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12957 - Blackstart - Desktop Studies\desktopstudies\package\data\simtool\raw\"/>
    </mc:Choice>
  </mc:AlternateContent>
  <xr:revisionPtr revIDLastSave="0" documentId="13_ncr:1_{1E921AA5-5282-469F-A88F-7FB9DA2C03CA}" xr6:coauthVersionLast="46" xr6:coauthVersionMax="46" xr10:uidLastSave="{00000000-0000-0000-0000-000000000000}"/>
  <bookViews>
    <workbookView xWindow="-120" yWindow="-120" windowWidth="29040" windowHeight="15840" tabRatio="890" firstSheet="2" activeTab="8" xr2:uid="{14AAEEF1-0A98-4A3B-9A0E-BC9409274F41}"/>
  </bookViews>
  <sheets>
    <sheet name="Generators - Active Power" sheetId="111" r:id="rId1"/>
    <sheet name="Generators - Reactive Power" sheetId="110" r:id="rId2"/>
    <sheet name="Generators - Rating" sheetId="117" r:id="rId3"/>
    <sheet name="Busbars - Voltage(pu)" sheetId="109" r:id="rId4"/>
    <sheet name="Transformers - Loading" sheetId="107" r:id="rId5"/>
    <sheet name="Transformers - MVA" sheetId="116" r:id="rId6"/>
    <sheet name="Transformers - MVar" sheetId="118" r:id="rId7"/>
    <sheet name="Transformers - Taps" sheetId="108" r:id="rId8"/>
    <sheet name="Lines - Loading" sheetId="106" r:id="rId9"/>
    <sheet name="Lines - Current" sheetId="114" r:id="rId10"/>
    <sheet name="Lines - Active Power" sheetId="112" r:id="rId11"/>
    <sheet name="Lines - Reactive Power" sheetId="113" r:id="rId12"/>
  </sheets>
  <externalReferences>
    <externalReference r:id="rId13"/>
  </externalReferences>
  <definedNames>
    <definedName name="_xlnm._FilterDatabase" localSheetId="3" hidden="1">'Busbars - Voltage(pu)'!$D$8:$G$78</definedName>
    <definedName name="Document">#REF!</definedName>
    <definedName name="ModelVersion">#REF!</definedName>
    <definedName name="Project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3" i="113" l="1"/>
  <c r="E82" i="113"/>
  <c r="E81" i="113"/>
  <c r="E80" i="113"/>
  <c r="E79" i="113"/>
  <c r="E78" i="113"/>
  <c r="E77" i="113"/>
  <c r="E76" i="113"/>
  <c r="E75" i="113"/>
  <c r="E74" i="113"/>
  <c r="E73" i="113"/>
  <c r="E72" i="113"/>
  <c r="E71" i="113"/>
  <c r="E70" i="113"/>
  <c r="E69" i="113"/>
  <c r="E68" i="113"/>
  <c r="E67" i="113"/>
  <c r="E66" i="113"/>
  <c r="E65" i="113"/>
  <c r="E64" i="113"/>
  <c r="E63" i="113"/>
  <c r="E62" i="113"/>
  <c r="E61" i="113"/>
  <c r="E60" i="113"/>
  <c r="E59" i="113"/>
  <c r="E58" i="113"/>
  <c r="E57" i="113"/>
  <c r="E56" i="113"/>
  <c r="E55" i="113"/>
  <c r="E54" i="113"/>
  <c r="E53" i="113"/>
  <c r="E52" i="113"/>
  <c r="E51" i="113"/>
  <c r="E50" i="113"/>
  <c r="E49" i="113"/>
  <c r="E48" i="113"/>
  <c r="E47" i="113"/>
  <c r="E46" i="113"/>
  <c r="E45" i="113"/>
  <c r="E44" i="113"/>
  <c r="E43" i="113"/>
  <c r="E42" i="113"/>
  <c r="E41" i="113"/>
  <c r="E40" i="113"/>
  <c r="E39" i="113"/>
  <c r="E38" i="113"/>
  <c r="E37" i="113"/>
  <c r="E36" i="113"/>
  <c r="E35" i="113"/>
  <c r="E34" i="113"/>
  <c r="E33" i="113"/>
  <c r="E32" i="113"/>
  <c r="E31" i="113"/>
  <c r="E30" i="113"/>
  <c r="E29" i="113"/>
  <c r="E28" i="113"/>
  <c r="E27" i="113"/>
  <c r="E26" i="113"/>
  <c r="E25" i="113"/>
  <c r="E24" i="113"/>
  <c r="E23" i="113"/>
  <c r="E22" i="113"/>
  <c r="E21" i="113"/>
  <c r="E20" i="113"/>
  <c r="E19" i="113"/>
  <c r="E18" i="113"/>
  <c r="E17" i="113"/>
  <c r="E16" i="113"/>
  <c r="E15" i="113"/>
  <c r="E14" i="113"/>
  <c r="E13" i="113"/>
  <c r="E12" i="113"/>
  <c r="E11" i="113"/>
  <c r="E10" i="113"/>
  <c r="E9" i="113"/>
  <c r="E83" i="112"/>
  <c r="E82" i="112"/>
  <c r="E81" i="112"/>
  <c r="E80" i="112"/>
  <c r="E79" i="112"/>
  <c r="E78" i="112"/>
  <c r="E77" i="112"/>
  <c r="E76" i="112"/>
  <c r="E75" i="112"/>
  <c r="E74" i="112"/>
  <c r="E73" i="112"/>
  <c r="E72" i="112"/>
  <c r="E71" i="112"/>
  <c r="E70" i="112"/>
  <c r="E69" i="112"/>
  <c r="E68" i="112"/>
  <c r="E67" i="112"/>
  <c r="E66" i="112"/>
  <c r="E65" i="112"/>
  <c r="E64" i="112"/>
  <c r="E63" i="112"/>
  <c r="E62" i="112"/>
  <c r="E61" i="112"/>
  <c r="E60" i="112"/>
  <c r="E59" i="112"/>
  <c r="E58" i="112"/>
  <c r="E57" i="112"/>
  <c r="E56" i="112"/>
  <c r="E55" i="112"/>
  <c r="E54" i="112"/>
  <c r="E53" i="112"/>
  <c r="E52" i="112"/>
  <c r="E51" i="112"/>
  <c r="E50" i="112"/>
  <c r="E49" i="112"/>
  <c r="E48" i="112"/>
  <c r="E47" i="112"/>
  <c r="E46" i="112"/>
  <c r="E45" i="112"/>
  <c r="E44" i="112"/>
  <c r="E43" i="112"/>
  <c r="E42" i="112"/>
  <c r="E41" i="112"/>
  <c r="E40" i="112"/>
  <c r="E39" i="112"/>
  <c r="E38" i="112"/>
  <c r="E37" i="112"/>
  <c r="E36" i="112"/>
  <c r="E35" i="112"/>
  <c r="E34" i="112"/>
  <c r="E33" i="112"/>
  <c r="E32" i="112"/>
  <c r="E31" i="112"/>
  <c r="E30" i="112"/>
  <c r="E29" i="112"/>
  <c r="E28" i="112"/>
  <c r="E27" i="112"/>
  <c r="E26" i="112"/>
  <c r="E25" i="112"/>
  <c r="E24" i="112"/>
  <c r="E23" i="112"/>
  <c r="E22" i="112"/>
  <c r="E21" i="112"/>
  <c r="E20" i="112"/>
  <c r="E19" i="112"/>
  <c r="E18" i="112"/>
  <c r="E17" i="112"/>
  <c r="E16" i="112"/>
  <c r="E15" i="112"/>
  <c r="E14" i="112"/>
  <c r="E13" i="112"/>
  <c r="E12" i="112"/>
  <c r="E11" i="112"/>
  <c r="E10" i="112"/>
  <c r="E9" i="112"/>
  <c r="E83" i="114"/>
  <c r="E82" i="114"/>
  <c r="E81" i="114"/>
  <c r="E80" i="114"/>
  <c r="E79" i="114"/>
  <c r="E78" i="114"/>
  <c r="E77" i="114"/>
  <c r="E76" i="114"/>
  <c r="E75" i="114"/>
  <c r="E74" i="114"/>
  <c r="E73" i="114"/>
  <c r="E72" i="114"/>
  <c r="E71" i="114"/>
  <c r="E70" i="114"/>
  <c r="E69" i="114"/>
  <c r="E68" i="114"/>
  <c r="E67" i="114"/>
  <c r="E66" i="114"/>
  <c r="E65" i="114"/>
  <c r="E64" i="114"/>
  <c r="E63" i="114"/>
  <c r="E62" i="114"/>
  <c r="E61" i="114"/>
  <c r="E60" i="114"/>
  <c r="E59" i="114"/>
  <c r="E58" i="114"/>
  <c r="E57" i="114"/>
  <c r="E56" i="114"/>
  <c r="E55" i="114"/>
  <c r="E54" i="114"/>
  <c r="E53" i="114"/>
  <c r="E52" i="114"/>
  <c r="E51" i="114"/>
  <c r="E50" i="114"/>
  <c r="E49" i="114"/>
  <c r="E48" i="114"/>
  <c r="E47" i="114"/>
  <c r="E46" i="114"/>
  <c r="E45" i="114"/>
  <c r="E44" i="114"/>
  <c r="E43" i="114"/>
  <c r="E42" i="114"/>
  <c r="E41" i="114"/>
  <c r="E40" i="114"/>
  <c r="E133" i="114" s="1"/>
  <c r="E39" i="114"/>
  <c r="E38" i="114"/>
  <c r="E37" i="114"/>
  <c r="E36" i="114"/>
  <c r="E35" i="114"/>
  <c r="E34" i="114"/>
  <c r="E33" i="114"/>
  <c r="E32" i="114"/>
  <c r="E31" i="114"/>
  <c r="E30" i="114"/>
  <c r="E29" i="114"/>
  <c r="E28" i="114"/>
  <c r="E27" i="114"/>
  <c r="E26" i="114"/>
  <c r="E25" i="114"/>
  <c r="E24" i="114"/>
  <c r="E23" i="114"/>
  <c r="E22" i="114"/>
  <c r="E21" i="114"/>
  <c r="E20" i="114"/>
  <c r="E19" i="114"/>
  <c r="E18" i="114"/>
  <c r="E17" i="114"/>
  <c r="E16" i="114"/>
  <c r="E15" i="114"/>
  <c r="E14" i="114"/>
  <c r="E13" i="114"/>
  <c r="E12" i="114"/>
  <c r="E11" i="114"/>
  <c r="E10" i="114"/>
  <c r="E9" i="114"/>
  <c r="AS176" i="114"/>
  <c r="J177" i="114"/>
  <c r="K177" i="114"/>
  <c r="L177" i="114"/>
  <c r="M177" i="114"/>
  <c r="N177" i="114"/>
  <c r="O177" i="114"/>
  <c r="AQ177" i="114"/>
  <c r="AR177" i="114"/>
  <c r="AS177" i="114"/>
  <c r="I177" i="114"/>
  <c r="J173" i="114"/>
  <c r="K173" i="114"/>
  <c r="L173" i="114"/>
  <c r="M173" i="114"/>
  <c r="M170" i="114" s="1"/>
  <c r="N173" i="114"/>
  <c r="O173" i="114"/>
  <c r="P173" i="114"/>
  <c r="Q173" i="114"/>
  <c r="Q170" i="114" s="1"/>
  <c r="R173" i="114"/>
  <c r="S173" i="114"/>
  <c r="T173" i="114"/>
  <c r="U173" i="114"/>
  <c r="U170" i="114" s="1"/>
  <c r="V173" i="114"/>
  <c r="W173" i="114"/>
  <c r="X173" i="114"/>
  <c r="Y173" i="114"/>
  <c r="Y174" i="114" s="1"/>
  <c r="Y175" i="114" s="1"/>
  <c r="Z173" i="114"/>
  <c r="AA173" i="114"/>
  <c r="AB173" i="114"/>
  <c r="AC173" i="114"/>
  <c r="AC174" i="114" s="1"/>
  <c r="AC175" i="114" s="1"/>
  <c r="AD173" i="114"/>
  <c r="AE173" i="114"/>
  <c r="AF173" i="114"/>
  <c r="AG173" i="114"/>
  <c r="AG174" i="114" s="1"/>
  <c r="AG175" i="114" s="1"/>
  <c r="AH173" i="114"/>
  <c r="AI173" i="114"/>
  <c r="AJ173" i="114"/>
  <c r="AK173" i="114"/>
  <c r="AK170" i="114" s="1"/>
  <c r="AL173" i="114"/>
  <c r="AM173" i="114"/>
  <c r="AN173" i="114"/>
  <c r="AO173" i="114"/>
  <c r="AO174" i="114" s="1"/>
  <c r="AO175" i="114" s="1"/>
  <c r="AP173" i="114"/>
  <c r="AQ173" i="114"/>
  <c r="AR173" i="114"/>
  <c r="AS173" i="114"/>
  <c r="AS174" i="114" s="1"/>
  <c r="AS175" i="114" s="1"/>
  <c r="AA174" i="114"/>
  <c r="AA175" i="114" s="1"/>
  <c r="AE174" i="114"/>
  <c r="AE175" i="114" s="1"/>
  <c r="AI174" i="114"/>
  <c r="AI175" i="114" s="1"/>
  <c r="AM170" i="114"/>
  <c r="AQ174" i="114"/>
  <c r="AQ175" i="114" s="1"/>
  <c r="X174" i="114"/>
  <c r="Z174" i="114"/>
  <c r="Z175" i="114" s="1"/>
  <c r="AB174" i="114"/>
  <c r="AD174" i="114"/>
  <c r="AF174" i="114"/>
  <c r="AF175" i="114" s="1"/>
  <c r="AH174" i="114"/>
  <c r="AJ174" i="114"/>
  <c r="AK174" i="114"/>
  <c r="AK175" i="114" s="1"/>
  <c r="AL174" i="114"/>
  <c r="AN174" i="114"/>
  <c r="AP174" i="114"/>
  <c r="AP175" i="114" s="1"/>
  <c r="AR174" i="114"/>
  <c r="AB175" i="114"/>
  <c r="AD175" i="114"/>
  <c r="AH175" i="114"/>
  <c r="AJ175" i="114"/>
  <c r="AL175" i="114"/>
  <c r="AN175" i="114"/>
  <c r="AR175" i="114"/>
  <c r="J174" i="114"/>
  <c r="K174" i="114"/>
  <c r="L174" i="114"/>
  <c r="M174" i="114"/>
  <c r="N174" i="114"/>
  <c r="O174" i="114"/>
  <c r="P174" i="114"/>
  <c r="Q174" i="114"/>
  <c r="R174" i="114"/>
  <c r="S174" i="114"/>
  <c r="T174" i="114"/>
  <c r="U174" i="114"/>
  <c r="V174" i="114"/>
  <c r="J175" i="114"/>
  <c r="K175" i="114"/>
  <c r="L175" i="114"/>
  <c r="M175" i="114"/>
  <c r="N175" i="114"/>
  <c r="O175" i="114"/>
  <c r="P175" i="114"/>
  <c r="Q175" i="114"/>
  <c r="R175" i="114"/>
  <c r="S175" i="114"/>
  <c r="T175" i="114"/>
  <c r="U175" i="114"/>
  <c r="V175" i="114"/>
  <c r="I174" i="114"/>
  <c r="I175" i="114"/>
  <c r="I173" i="114"/>
  <c r="I170" i="114" s="1"/>
  <c r="U172" i="114"/>
  <c r="V172" i="114"/>
  <c r="W172" i="114"/>
  <c r="X172" i="114"/>
  <c r="Y172" i="114"/>
  <c r="Z172" i="114"/>
  <c r="AA172" i="114"/>
  <c r="AB172" i="114"/>
  <c r="AC172" i="114"/>
  <c r="AD172" i="114"/>
  <c r="AE172" i="114"/>
  <c r="AF172" i="114"/>
  <c r="AG172" i="114"/>
  <c r="AH172" i="114"/>
  <c r="AI172" i="114"/>
  <c r="AJ172" i="114"/>
  <c r="AK172" i="114"/>
  <c r="AL172" i="114"/>
  <c r="AM172" i="114"/>
  <c r="AN172" i="114"/>
  <c r="AO172" i="114"/>
  <c r="AP172" i="114"/>
  <c r="AQ172" i="114"/>
  <c r="AR172" i="114"/>
  <c r="AS172" i="114"/>
  <c r="T172" i="114"/>
  <c r="J172" i="114"/>
  <c r="K172" i="114"/>
  <c r="L172" i="114"/>
  <c r="M172" i="114"/>
  <c r="N172" i="114"/>
  <c r="O172" i="114"/>
  <c r="P172" i="114"/>
  <c r="Q172" i="114"/>
  <c r="R172" i="114"/>
  <c r="S172" i="114"/>
  <c r="I172" i="114"/>
  <c r="W171" i="114"/>
  <c r="X171" i="114"/>
  <c r="Y171" i="114"/>
  <c r="Z171" i="114"/>
  <c r="AA171" i="114"/>
  <c r="AB171" i="114"/>
  <c r="AC171" i="114"/>
  <c r="AD171" i="114"/>
  <c r="AE171" i="114"/>
  <c r="AF171" i="114"/>
  <c r="AG171" i="114"/>
  <c r="AH171" i="114"/>
  <c r="AI171" i="114"/>
  <c r="AJ171" i="114"/>
  <c r="AK171" i="114"/>
  <c r="AL171" i="114"/>
  <c r="AM171" i="114"/>
  <c r="AN171" i="114"/>
  <c r="AO171" i="114"/>
  <c r="AP171" i="114"/>
  <c r="AQ171" i="114"/>
  <c r="AR171" i="114"/>
  <c r="AS171" i="114"/>
  <c r="V171" i="114"/>
  <c r="J171" i="114"/>
  <c r="K171" i="114"/>
  <c r="L171" i="114"/>
  <c r="M171" i="114"/>
  <c r="N171" i="114"/>
  <c r="O171" i="114"/>
  <c r="P171" i="114"/>
  <c r="Q171" i="114"/>
  <c r="R171" i="114"/>
  <c r="S171" i="114"/>
  <c r="T171" i="114"/>
  <c r="U171" i="114"/>
  <c r="I171" i="114"/>
  <c r="X170" i="114"/>
  <c r="Y170" i="114"/>
  <c r="Z170" i="114"/>
  <c r="AB170" i="114"/>
  <c r="AD170" i="114"/>
  <c r="AF170" i="114"/>
  <c r="AH170" i="114"/>
  <c r="AJ170" i="114"/>
  <c r="AL170" i="114"/>
  <c r="AN170" i="114"/>
  <c r="AO170" i="114"/>
  <c r="AP170" i="114"/>
  <c r="AR170" i="114"/>
  <c r="W170" i="114"/>
  <c r="J170" i="114"/>
  <c r="K170" i="114"/>
  <c r="L170" i="114"/>
  <c r="N170" i="114"/>
  <c r="O170" i="114"/>
  <c r="P170" i="114"/>
  <c r="R170" i="114"/>
  <c r="S170" i="114"/>
  <c r="T170" i="114"/>
  <c r="J168" i="114"/>
  <c r="K168" i="114"/>
  <c r="L168" i="114"/>
  <c r="M168" i="114"/>
  <c r="N168" i="114"/>
  <c r="O168" i="114"/>
  <c r="P168" i="114"/>
  <c r="Q168" i="114"/>
  <c r="R168" i="114"/>
  <c r="S168" i="114"/>
  <c r="V168" i="114"/>
  <c r="W168" i="114"/>
  <c r="X168" i="114"/>
  <c r="Y168" i="114"/>
  <c r="Z168" i="114"/>
  <c r="AA168" i="114"/>
  <c r="AB168" i="114"/>
  <c r="AC168" i="114"/>
  <c r="AD168" i="114"/>
  <c r="AE168" i="114"/>
  <c r="AF168" i="114"/>
  <c r="AG168" i="114"/>
  <c r="AH168" i="114"/>
  <c r="AI168" i="114"/>
  <c r="AJ168" i="114"/>
  <c r="AK168" i="114"/>
  <c r="AL168" i="114"/>
  <c r="AM168" i="114"/>
  <c r="AN168" i="114"/>
  <c r="AO168" i="114"/>
  <c r="AP168" i="114"/>
  <c r="AQ168" i="114"/>
  <c r="AR168" i="114"/>
  <c r="AS168" i="114"/>
  <c r="I168" i="114"/>
  <c r="U154" i="114"/>
  <c r="V154" i="114"/>
  <c r="W154" i="114"/>
  <c r="X154" i="114"/>
  <c r="Y154" i="114"/>
  <c r="Z154" i="114"/>
  <c r="AA154" i="114"/>
  <c r="AB154" i="114"/>
  <c r="AC154" i="114"/>
  <c r="AD154" i="114"/>
  <c r="AE154" i="114"/>
  <c r="AF154" i="114"/>
  <c r="AG154" i="114"/>
  <c r="AH154" i="114"/>
  <c r="AI154" i="114"/>
  <c r="AJ154" i="114"/>
  <c r="AK154" i="114"/>
  <c r="AL154" i="114"/>
  <c r="AM154" i="114"/>
  <c r="AN154" i="114"/>
  <c r="AO154" i="114"/>
  <c r="AP154" i="114"/>
  <c r="AQ154" i="114"/>
  <c r="AR154" i="114"/>
  <c r="AS154" i="114"/>
  <c r="T154" i="114"/>
  <c r="J154" i="114"/>
  <c r="K154" i="114"/>
  <c r="L154" i="114"/>
  <c r="M154" i="114"/>
  <c r="N154" i="114"/>
  <c r="O154" i="114"/>
  <c r="P154" i="114"/>
  <c r="Q154" i="114"/>
  <c r="R154" i="114"/>
  <c r="S154" i="114"/>
  <c r="I154" i="114"/>
  <c r="S143" i="114"/>
  <c r="T143" i="114"/>
  <c r="T144" i="114" s="1"/>
  <c r="U143" i="114"/>
  <c r="U144" i="114" s="1"/>
  <c r="V143" i="114"/>
  <c r="V144" i="114" s="1"/>
  <c r="W143" i="114"/>
  <c r="X143" i="114"/>
  <c r="X144" i="114" s="1"/>
  <c r="Y143" i="114"/>
  <c r="Y144" i="114" s="1"/>
  <c r="Z143" i="114"/>
  <c r="Z144" i="114" s="1"/>
  <c r="AA143" i="114"/>
  <c r="AB143" i="114"/>
  <c r="AB144" i="114" s="1"/>
  <c r="AC143" i="114"/>
  <c r="AC144" i="114" s="1"/>
  <c r="AD143" i="114"/>
  <c r="AD144" i="114" s="1"/>
  <c r="AE143" i="114"/>
  <c r="AF143" i="114"/>
  <c r="AF144" i="114" s="1"/>
  <c r="AG143" i="114"/>
  <c r="AG144" i="114" s="1"/>
  <c r="AH143" i="114"/>
  <c r="AH144" i="114" s="1"/>
  <c r="AI143" i="114"/>
  <c r="AJ143" i="114"/>
  <c r="AJ144" i="114" s="1"/>
  <c r="AK143" i="114"/>
  <c r="AK144" i="114" s="1"/>
  <c r="AL143" i="114"/>
  <c r="AL144" i="114" s="1"/>
  <c r="AM143" i="114"/>
  <c r="AN143" i="114"/>
  <c r="AN144" i="114" s="1"/>
  <c r="AO143" i="114"/>
  <c r="AO144" i="114" s="1"/>
  <c r="AP143" i="114"/>
  <c r="AP144" i="114" s="1"/>
  <c r="AQ143" i="114"/>
  <c r="AR143" i="114"/>
  <c r="AR144" i="114" s="1"/>
  <c r="AS143" i="114"/>
  <c r="AS144" i="114" s="1"/>
  <c r="S144" i="114"/>
  <c r="W144" i="114"/>
  <c r="AA144" i="114"/>
  <c r="AE144" i="114"/>
  <c r="AI144" i="114"/>
  <c r="AM144" i="114"/>
  <c r="AQ144" i="114"/>
  <c r="J143" i="114"/>
  <c r="K143" i="114"/>
  <c r="L143" i="114"/>
  <c r="M143" i="114"/>
  <c r="M144" i="114" s="1"/>
  <c r="N143" i="114"/>
  <c r="O143" i="114"/>
  <c r="P143" i="114"/>
  <c r="Q143" i="114"/>
  <c r="Q144" i="114" s="1"/>
  <c r="R143" i="114"/>
  <c r="J144" i="114"/>
  <c r="K144" i="114"/>
  <c r="L144" i="114"/>
  <c r="N144" i="114"/>
  <c r="O144" i="114"/>
  <c r="P144" i="114"/>
  <c r="R144" i="114"/>
  <c r="I144" i="114"/>
  <c r="I143" i="114"/>
  <c r="E132" i="114"/>
  <c r="E134" i="114"/>
  <c r="AS170" i="114" l="1"/>
  <c r="AC170" i="114"/>
  <c r="AG170" i="114"/>
  <c r="AE170" i="114"/>
  <c r="AI170" i="114"/>
  <c r="AQ170" i="114"/>
  <c r="AA170" i="114"/>
  <c r="AM174" i="114"/>
  <c r="AM175" i="114" s="1"/>
  <c r="U60" i="114" l="1" a="1"/>
  <c r="U60" i="114" s="1"/>
  <c r="V60" i="114" a="1"/>
  <c r="V60" i="114" s="1"/>
  <c r="Y60" i="114" a="1"/>
  <c r="Y60" i="114" s="1"/>
  <c r="AO60" i="114" a="1"/>
  <c r="AO60" i="114" s="1"/>
  <c r="I60" i="114" a="1"/>
  <c r="I60" i="114" s="1"/>
  <c r="N140" i="114"/>
  <c r="R140" i="114"/>
  <c r="U140" i="114"/>
  <c r="U46" i="114" s="1" a="1"/>
  <c r="U46" i="114" s="1"/>
  <c r="V140" i="114"/>
  <c r="Z140" i="114"/>
  <c r="Z46" i="114" s="1" a="1"/>
  <c r="Z46" i="114" s="1"/>
  <c r="AC140" i="114"/>
  <c r="AD140" i="114"/>
  <c r="AH140" i="114"/>
  <c r="AH46" i="114" s="1" a="1"/>
  <c r="AH46" i="114" s="1"/>
  <c r="AK140" i="114"/>
  <c r="AK46" i="114" s="1" a="1"/>
  <c r="AK46" i="114" s="1"/>
  <c r="AL140" i="114"/>
  <c r="AP140" i="114"/>
  <c r="AP46" i="114" s="1" a="1"/>
  <c r="AP46" i="114" s="1"/>
  <c r="AS140" i="114"/>
  <c r="AS46" i="114" s="1" a="1"/>
  <c r="AS46" i="114" s="1"/>
  <c r="N139" i="114"/>
  <c r="O139" i="114"/>
  <c r="O140" i="114" s="1"/>
  <c r="O46" i="114" s="1" a="1"/>
  <c r="O46" i="114" s="1"/>
  <c r="P139" i="114"/>
  <c r="P140" i="114" s="1"/>
  <c r="Q139" i="114"/>
  <c r="Q45" i="114" s="1" a="1"/>
  <c r="Q45" i="114" s="1"/>
  <c r="R139" i="114"/>
  <c r="S139" i="114"/>
  <c r="S140" i="114" s="1"/>
  <c r="S46" i="114" s="1" a="1"/>
  <c r="S46" i="114" s="1"/>
  <c r="T139" i="114"/>
  <c r="U139" i="114"/>
  <c r="U45" i="114" s="1" a="1"/>
  <c r="U45" i="114" s="1"/>
  <c r="V139" i="114"/>
  <c r="W139" i="114"/>
  <c r="W140" i="114" s="1"/>
  <c r="X139" i="114"/>
  <c r="X140" i="114" s="1"/>
  <c r="X46" i="114" s="1" a="1"/>
  <c r="X46" i="114" s="1"/>
  <c r="Y139" i="114"/>
  <c r="Y45" i="114" s="1" a="1"/>
  <c r="Y45" i="114" s="1"/>
  <c r="Z139" i="114"/>
  <c r="AA139" i="114"/>
  <c r="AA140" i="114" s="1"/>
  <c r="AA46" i="114" s="1" a="1"/>
  <c r="AA46" i="114" s="1"/>
  <c r="AB139" i="114"/>
  <c r="AB140" i="114" s="1"/>
  <c r="AB46" i="114" s="1" a="1"/>
  <c r="AB46" i="114" s="1"/>
  <c r="AC139" i="114"/>
  <c r="AC45" i="114" s="1" a="1"/>
  <c r="AC45" i="114" s="1"/>
  <c r="AD139" i="114"/>
  <c r="AE139" i="114"/>
  <c r="AE140" i="114" s="1"/>
  <c r="AE46" i="114" s="1" a="1"/>
  <c r="AE46" i="114" s="1"/>
  <c r="AF139" i="114"/>
  <c r="AF140" i="114" s="1"/>
  <c r="AF46" i="114" s="1" a="1"/>
  <c r="AF46" i="114" s="1"/>
  <c r="AG139" i="114"/>
  <c r="AG45" i="114" s="1" a="1"/>
  <c r="AG45" i="114" s="1"/>
  <c r="AH139" i="114"/>
  <c r="AI139" i="114"/>
  <c r="AI140" i="114" s="1"/>
  <c r="AJ139" i="114"/>
  <c r="AK139" i="114"/>
  <c r="AK45" i="114" s="1" a="1"/>
  <c r="AK45" i="114" s="1"/>
  <c r="AL139" i="114"/>
  <c r="AM139" i="114"/>
  <c r="AM140" i="114" s="1"/>
  <c r="AN139" i="114"/>
  <c r="AN140" i="114" s="1"/>
  <c r="AN46" i="114" s="1" a="1"/>
  <c r="AN46" i="114" s="1"/>
  <c r="AO139" i="114"/>
  <c r="AO45" i="114" s="1" a="1"/>
  <c r="AO45" i="114" s="1"/>
  <c r="AP139" i="114"/>
  <c r="AQ139" i="114"/>
  <c r="AQ140" i="114" s="1"/>
  <c r="AR139" i="114"/>
  <c r="AR140" i="114" s="1"/>
  <c r="AS139" i="114"/>
  <c r="AS45" i="114" s="1" a="1"/>
  <c r="AS45" i="114" s="1"/>
  <c r="J139" i="114"/>
  <c r="K139" i="114"/>
  <c r="L139" i="114"/>
  <c r="M139" i="114"/>
  <c r="M45" i="114" s="1" a="1"/>
  <c r="M45" i="114" s="1"/>
  <c r="I139" i="114"/>
  <c r="AC46" i="114" a="1"/>
  <c r="AC46" i="114" s="1"/>
  <c r="M76" i="114" a="1"/>
  <c r="M76" i="114" s="1"/>
  <c r="AC81" i="114" a="1"/>
  <c r="AC81" i="114" s="1"/>
  <c r="AG81" i="114" a="1"/>
  <c r="AG81" i="114" s="1"/>
  <c r="AK81" i="114" a="1"/>
  <c r="AK81" i="114" s="1"/>
  <c r="AO81" i="114" a="1"/>
  <c r="AO81" i="114" s="1"/>
  <c r="AS81" i="114" a="1"/>
  <c r="AS81" i="114" s="1"/>
  <c r="AA80" i="114" a="1"/>
  <c r="AA80" i="114" s="1"/>
  <c r="AB80" i="114" a="1"/>
  <c r="AB80" i="114" s="1"/>
  <c r="AE80" i="114" a="1"/>
  <c r="AE80" i="114" s="1"/>
  <c r="AF80" i="114" a="1"/>
  <c r="AF80" i="114" s="1"/>
  <c r="AI80" i="114" a="1"/>
  <c r="AI80" i="114" s="1"/>
  <c r="AJ80" i="114" a="1"/>
  <c r="AJ80" i="114" s="1"/>
  <c r="AM80" i="114" a="1"/>
  <c r="AM80" i="114" s="1"/>
  <c r="AN80" i="114" a="1"/>
  <c r="AN80" i="114" s="1"/>
  <c r="AQ80" i="114" a="1"/>
  <c r="AQ80" i="114" s="1"/>
  <c r="AR80" i="114" a="1"/>
  <c r="AR80" i="114" s="1"/>
  <c r="M79" i="114" a="1"/>
  <c r="M79" i="114" s="1"/>
  <c r="U79" i="114" a="1"/>
  <c r="U79" i="114" s="1"/>
  <c r="Q79" i="114" a="1"/>
  <c r="Q79" i="114" s="1"/>
  <c r="U167" i="114"/>
  <c r="U73" i="114" s="1" a="1"/>
  <c r="U73" i="114" s="1"/>
  <c r="V167" i="114"/>
  <c r="AC167" i="114"/>
  <c r="AC73" i="114" s="1" a="1"/>
  <c r="AC73" i="114" s="1"/>
  <c r="AG167" i="114"/>
  <c r="AG73" i="114" s="1" a="1"/>
  <c r="AG73" i="114" s="1"/>
  <c r="AH167" i="114"/>
  <c r="AK167" i="114"/>
  <c r="AK73" i="114" s="1" a="1"/>
  <c r="AK73" i="114" s="1"/>
  <c r="AL167" i="114"/>
  <c r="AS167" i="114"/>
  <c r="AS73" i="114" s="1" a="1"/>
  <c r="AS73" i="114" s="1"/>
  <c r="Q167" i="114"/>
  <c r="Q165" i="114"/>
  <c r="R165" i="114"/>
  <c r="S165" i="114"/>
  <c r="S166" i="114" s="1"/>
  <c r="T165" i="114"/>
  <c r="T166" i="114" s="1"/>
  <c r="U165" i="114"/>
  <c r="V165" i="114"/>
  <c r="W165" i="114"/>
  <c r="W71" i="114" s="1" a="1"/>
  <c r="W71" i="114" s="1"/>
  <c r="X165" i="114"/>
  <c r="X166" i="114" s="1"/>
  <c r="Y165" i="114"/>
  <c r="Z165" i="114"/>
  <c r="Z166" i="114" s="1"/>
  <c r="Z72" i="114" s="1" a="1"/>
  <c r="Z72" i="114" s="1"/>
  <c r="AA165" i="114"/>
  <c r="AA166" i="114" s="1"/>
  <c r="AA167" i="114" s="1"/>
  <c r="AB165" i="114"/>
  <c r="AB166" i="114" s="1"/>
  <c r="AC165" i="114"/>
  <c r="AD165" i="114"/>
  <c r="AE165" i="114"/>
  <c r="AE166" i="114" s="1"/>
  <c r="AE167" i="114" s="1"/>
  <c r="AE73" i="114" s="1" a="1"/>
  <c r="AE73" i="114" s="1"/>
  <c r="AF165" i="114"/>
  <c r="AF166" i="114" s="1"/>
  <c r="AG165" i="114"/>
  <c r="AH165" i="114"/>
  <c r="AI165" i="114"/>
  <c r="AI166" i="114" s="1"/>
  <c r="AJ165" i="114"/>
  <c r="AJ166" i="114" s="1"/>
  <c r="AK165" i="114"/>
  <c r="AL165" i="114"/>
  <c r="AM165" i="114"/>
  <c r="AM166" i="114" s="1"/>
  <c r="AM167" i="114" s="1"/>
  <c r="AM73" i="114" s="1" a="1"/>
  <c r="AM73" i="114" s="1"/>
  <c r="AN165" i="114"/>
  <c r="AN166" i="114" s="1"/>
  <c r="AO165" i="114"/>
  <c r="AP165" i="114"/>
  <c r="AP166" i="114" s="1"/>
  <c r="AP72" i="114" s="1" a="1"/>
  <c r="AP72" i="114" s="1"/>
  <c r="AQ165" i="114"/>
  <c r="AQ166" i="114" s="1"/>
  <c r="AQ167" i="114" s="1"/>
  <c r="AR165" i="114"/>
  <c r="AR166" i="114" s="1"/>
  <c r="AS165" i="114"/>
  <c r="Q166" i="114"/>
  <c r="R166" i="114"/>
  <c r="R167" i="114" s="1"/>
  <c r="R73" i="114" s="1" a="1"/>
  <c r="R73" i="114" s="1"/>
  <c r="U166" i="114"/>
  <c r="V166" i="114"/>
  <c r="W166" i="114"/>
  <c r="W167" i="114" s="1"/>
  <c r="W73" i="114" s="1" a="1"/>
  <c r="W73" i="114" s="1"/>
  <c r="Y166" i="114"/>
  <c r="Y167" i="114" s="1"/>
  <c r="Y73" i="114" s="1" a="1"/>
  <c r="Y73" i="114" s="1"/>
  <c r="AC166" i="114"/>
  <c r="AD166" i="114"/>
  <c r="AD167" i="114" s="1"/>
  <c r="AD73" i="114" s="1" a="1"/>
  <c r="AD73" i="114" s="1"/>
  <c r="AG166" i="114"/>
  <c r="AH166" i="114"/>
  <c r="AK166" i="114"/>
  <c r="AL166" i="114"/>
  <c r="AO166" i="114"/>
  <c r="AO167" i="114" s="1"/>
  <c r="AO73" i="114" s="1" a="1"/>
  <c r="AO73" i="114" s="1"/>
  <c r="AS166" i="114"/>
  <c r="M165" i="114"/>
  <c r="N165" i="114"/>
  <c r="O165" i="114"/>
  <c r="P165" i="114"/>
  <c r="P71" i="114" s="1" a="1"/>
  <c r="P71" i="114" s="1"/>
  <c r="P163" i="114"/>
  <c r="P164" i="114" s="1"/>
  <c r="P70" i="114" s="1" a="1"/>
  <c r="P70" i="114" s="1"/>
  <c r="X163" i="114"/>
  <c r="X164" i="114" s="1"/>
  <c r="X70" i="114" s="1" a="1"/>
  <c r="X70" i="114" s="1"/>
  <c r="AF163" i="114"/>
  <c r="AF164" i="114" s="1"/>
  <c r="AF70" i="114" s="1" a="1"/>
  <c r="AF70" i="114" s="1"/>
  <c r="AN163" i="114"/>
  <c r="AN164" i="114" s="1"/>
  <c r="AN70" i="114" s="1" a="1"/>
  <c r="AN70" i="114" s="1"/>
  <c r="J162" i="114"/>
  <c r="K162" i="114"/>
  <c r="K68" i="114" s="1" a="1"/>
  <c r="K68" i="114" s="1"/>
  <c r="L162" i="114"/>
  <c r="M68" i="114" a="1"/>
  <c r="M68" i="114" s="1"/>
  <c r="N162" i="114"/>
  <c r="O162" i="114"/>
  <c r="O68" i="114" s="1" a="1"/>
  <c r="O68" i="114" s="1"/>
  <c r="P162" i="114"/>
  <c r="Q162" i="114"/>
  <c r="Q68" i="114" s="1" a="1"/>
  <c r="Q68" i="114" s="1"/>
  <c r="R162" i="114"/>
  <c r="R163" i="114" s="1"/>
  <c r="R69" i="114" s="1" a="1"/>
  <c r="R69" i="114" s="1"/>
  <c r="S162" i="114"/>
  <c r="S163" i="114" s="1"/>
  <c r="T162" i="114"/>
  <c r="T68" i="114" s="1" a="1"/>
  <c r="T68" i="114" s="1"/>
  <c r="U162" i="114"/>
  <c r="U163" i="114" s="1"/>
  <c r="U164" i="114" s="1"/>
  <c r="V162" i="114"/>
  <c r="V163" i="114" s="1"/>
  <c r="V69" i="114" s="1" a="1"/>
  <c r="V69" i="114" s="1"/>
  <c r="W162" i="114"/>
  <c r="W68" i="114" s="1" a="1"/>
  <c r="W68" i="114" s="1"/>
  <c r="X162" i="114"/>
  <c r="X68" i="114" s="1" a="1"/>
  <c r="X68" i="114" s="1"/>
  <c r="Y162" i="114"/>
  <c r="Y163" i="114" s="1"/>
  <c r="Y164" i="114" s="1"/>
  <c r="Z162" i="114"/>
  <c r="Z163" i="114" s="1"/>
  <c r="Z69" i="114" s="1" a="1"/>
  <c r="Z69" i="114" s="1"/>
  <c r="AA162" i="114"/>
  <c r="AA163" i="114" s="1"/>
  <c r="AB162" i="114"/>
  <c r="AB68" i="114" s="1" a="1"/>
  <c r="AB68" i="114" s="1"/>
  <c r="AC162" i="114"/>
  <c r="AC163" i="114" s="1"/>
  <c r="AC164" i="114" s="1"/>
  <c r="AD162" i="114"/>
  <c r="AD163" i="114" s="1"/>
  <c r="AD69" i="114" s="1" a="1"/>
  <c r="AD69" i="114" s="1"/>
  <c r="AE162" i="114"/>
  <c r="AE163" i="114" s="1"/>
  <c r="AF162" i="114"/>
  <c r="AF68" i="114" s="1" a="1"/>
  <c r="AF68" i="114" s="1"/>
  <c r="AG162" i="114"/>
  <c r="AG163" i="114" s="1"/>
  <c r="AG164" i="114" s="1"/>
  <c r="AH162" i="114"/>
  <c r="AH163" i="114" s="1"/>
  <c r="AH69" i="114" s="1" a="1"/>
  <c r="AH69" i="114" s="1"/>
  <c r="AI162" i="114"/>
  <c r="AI163" i="114" s="1"/>
  <c r="AJ162" i="114"/>
  <c r="AJ163" i="114" s="1"/>
  <c r="AK162" i="114"/>
  <c r="AK163" i="114" s="1"/>
  <c r="AK164" i="114" s="1"/>
  <c r="AL162" i="114"/>
  <c r="AL163" i="114" s="1"/>
  <c r="AL69" i="114" s="1" a="1"/>
  <c r="AL69" i="114" s="1"/>
  <c r="AM162" i="114"/>
  <c r="AM68" i="114" s="1" a="1"/>
  <c r="AM68" i="114" s="1"/>
  <c r="AN162" i="114"/>
  <c r="AO162" i="114"/>
  <c r="AO163" i="114" s="1"/>
  <c r="AO164" i="114" s="1"/>
  <c r="AP162" i="114"/>
  <c r="AP163" i="114" s="1"/>
  <c r="AP69" i="114" s="1" a="1"/>
  <c r="AP69" i="114" s="1"/>
  <c r="AQ162" i="114"/>
  <c r="AQ163" i="114" s="1"/>
  <c r="AR162" i="114"/>
  <c r="AR163" i="114" s="1"/>
  <c r="AS162" i="114"/>
  <c r="AS163" i="114" s="1"/>
  <c r="AS164" i="114" s="1"/>
  <c r="I162" i="114"/>
  <c r="J155" i="114"/>
  <c r="K155" i="114"/>
  <c r="L155" i="114"/>
  <c r="M155" i="114"/>
  <c r="M61" i="114" s="1" a="1"/>
  <c r="M61" i="114" s="1"/>
  <c r="N155" i="114"/>
  <c r="O155" i="114"/>
  <c r="P155" i="114"/>
  <c r="Q155" i="114"/>
  <c r="R155" i="114"/>
  <c r="S155" i="114"/>
  <c r="T155" i="114"/>
  <c r="U155" i="114"/>
  <c r="U61" i="114" s="1" a="1"/>
  <c r="U61" i="114" s="1"/>
  <c r="V155" i="114"/>
  <c r="W155" i="114"/>
  <c r="X155" i="114"/>
  <c r="Y155" i="114"/>
  <c r="Y61" i="114" s="1" a="1"/>
  <c r="Y61" i="114" s="1"/>
  <c r="Z155" i="114"/>
  <c r="AA155" i="114"/>
  <c r="AB155" i="114"/>
  <c r="AC155" i="114"/>
  <c r="AC61" i="114" s="1" a="1"/>
  <c r="AC61" i="114" s="1"/>
  <c r="AD155" i="114"/>
  <c r="AE155" i="114"/>
  <c r="AF155" i="114"/>
  <c r="AG155" i="114"/>
  <c r="AG61" i="114" s="1" a="1"/>
  <c r="AG61" i="114" s="1"/>
  <c r="AH155" i="114"/>
  <c r="AI155" i="114"/>
  <c r="AJ155" i="114"/>
  <c r="AK155" i="114"/>
  <c r="AK61" i="114" s="1" a="1"/>
  <c r="AK61" i="114" s="1"/>
  <c r="AL155" i="114"/>
  <c r="AM155" i="114"/>
  <c r="AN155" i="114"/>
  <c r="AO155" i="114"/>
  <c r="AP155" i="114"/>
  <c r="AQ155" i="114"/>
  <c r="AR155" i="114"/>
  <c r="AS155" i="114"/>
  <c r="AS61" i="114" s="1" a="1"/>
  <c r="AS61" i="114" s="1"/>
  <c r="I155" i="114"/>
  <c r="M157" i="114"/>
  <c r="N157" i="114"/>
  <c r="O157" i="114"/>
  <c r="P157" i="114"/>
  <c r="P156" i="114" s="1"/>
  <c r="P62" i="114" s="1" a="1"/>
  <c r="P62" i="114" s="1"/>
  <c r="Q157" i="114"/>
  <c r="R157" i="114"/>
  <c r="S157" i="114"/>
  <c r="T157" i="114"/>
  <c r="T156" i="114" s="1"/>
  <c r="T62" i="114" s="1" a="1"/>
  <c r="T62" i="114" s="1"/>
  <c r="U157" i="114"/>
  <c r="V157" i="114"/>
  <c r="W157" i="114"/>
  <c r="X157" i="114"/>
  <c r="X156" i="114" s="1"/>
  <c r="X62" i="114" s="1" a="1"/>
  <c r="X62" i="114" s="1"/>
  <c r="Y157" i="114"/>
  <c r="Z157" i="114"/>
  <c r="AA157" i="114"/>
  <c r="AB157" i="114"/>
  <c r="AB156" i="114" s="1"/>
  <c r="AB62" i="114" s="1" a="1"/>
  <c r="AB62" i="114" s="1"/>
  <c r="AC157" i="114"/>
  <c r="AD157" i="114"/>
  <c r="AE157" i="114"/>
  <c r="AF157" i="114"/>
  <c r="AF156" i="114" s="1"/>
  <c r="AF62" i="114" s="1" a="1"/>
  <c r="AF62" i="114" s="1"/>
  <c r="AG157" i="114"/>
  <c r="AH157" i="114"/>
  <c r="AI157" i="114"/>
  <c r="AJ157" i="114"/>
  <c r="AJ156" i="114" s="1"/>
  <c r="AJ62" i="114" s="1" a="1"/>
  <c r="AJ62" i="114" s="1"/>
  <c r="AK157" i="114"/>
  <c r="AL157" i="114"/>
  <c r="AM157" i="114"/>
  <c r="AN157" i="114"/>
  <c r="AN156" i="114" s="1"/>
  <c r="AN62" i="114" s="1" a="1"/>
  <c r="AN62" i="114" s="1"/>
  <c r="AO157" i="114"/>
  <c r="AP157" i="114"/>
  <c r="AQ157" i="114"/>
  <c r="AR157" i="114"/>
  <c r="AR156" i="114" s="1"/>
  <c r="AR62" i="114" s="1" a="1"/>
  <c r="AR62" i="114" s="1"/>
  <c r="AS157" i="114"/>
  <c r="L157" i="114"/>
  <c r="J157" i="114"/>
  <c r="I157" i="114"/>
  <c r="Q61" i="114" a="1"/>
  <c r="Q61" i="114" s="1"/>
  <c r="AO61" i="114" a="1"/>
  <c r="AO61" i="114" s="1"/>
  <c r="L61" i="114" a="1"/>
  <c r="L61" i="114" s="1"/>
  <c r="J156" i="114"/>
  <c r="J61" i="114" s="1" a="1"/>
  <c r="J61" i="114" s="1"/>
  <c r="K156" i="114"/>
  <c r="K62" i="114" s="1" a="1"/>
  <c r="K62" i="114" s="1"/>
  <c r="L156" i="114"/>
  <c r="I156" i="114"/>
  <c r="I62" i="114" s="1" a="1"/>
  <c r="I62" i="114" s="1"/>
  <c r="M156" i="114"/>
  <c r="M62" i="114" s="1" a="1"/>
  <c r="M62" i="114" s="1"/>
  <c r="N156" i="114"/>
  <c r="O156" i="114"/>
  <c r="Q156" i="114"/>
  <c r="Q62" i="114" s="1" a="1"/>
  <c r="Q62" i="114" s="1"/>
  <c r="R156" i="114"/>
  <c r="S156" i="114"/>
  <c r="S62" i="114" s="1" a="1"/>
  <c r="S62" i="114" s="1"/>
  <c r="U156" i="114"/>
  <c r="U62" i="114" s="1" a="1"/>
  <c r="U62" i="114" s="1"/>
  <c r="V156" i="114"/>
  <c r="W156" i="114"/>
  <c r="W62" i="114" s="1" a="1"/>
  <c r="W62" i="114" s="1"/>
  <c r="Y156" i="114"/>
  <c r="Y62" i="114" s="1" a="1"/>
  <c r="Y62" i="114" s="1"/>
  <c r="Z156" i="114"/>
  <c r="AA156" i="114"/>
  <c r="AA62" i="114" s="1" a="1"/>
  <c r="AA62" i="114" s="1"/>
  <c r="AC156" i="114"/>
  <c r="AC62" i="114" s="1" a="1"/>
  <c r="AC62" i="114" s="1"/>
  <c r="AD156" i="114"/>
  <c r="AE156" i="114"/>
  <c r="AG156" i="114"/>
  <c r="AG62" i="114" s="1" a="1"/>
  <c r="AG62" i="114" s="1"/>
  <c r="AH156" i="114"/>
  <c r="AI156" i="114"/>
  <c r="AI62" i="114" s="1" a="1"/>
  <c r="AI62" i="114" s="1"/>
  <c r="AK156" i="114"/>
  <c r="AK62" i="114" s="1" a="1"/>
  <c r="AK62" i="114" s="1"/>
  <c r="AL156" i="114"/>
  <c r="AM156" i="114"/>
  <c r="AM62" i="114" s="1" a="1"/>
  <c r="AM62" i="114" s="1"/>
  <c r="AO156" i="114"/>
  <c r="AO62" i="114" s="1" a="1"/>
  <c r="AO62" i="114" s="1"/>
  <c r="AP156" i="114"/>
  <c r="AQ156" i="114"/>
  <c r="AQ62" i="114" s="1" a="1"/>
  <c r="AQ62" i="114" s="1"/>
  <c r="AS156" i="114"/>
  <c r="AS62" i="114" s="1" a="1"/>
  <c r="AS62" i="114" s="1"/>
  <c r="O63" i="114" a="1"/>
  <c r="O63" i="114" s="1"/>
  <c r="S63" i="114" a="1"/>
  <c r="S63" i="114" s="1"/>
  <c r="W63" i="114" a="1"/>
  <c r="W63" i="114" s="1"/>
  <c r="X63" i="114" a="1"/>
  <c r="X63" i="114" s="1"/>
  <c r="AA63" i="114" a="1"/>
  <c r="AA63" i="114" s="1"/>
  <c r="AE63" i="114" a="1"/>
  <c r="AE63" i="114" s="1"/>
  <c r="AF63" i="114" a="1"/>
  <c r="AF63" i="114" s="1"/>
  <c r="AI63" i="114" a="1"/>
  <c r="AI63" i="114" s="1"/>
  <c r="AM63" i="114" a="1"/>
  <c r="AM63" i="114" s="1"/>
  <c r="AN63" i="114" a="1"/>
  <c r="AN63" i="114" s="1"/>
  <c r="AQ63" i="114" a="1"/>
  <c r="AQ63" i="114" s="1"/>
  <c r="J152" i="114"/>
  <c r="J60" i="114" s="1" a="1"/>
  <c r="J60" i="114" s="1"/>
  <c r="K152" i="114"/>
  <c r="K60" i="114" s="1" a="1"/>
  <c r="K60" i="114" s="1"/>
  <c r="M152" i="114"/>
  <c r="N152" i="114"/>
  <c r="O152" i="114"/>
  <c r="P152" i="114"/>
  <c r="Q152" i="114"/>
  <c r="R152" i="114"/>
  <c r="U152" i="114"/>
  <c r="V152" i="114"/>
  <c r="Y152" i="114"/>
  <c r="Z152" i="114"/>
  <c r="Z60" i="114" s="1" a="1"/>
  <c r="Z60" i="114" s="1"/>
  <c r="AC152" i="114"/>
  <c r="AD152" i="114"/>
  <c r="AD58" i="114" s="1" a="1"/>
  <c r="AD58" i="114" s="1"/>
  <c r="AG152" i="114"/>
  <c r="AH152" i="114"/>
  <c r="AH60" i="114" s="1" a="1"/>
  <c r="AH60" i="114" s="1"/>
  <c r="AK152" i="114"/>
  <c r="AL152" i="114"/>
  <c r="AO152" i="114"/>
  <c r="AP152" i="114"/>
  <c r="AP60" i="114" s="1" a="1"/>
  <c r="AP60" i="114" s="1"/>
  <c r="AS152" i="114"/>
  <c r="J153" i="114"/>
  <c r="K153" i="114"/>
  <c r="L153" i="114"/>
  <c r="M153" i="114"/>
  <c r="N153" i="114"/>
  <c r="O153" i="114"/>
  <c r="P153" i="114"/>
  <c r="Q153" i="114"/>
  <c r="R153" i="114"/>
  <c r="S153" i="114"/>
  <c r="T153" i="114"/>
  <c r="U153" i="114"/>
  <c r="V153" i="114"/>
  <c r="W153" i="114"/>
  <c r="X153" i="114"/>
  <c r="Y153" i="114"/>
  <c r="Z153" i="114"/>
  <c r="AA153" i="114"/>
  <c r="AB153" i="114"/>
  <c r="AC153" i="114"/>
  <c r="AD153" i="114"/>
  <c r="AE153" i="114"/>
  <c r="AF153" i="114"/>
  <c r="AG153" i="114"/>
  <c r="AH153" i="114"/>
  <c r="AI153" i="114"/>
  <c r="AJ153" i="114"/>
  <c r="AK153" i="114"/>
  <c r="AL153" i="114"/>
  <c r="AM153" i="114"/>
  <c r="AN153" i="114"/>
  <c r="AO153" i="114"/>
  <c r="AP153" i="114"/>
  <c r="AQ153" i="114"/>
  <c r="AR153" i="114"/>
  <c r="AS153" i="114"/>
  <c r="I153" i="114"/>
  <c r="I152" i="114"/>
  <c r="J141" i="114"/>
  <c r="K141" i="114"/>
  <c r="K47" i="114" s="1" a="1"/>
  <c r="K47" i="114" s="1"/>
  <c r="L141" i="114"/>
  <c r="L152" i="114" s="1"/>
  <c r="M47" i="114" a="1"/>
  <c r="M47" i="114" s="1"/>
  <c r="Q47" i="114" a="1"/>
  <c r="Q47" i="114" s="1"/>
  <c r="R141" i="114"/>
  <c r="S141" i="114"/>
  <c r="S47" i="114" s="1" a="1"/>
  <c r="S47" i="114" s="1"/>
  <c r="T141" i="114"/>
  <c r="T152" i="114" s="1"/>
  <c r="U141" i="114"/>
  <c r="U47" i="114" s="1" a="1"/>
  <c r="U47" i="114" s="1"/>
  <c r="V141" i="114"/>
  <c r="V47" i="114" s="1" a="1"/>
  <c r="V47" i="114" s="1"/>
  <c r="W141" i="114"/>
  <c r="W47" i="114" s="1" a="1"/>
  <c r="W47" i="114" s="1"/>
  <c r="X141" i="114"/>
  <c r="X152" i="114" s="1"/>
  <c r="Y141" i="114"/>
  <c r="Y47" i="114" s="1" a="1"/>
  <c r="Y47" i="114" s="1"/>
  <c r="Z141" i="114"/>
  <c r="AA141" i="114"/>
  <c r="AA47" i="114" s="1" a="1"/>
  <c r="AA47" i="114" s="1"/>
  <c r="AB141" i="114"/>
  <c r="AB152" i="114" s="1"/>
  <c r="AC141" i="114"/>
  <c r="AC47" i="114" s="1" a="1"/>
  <c r="AC47" i="114" s="1"/>
  <c r="AD141" i="114"/>
  <c r="AE141" i="114"/>
  <c r="AE152" i="114" s="1"/>
  <c r="AF141" i="114"/>
  <c r="AG141" i="114"/>
  <c r="AH141" i="114"/>
  <c r="AI141" i="114"/>
  <c r="AI47" i="114" s="1" a="1"/>
  <c r="AI47" i="114" s="1"/>
  <c r="AJ141" i="114"/>
  <c r="AK141" i="114"/>
  <c r="AL141" i="114"/>
  <c r="AM141" i="114"/>
  <c r="AM152" i="114" s="1"/>
  <c r="AN141" i="114"/>
  <c r="AO141" i="114"/>
  <c r="AP141" i="114"/>
  <c r="AQ141" i="114"/>
  <c r="AQ152" i="114" s="1"/>
  <c r="AR141" i="114"/>
  <c r="AS141" i="114"/>
  <c r="I141" i="114"/>
  <c r="E106" i="114"/>
  <c r="E107" i="114"/>
  <c r="E108" i="114"/>
  <c r="E109" i="114"/>
  <c r="E111" i="114"/>
  <c r="E113" i="114"/>
  <c r="E114" i="114"/>
  <c r="E115" i="114"/>
  <c r="E116" i="114"/>
  <c r="E117" i="114"/>
  <c r="E118" i="114"/>
  <c r="E119" i="114"/>
  <c r="E121" i="114"/>
  <c r="E122" i="114"/>
  <c r="E123" i="114"/>
  <c r="E124" i="114"/>
  <c r="E125" i="114"/>
  <c r="E126" i="114"/>
  <c r="E127" i="114"/>
  <c r="E130" i="114"/>
  <c r="E131" i="114"/>
  <c r="E103" i="114"/>
  <c r="E105" i="114"/>
  <c r="AR83" i="113" a="1"/>
  <c r="AR83" i="113" s="1"/>
  <c r="AQ83" i="113" a="1"/>
  <c r="AQ83" i="113" s="1"/>
  <c r="AP83" i="113" a="1"/>
  <c r="AP83" i="113" s="1"/>
  <c r="AO83" i="113" a="1"/>
  <c r="AO83" i="113" s="1"/>
  <c r="AN83" i="113" a="1"/>
  <c r="AN83" i="113" s="1"/>
  <c r="AM83" i="113" a="1"/>
  <c r="AM83" i="113" s="1"/>
  <c r="AL83" i="113" a="1"/>
  <c r="AL83" i="113" s="1"/>
  <c r="AK83" i="113" a="1"/>
  <c r="AK83" i="113" s="1"/>
  <c r="AJ83" i="113" a="1"/>
  <c r="AJ83" i="113" s="1"/>
  <c r="AI83" i="113" a="1"/>
  <c r="AI83" i="113" s="1"/>
  <c r="AH83" i="113" a="1"/>
  <c r="AH83" i="113" s="1"/>
  <c r="AG83" i="113" a="1"/>
  <c r="AG83" i="113" s="1"/>
  <c r="AF83" i="113" a="1"/>
  <c r="AF83" i="113" s="1"/>
  <c r="AE83" i="113" a="1"/>
  <c r="AE83" i="113" s="1"/>
  <c r="AD83" i="113" a="1"/>
  <c r="AD83" i="113" s="1"/>
  <c r="AC83" i="113" a="1"/>
  <c r="AC83" i="113" s="1"/>
  <c r="AB83" i="113" a="1"/>
  <c r="AB83" i="113" s="1"/>
  <c r="AA83" i="113" a="1"/>
  <c r="AA83" i="113" s="1"/>
  <c r="Z83" i="113" a="1"/>
  <c r="Z83" i="113" s="1"/>
  <c r="Y83" i="113" a="1"/>
  <c r="Y83" i="113" s="1"/>
  <c r="X83" i="113" a="1"/>
  <c r="X83" i="113" s="1"/>
  <c r="W83" i="113" a="1"/>
  <c r="W83" i="113" s="1"/>
  <c r="V83" i="113" a="1"/>
  <c r="V83" i="113" s="1"/>
  <c r="U83" i="113" a="1"/>
  <c r="U83" i="113" s="1"/>
  <c r="T83" i="113" a="1"/>
  <c r="T83" i="113" s="1"/>
  <c r="S83" i="113" a="1"/>
  <c r="S83" i="113" s="1"/>
  <c r="R83" i="113" a="1"/>
  <c r="R83" i="113" s="1"/>
  <c r="Q83" i="113" a="1"/>
  <c r="Q83" i="113" s="1"/>
  <c r="P83" i="113" a="1"/>
  <c r="P83" i="113" s="1"/>
  <c r="O83" i="113" a="1"/>
  <c r="O83" i="113" s="1"/>
  <c r="N83" i="113" a="1"/>
  <c r="N83" i="113" s="1"/>
  <c r="M83" i="113" a="1"/>
  <c r="M83" i="113" s="1"/>
  <c r="L83" i="113" a="1"/>
  <c r="L83" i="113" s="1"/>
  <c r="K83" i="113" a="1"/>
  <c r="K83" i="113" s="1"/>
  <c r="J83" i="113" a="1"/>
  <c r="J83" i="113" s="1"/>
  <c r="I83" i="113" a="1"/>
  <c r="I83" i="113" s="1"/>
  <c r="H83" i="113" a="1"/>
  <c r="H83" i="113" s="1"/>
  <c r="AR82" i="113" a="1"/>
  <c r="AR82" i="113" s="1"/>
  <c r="AQ82" i="113" a="1"/>
  <c r="AQ82" i="113" s="1"/>
  <c r="AP82" i="113" a="1"/>
  <c r="AP82" i="113" s="1"/>
  <c r="AO82" i="113" a="1"/>
  <c r="AO82" i="113" s="1"/>
  <c r="AN82" i="113" a="1"/>
  <c r="AN82" i="113" s="1"/>
  <c r="AM82" i="113" a="1"/>
  <c r="AM82" i="113" s="1"/>
  <c r="AL82" i="113" a="1"/>
  <c r="AL82" i="113" s="1"/>
  <c r="AK82" i="113" a="1"/>
  <c r="AK82" i="113" s="1"/>
  <c r="AJ82" i="113" a="1"/>
  <c r="AJ82" i="113" s="1"/>
  <c r="AI82" i="113" a="1"/>
  <c r="AI82" i="113" s="1"/>
  <c r="AH82" i="113" a="1"/>
  <c r="AH82" i="113" s="1"/>
  <c r="AG82" i="113" a="1"/>
  <c r="AG82" i="113" s="1"/>
  <c r="AF82" i="113" a="1"/>
  <c r="AF82" i="113" s="1"/>
  <c r="AE82" i="113" a="1"/>
  <c r="AE82" i="113" s="1"/>
  <c r="AD82" i="113" a="1"/>
  <c r="AD82" i="113" s="1"/>
  <c r="AC82" i="113" a="1"/>
  <c r="AC82" i="113" s="1"/>
  <c r="AB82" i="113" a="1"/>
  <c r="AB82" i="113" s="1"/>
  <c r="AA82" i="113" a="1"/>
  <c r="AA82" i="113" s="1"/>
  <c r="Z82" i="113" a="1"/>
  <c r="Z82" i="113" s="1"/>
  <c r="Y82" i="113" a="1"/>
  <c r="Y82" i="113" s="1"/>
  <c r="X82" i="113" a="1"/>
  <c r="X82" i="113" s="1"/>
  <c r="W82" i="113" a="1"/>
  <c r="W82" i="113" s="1"/>
  <c r="V82" i="113" a="1"/>
  <c r="V82" i="113" s="1"/>
  <c r="U82" i="113" a="1"/>
  <c r="U82" i="113" s="1"/>
  <c r="T82" i="113" a="1"/>
  <c r="T82" i="113" s="1"/>
  <c r="S82" i="113" a="1"/>
  <c r="S82" i="113" s="1"/>
  <c r="R82" i="113" a="1"/>
  <c r="R82" i="113" s="1"/>
  <c r="Q82" i="113" a="1"/>
  <c r="Q82" i="113" s="1"/>
  <c r="P82" i="113" a="1"/>
  <c r="P82" i="113" s="1"/>
  <c r="O82" i="113" a="1"/>
  <c r="O82" i="113" s="1"/>
  <c r="N82" i="113" a="1"/>
  <c r="N82" i="113" s="1"/>
  <c r="M82" i="113" a="1"/>
  <c r="M82" i="113" s="1"/>
  <c r="L82" i="113" a="1"/>
  <c r="L82" i="113" s="1"/>
  <c r="K82" i="113" a="1"/>
  <c r="K82" i="113" s="1"/>
  <c r="J82" i="113" a="1"/>
  <c r="J82" i="113" s="1"/>
  <c r="I82" i="113" a="1"/>
  <c r="I82" i="113" s="1"/>
  <c r="H82" i="113" a="1"/>
  <c r="H82" i="113" s="1"/>
  <c r="AR81" i="113" a="1"/>
  <c r="AR81" i="113" s="1"/>
  <c r="AQ81" i="113" a="1"/>
  <c r="AQ81" i="113" s="1"/>
  <c r="AP81" i="113" a="1"/>
  <c r="AP81" i="113" s="1"/>
  <c r="AO81" i="113" a="1"/>
  <c r="AO81" i="113" s="1"/>
  <c r="AN81" i="113" a="1"/>
  <c r="AN81" i="113" s="1"/>
  <c r="AM81" i="113" a="1"/>
  <c r="AM81" i="113" s="1"/>
  <c r="AL81" i="113" a="1"/>
  <c r="AL81" i="113" s="1"/>
  <c r="AK81" i="113" a="1"/>
  <c r="AK81" i="113" s="1"/>
  <c r="AJ81" i="113" a="1"/>
  <c r="AJ81" i="113" s="1"/>
  <c r="AI81" i="113" a="1"/>
  <c r="AI81" i="113" s="1"/>
  <c r="AH81" i="113" a="1"/>
  <c r="AH81" i="113" s="1"/>
  <c r="AG81" i="113" a="1"/>
  <c r="AG81" i="113" s="1"/>
  <c r="AF81" i="113" a="1"/>
  <c r="AF81" i="113" s="1"/>
  <c r="AE81" i="113" a="1"/>
  <c r="AE81" i="113" s="1"/>
  <c r="AD81" i="113" a="1"/>
  <c r="AD81" i="113" s="1"/>
  <c r="AC81" i="113" a="1"/>
  <c r="AC81" i="113" s="1"/>
  <c r="AB81" i="113" a="1"/>
  <c r="AB81" i="113" s="1"/>
  <c r="AA81" i="113" a="1"/>
  <c r="AA81" i="113" s="1"/>
  <c r="Z81" i="113" a="1"/>
  <c r="Z81" i="113" s="1"/>
  <c r="Y81" i="113" a="1"/>
  <c r="Y81" i="113" s="1"/>
  <c r="X81" i="113" a="1"/>
  <c r="X81" i="113" s="1"/>
  <c r="W81" i="113" a="1"/>
  <c r="W81" i="113" s="1"/>
  <c r="V81" i="113" a="1"/>
  <c r="V81" i="113" s="1"/>
  <c r="U81" i="113" a="1"/>
  <c r="U81" i="113" s="1"/>
  <c r="T81" i="113" a="1"/>
  <c r="T81" i="113" s="1"/>
  <c r="S81" i="113" a="1"/>
  <c r="S81" i="113" s="1"/>
  <c r="R81" i="113" a="1"/>
  <c r="R81" i="113" s="1"/>
  <c r="Q81" i="113" a="1"/>
  <c r="Q81" i="113" s="1"/>
  <c r="P81" i="113" a="1"/>
  <c r="P81" i="113" s="1"/>
  <c r="O81" i="113" a="1"/>
  <c r="O81" i="113" s="1"/>
  <c r="N81" i="113" a="1"/>
  <c r="N81" i="113" s="1"/>
  <c r="M81" i="113" a="1"/>
  <c r="M81" i="113" s="1"/>
  <c r="L81" i="113" a="1"/>
  <c r="L81" i="113" s="1"/>
  <c r="K81" i="113" a="1"/>
  <c r="K81" i="113" s="1"/>
  <c r="J81" i="113" a="1"/>
  <c r="J81" i="113" s="1"/>
  <c r="I81" i="113" a="1"/>
  <c r="I81" i="113" s="1"/>
  <c r="H81" i="113" a="1"/>
  <c r="H81" i="113" s="1"/>
  <c r="AR80" i="113" a="1"/>
  <c r="AR80" i="113" s="1"/>
  <c r="AQ80" i="113" a="1"/>
  <c r="AQ80" i="113" s="1"/>
  <c r="AP80" i="113" a="1"/>
  <c r="AP80" i="113" s="1"/>
  <c r="AO80" i="113" a="1"/>
  <c r="AO80" i="113" s="1"/>
  <c r="AN80" i="113" a="1"/>
  <c r="AN80" i="113" s="1"/>
  <c r="AM80" i="113" a="1"/>
  <c r="AM80" i="113" s="1"/>
  <c r="AL80" i="113" a="1"/>
  <c r="AL80" i="113" s="1"/>
  <c r="AK80" i="113" a="1"/>
  <c r="AK80" i="113" s="1"/>
  <c r="AJ80" i="113" a="1"/>
  <c r="AJ80" i="113" s="1"/>
  <c r="AI80" i="113" a="1"/>
  <c r="AI80" i="113" s="1"/>
  <c r="AH80" i="113" a="1"/>
  <c r="AH80" i="113" s="1"/>
  <c r="AG80" i="113" a="1"/>
  <c r="AG80" i="113" s="1"/>
  <c r="AF80" i="113" a="1"/>
  <c r="AF80" i="113" s="1"/>
  <c r="AE80" i="113" a="1"/>
  <c r="AE80" i="113" s="1"/>
  <c r="AD80" i="113" a="1"/>
  <c r="AD80" i="113" s="1"/>
  <c r="AC80" i="113" a="1"/>
  <c r="AC80" i="113" s="1"/>
  <c r="AB80" i="113" a="1"/>
  <c r="AB80" i="113" s="1"/>
  <c r="AA80" i="113" a="1"/>
  <c r="AA80" i="113" s="1"/>
  <c r="Z80" i="113" a="1"/>
  <c r="Z80" i="113" s="1"/>
  <c r="Y80" i="113" a="1"/>
  <c r="Y80" i="113" s="1"/>
  <c r="X80" i="113" a="1"/>
  <c r="X80" i="113" s="1"/>
  <c r="W80" i="113" a="1"/>
  <c r="W80" i="113" s="1"/>
  <c r="V80" i="113" a="1"/>
  <c r="V80" i="113" s="1"/>
  <c r="U80" i="113" a="1"/>
  <c r="U80" i="113" s="1"/>
  <c r="T80" i="113" a="1"/>
  <c r="T80" i="113" s="1"/>
  <c r="S80" i="113" a="1"/>
  <c r="S80" i="113" s="1"/>
  <c r="R80" i="113" a="1"/>
  <c r="R80" i="113" s="1"/>
  <c r="Q80" i="113" a="1"/>
  <c r="Q80" i="113" s="1"/>
  <c r="P80" i="113" a="1"/>
  <c r="P80" i="113" s="1"/>
  <c r="O80" i="113" a="1"/>
  <c r="O80" i="113" s="1"/>
  <c r="N80" i="113" a="1"/>
  <c r="N80" i="113" s="1"/>
  <c r="M80" i="113" a="1"/>
  <c r="M80" i="113" s="1"/>
  <c r="L80" i="113" a="1"/>
  <c r="L80" i="113" s="1"/>
  <c r="K80" i="113" a="1"/>
  <c r="K80" i="113" s="1"/>
  <c r="J80" i="113" a="1"/>
  <c r="J80" i="113" s="1"/>
  <c r="I80" i="113" a="1"/>
  <c r="I80" i="113" s="1"/>
  <c r="H80" i="113" a="1"/>
  <c r="H80" i="113" s="1"/>
  <c r="AR79" i="113" a="1"/>
  <c r="AR79" i="113" s="1"/>
  <c r="AQ79" i="113" a="1"/>
  <c r="AQ79" i="113" s="1"/>
  <c r="AP79" i="113" a="1"/>
  <c r="AP79" i="113" s="1"/>
  <c r="AO79" i="113" a="1"/>
  <c r="AO79" i="113" s="1"/>
  <c r="AN79" i="113" a="1"/>
  <c r="AN79" i="113" s="1"/>
  <c r="AM79" i="113" a="1"/>
  <c r="AM79" i="113" s="1"/>
  <c r="AL79" i="113" a="1"/>
  <c r="AL79" i="113" s="1"/>
  <c r="AK79" i="113" a="1"/>
  <c r="AK79" i="113" s="1"/>
  <c r="AJ79" i="113" a="1"/>
  <c r="AJ79" i="113" s="1"/>
  <c r="AI79" i="113" a="1"/>
  <c r="AI79" i="113" s="1"/>
  <c r="AH79" i="113" a="1"/>
  <c r="AH79" i="113" s="1"/>
  <c r="AG79" i="113" a="1"/>
  <c r="AG79" i="113" s="1"/>
  <c r="AF79" i="113" a="1"/>
  <c r="AF79" i="113" s="1"/>
  <c r="AE79" i="113" a="1"/>
  <c r="AE79" i="113" s="1"/>
  <c r="AD79" i="113" a="1"/>
  <c r="AD79" i="113" s="1"/>
  <c r="AC79" i="113" a="1"/>
  <c r="AC79" i="113" s="1"/>
  <c r="AB79" i="113" a="1"/>
  <c r="AB79" i="113" s="1"/>
  <c r="AA79" i="113" a="1"/>
  <c r="AA79" i="113" s="1"/>
  <c r="Z79" i="113" a="1"/>
  <c r="Z79" i="113" s="1"/>
  <c r="Y79" i="113" a="1"/>
  <c r="Y79" i="113" s="1"/>
  <c r="X79" i="113" a="1"/>
  <c r="X79" i="113" s="1"/>
  <c r="W79" i="113" a="1"/>
  <c r="W79" i="113" s="1"/>
  <c r="V79" i="113" a="1"/>
  <c r="V79" i="113" s="1"/>
  <c r="U79" i="113" a="1"/>
  <c r="U79" i="113" s="1"/>
  <c r="T79" i="113" a="1"/>
  <c r="T79" i="113" s="1"/>
  <c r="S79" i="113" a="1"/>
  <c r="S79" i="113" s="1"/>
  <c r="R79" i="113" a="1"/>
  <c r="R79" i="113" s="1"/>
  <c r="Q79" i="113" a="1"/>
  <c r="Q79" i="113" s="1"/>
  <c r="P79" i="113" a="1"/>
  <c r="P79" i="113" s="1"/>
  <c r="O79" i="113" a="1"/>
  <c r="O79" i="113" s="1"/>
  <c r="N79" i="113" a="1"/>
  <c r="N79" i="113" s="1"/>
  <c r="M79" i="113" a="1"/>
  <c r="M79" i="113" s="1"/>
  <c r="L79" i="113" a="1"/>
  <c r="L79" i="113" s="1"/>
  <c r="K79" i="113" a="1"/>
  <c r="K79" i="113" s="1"/>
  <c r="J79" i="113" a="1"/>
  <c r="J79" i="113" s="1"/>
  <c r="I79" i="113" a="1"/>
  <c r="I79" i="113" s="1"/>
  <c r="H79" i="113" a="1"/>
  <c r="H79" i="113" s="1"/>
  <c r="AR78" i="113" a="1"/>
  <c r="AR78" i="113" s="1"/>
  <c r="AQ78" i="113" a="1"/>
  <c r="AQ78" i="113" s="1"/>
  <c r="AP78" i="113" a="1"/>
  <c r="AP78" i="113" s="1"/>
  <c r="AO78" i="113" a="1"/>
  <c r="AO78" i="113" s="1"/>
  <c r="AN78" i="113" a="1"/>
  <c r="AN78" i="113" s="1"/>
  <c r="AM78" i="113" a="1"/>
  <c r="AM78" i="113" s="1"/>
  <c r="AL78" i="113" a="1"/>
  <c r="AL78" i="113" s="1"/>
  <c r="AK78" i="113" a="1"/>
  <c r="AK78" i="113" s="1"/>
  <c r="AJ78" i="113" a="1"/>
  <c r="AJ78" i="113" s="1"/>
  <c r="AI78" i="113" a="1"/>
  <c r="AI78" i="113" s="1"/>
  <c r="AH78" i="113" a="1"/>
  <c r="AH78" i="113" s="1"/>
  <c r="AG78" i="113" a="1"/>
  <c r="AG78" i="113" s="1"/>
  <c r="AF78" i="113" a="1"/>
  <c r="AF78" i="113" s="1"/>
  <c r="AE78" i="113" a="1"/>
  <c r="AE78" i="113" s="1"/>
  <c r="AD78" i="113" a="1"/>
  <c r="AD78" i="113" s="1"/>
  <c r="AC78" i="113" a="1"/>
  <c r="AC78" i="113" s="1"/>
  <c r="AB78" i="113" a="1"/>
  <c r="AB78" i="113" s="1"/>
  <c r="AA78" i="113" a="1"/>
  <c r="AA78" i="113" s="1"/>
  <c r="Z78" i="113" a="1"/>
  <c r="Z78" i="113" s="1"/>
  <c r="Y78" i="113" a="1"/>
  <c r="Y78" i="113" s="1"/>
  <c r="X78" i="113" a="1"/>
  <c r="X78" i="113" s="1"/>
  <c r="W78" i="113" a="1"/>
  <c r="W78" i="113" s="1"/>
  <c r="V78" i="113" a="1"/>
  <c r="V78" i="113" s="1"/>
  <c r="U78" i="113" a="1"/>
  <c r="U78" i="113" s="1"/>
  <c r="T78" i="113" a="1"/>
  <c r="T78" i="113" s="1"/>
  <c r="S78" i="113" a="1"/>
  <c r="S78" i="113" s="1"/>
  <c r="R78" i="113" a="1"/>
  <c r="R78" i="113" s="1"/>
  <c r="Q78" i="113" a="1"/>
  <c r="Q78" i="113" s="1"/>
  <c r="P78" i="113" a="1"/>
  <c r="P78" i="113" s="1"/>
  <c r="O78" i="113" a="1"/>
  <c r="O78" i="113" s="1"/>
  <c r="N78" i="113" a="1"/>
  <c r="N78" i="113" s="1"/>
  <c r="M78" i="113" a="1"/>
  <c r="M78" i="113" s="1"/>
  <c r="L78" i="113" a="1"/>
  <c r="L78" i="113" s="1"/>
  <c r="K78" i="113" a="1"/>
  <c r="K78" i="113" s="1"/>
  <c r="J78" i="113" a="1"/>
  <c r="J78" i="113" s="1"/>
  <c r="I78" i="113" a="1"/>
  <c r="I78" i="113" s="1"/>
  <c r="H78" i="113" a="1"/>
  <c r="H78" i="113" s="1"/>
  <c r="AR77" i="113" a="1"/>
  <c r="AR77" i="113" s="1"/>
  <c r="AQ77" i="113" a="1"/>
  <c r="AQ77" i="113" s="1"/>
  <c r="AP77" i="113" a="1"/>
  <c r="AP77" i="113" s="1"/>
  <c r="AO77" i="113" a="1"/>
  <c r="AO77" i="113" s="1"/>
  <c r="AN77" i="113" a="1"/>
  <c r="AN77" i="113" s="1"/>
  <c r="AM77" i="113" a="1"/>
  <c r="AM77" i="113" s="1"/>
  <c r="AL77" i="113" a="1"/>
  <c r="AL77" i="113" s="1"/>
  <c r="AK77" i="113" a="1"/>
  <c r="AK77" i="113" s="1"/>
  <c r="AJ77" i="113" a="1"/>
  <c r="AJ77" i="113" s="1"/>
  <c r="AI77" i="113" a="1"/>
  <c r="AI77" i="113" s="1"/>
  <c r="AH77" i="113" a="1"/>
  <c r="AH77" i="113" s="1"/>
  <c r="AG77" i="113" a="1"/>
  <c r="AG77" i="113" s="1"/>
  <c r="AF77" i="113" a="1"/>
  <c r="AF77" i="113" s="1"/>
  <c r="AE77" i="113" a="1"/>
  <c r="AE77" i="113" s="1"/>
  <c r="AD77" i="113" a="1"/>
  <c r="AD77" i="113" s="1"/>
  <c r="AC77" i="113" a="1"/>
  <c r="AC77" i="113" s="1"/>
  <c r="AB77" i="113" a="1"/>
  <c r="AB77" i="113" s="1"/>
  <c r="AA77" i="113" a="1"/>
  <c r="AA77" i="113" s="1"/>
  <c r="Z77" i="113" a="1"/>
  <c r="Z77" i="113" s="1"/>
  <c r="Y77" i="113" a="1"/>
  <c r="Y77" i="113" s="1"/>
  <c r="X77" i="113" a="1"/>
  <c r="X77" i="113" s="1"/>
  <c r="W77" i="113" a="1"/>
  <c r="W77" i="113" s="1"/>
  <c r="V77" i="113" a="1"/>
  <c r="V77" i="113" s="1"/>
  <c r="U77" i="113" a="1"/>
  <c r="U77" i="113" s="1"/>
  <c r="T77" i="113" a="1"/>
  <c r="T77" i="113" s="1"/>
  <c r="S77" i="113" a="1"/>
  <c r="S77" i="113" s="1"/>
  <c r="R77" i="113" a="1"/>
  <c r="R77" i="113" s="1"/>
  <c r="Q77" i="113" a="1"/>
  <c r="Q77" i="113" s="1"/>
  <c r="P77" i="113" a="1"/>
  <c r="P77" i="113" s="1"/>
  <c r="O77" i="113" a="1"/>
  <c r="O77" i="113" s="1"/>
  <c r="N77" i="113" a="1"/>
  <c r="N77" i="113" s="1"/>
  <c r="M77" i="113" a="1"/>
  <c r="M77" i="113" s="1"/>
  <c r="L77" i="113" a="1"/>
  <c r="L77" i="113" s="1"/>
  <c r="K77" i="113" a="1"/>
  <c r="K77" i="113" s="1"/>
  <c r="J77" i="113" a="1"/>
  <c r="J77" i="113" s="1"/>
  <c r="I77" i="113" a="1"/>
  <c r="I77" i="113" s="1"/>
  <c r="H77" i="113" a="1"/>
  <c r="H77" i="113" s="1"/>
  <c r="AR76" i="113" a="1"/>
  <c r="AR76" i="113" s="1"/>
  <c r="AQ76" i="113" a="1"/>
  <c r="AQ76" i="113" s="1"/>
  <c r="AP76" i="113" a="1"/>
  <c r="AP76" i="113" s="1"/>
  <c r="AO76" i="113" a="1"/>
  <c r="AO76" i="113" s="1"/>
  <c r="AN76" i="113" a="1"/>
  <c r="AN76" i="113" s="1"/>
  <c r="AM76" i="113" a="1"/>
  <c r="AM76" i="113" s="1"/>
  <c r="AL76" i="113" a="1"/>
  <c r="AL76" i="113" s="1"/>
  <c r="AK76" i="113" a="1"/>
  <c r="AK76" i="113" s="1"/>
  <c r="AJ76" i="113" a="1"/>
  <c r="AJ76" i="113" s="1"/>
  <c r="AI76" i="113" a="1"/>
  <c r="AI76" i="113" s="1"/>
  <c r="AH76" i="113" a="1"/>
  <c r="AH76" i="113" s="1"/>
  <c r="AG76" i="113" a="1"/>
  <c r="AG76" i="113" s="1"/>
  <c r="AF76" i="113" a="1"/>
  <c r="AF76" i="113" s="1"/>
  <c r="AE76" i="113" a="1"/>
  <c r="AE76" i="113" s="1"/>
  <c r="AD76" i="113" a="1"/>
  <c r="AD76" i="113" s="1"/>
  <c r="AC76" i="113" a="1"/>
  <c r="AC76" i="113" s="1"/>
  <c r="AB76" i="113" a="1"/>
  <c r="AB76" i="113" s="1"/>
  <c r="AA76" i="113" a="1"/>
  <c r="AA76" i="113" s="1"/>
  <c r="Z76" i="113" a="1"/>
  <c r="Z76" i="113" s="1"/>
  <c r="Y76" i="113" a="1"/>
  <c r="Y76" i="113" s="1"/>
  <c r="X76" i="113" a="1"/>
  <c r="X76" i="113" s="1"/>
  <c r="W76" i="113" a="1"/>
  <c r="W76" i="113" s="1"/>
  <c r="V76" i="113" a="1"/>
  <c r="V76" i="113" s="1"/>
  <c r="U76" i="113" a="1"/>
  <c r="U76" i="113" s="1"/>
  <c r="T76" i="113" a="1"/>
  <c r="T76" i="113" s="1"/>
  <c r="S76" i="113" a="1"/>
  <c r="S76" i="113" s="1"/>
  <c r="R76" i="113" a="1"/>
  <c r="R76" i="113" s="1"/>
  <c r="Q76" i="113" a="1"/>
  <c r="Q76" i="113" s="1"/>
  <c r="P76" i="113" a="1"/>
  <c r="P76" i="113" s="1"/>
  <c r="O76" i="113" a="1"/>
  <c r="O76" i="113" s="1"/>
  <c r="N76" i="113" a="1"/>
  <c r="N76" i="113" s="1"/>
  <c r="M76" i="113" a="1"/>
  <c r="M76" i="113" s="1"/>
  <c r="L76" i="113" a="1"/>
  <c r="L76" i="113" s="1"/>
  <c r="K76" i="113" a="1"/>
  <c r="K76" i="113" s="1"/>
  <c r="J76" i="113" a="1"/>
  <c r="J76" i="113" s="1"/>
  <c r="I76" i="113" a="1"/>
  <c r="I76" i="113" s="1"/>
  <c r="H76" i="113" a="1"/>
  <c r="H76" i="113" s="1"/>
  <c r="AR75" i="113" a="1"/>
  <c r="AR75" i="113" s="1"/>
  <c r="AQ75" i="113" a="1"/>
  <c r="AQ75" i="113" s="1"/>
  <c r="AP75" i="113" a="1"/>
  <c r="AP75" i="113" s="1"/>
  <c r="AO75" i="113" a="1"/>
  <c r="AO75" i="113" s="1"/>
  <c r="AN75" i="113" a="1"/>
  <c r="AN75" i="113" s="1"/>
  <c r="AM75" i="113" a="1"/>
  <c r="AM75" i="113" s="1"/>
  <c r="AL75" i="113" a="1"/>
  <c r="AL75" i="113" s="1"/>
  <c r="AK75" i="113" a="1"/>
  <c r="AK75" i="113" s="1"/>
  <c r="AJ75" i="113" a="1"/>
  <c r="AJ75" i="113" s="1"/>
  <c r="AI75" i="113" a="1"/>
  <c r="AI75" i="113" s="1"/>
  <c r="AH75" i="113" a="1"/>
  <c r="AH75" i="113" s="1"/>
  <c r="AG75" i="113" a="1"/>
  <c r="AG75" i="113" s="1"/>
  <c r="AF75" i="113" a="1"/>
  <c r="AF75" i="113" s="1"/>
  <c r="AE75" i="113" a="1"/>
  <c r="AE75" i="113" s="1"/>
  <c r="AD75" i="113" a="1"/>
  <c r="AD75" i="113" s="1"/>
  <c r="AC75" i="113" a="1"/>
  <c r="AC75" i="113" s="1"/>
  <c r="AB75" i="113" a="1"/>
  <c r="AB75" i="113" s="1"/>
  <c r="AA75" i="113" a="1"/>
  <c r="AA75" i="113" s="1"/>
  <c r="Z75" i="113" a="1"/>
  <c r="Z75" i="113" s="1"/>
  <c r="Y75" i="113" a="1"/>
  <c r="Y75" i="113" s="1"/>
  <c r="X75" i="113" a="1"/>
  <c r="X75" i="113" s="1"/>
  <c r="W75" i="113" a="1"/>
  <c r="W75" i="113" s="1"/>
  <c r="V75" i="113" a="1"/>
  <c r="V75" i="113" s="1"/>
  <c r="U75" i="113" a="1"/>
  <c r="U75" i="113" s="1"/>
  <c r="T75" i="113" a="1"/>
  <c r="T75" i="113" s="1"/>
  <c r="S75" i="113" a="1"/>
  <c r="S75" i="113" s="1"/>
  <c r="R75" i="113" a="1"/>
  <c r="R75" i="113" s="1"/>
  <c r="Q75" i="113" a="1"/>
  <c r="Q75" i="113" s="1"/>
  <c r="P75" i="113" a="1"/>
  <c r="P75" i="113" s="1"/>
  <c r="O75" i="113" a="1"/>
  <c r="O75" i="113" s="1"/>
  <c r="N75" i="113" a="1"/>
  <c r="N75" i="113" s="1"/>
  <c r="M75" i="113" a="1"/>
  <c r="M75" i="113" s="1"/>
  <c r="L75" i="113" a="1"/>
  <c r="L75" i="113" s="1"/>
  <c r="K75" i="113" a="1"/>
  <c r="K75" i="113" s="1"/>
  <c r="J75" i="113" a="1"/>
  <c r="J75" i="113" s="1"/>
  <c r="I75" i="113" a="1"/>
  <c r="I75" i="113" s="1"/>
  <c r="H75" i="113" a="1"/>
  <c r="H75" i="113" s="1"/>
  <c r="AR74" i="113" a="1"/>
  <c r="AR74" i="113" s="1"/>
  <c r="AQ74" i="113" a="1"/>
  <c r="AQ74" i="113" s="1"/>
  <c r="AP74" i="113" a="1"/>
  <c r="AP74" i="113" s="1"/>
  <c r="AO74" i="113" a="1"/>
  <c r="AO74" i="113" s="1"/>
  <c r="AN74" i="113" a="1"/>
  <c r="AN74" i="113" s="1"/>
  <c r="AM74" i="113" a="1"/>
  <c r="AM74" i="113" s="1"/>
  <c r="AL74" i="113" a="1"/>
  <c r="AL74" i="113" s="1"/>
  <c r="AK74" i="113" a="1"/>
  <c r="AK74" i="113" s="1"/>
  <c r="AJ74" i="113" a="1"/>
  <c r="AJ74" i="113" s="1"/>
  <c r="AI74" i="113" a="1"/>
  <c r="AI74" i="113" s="1"/>
  <c r="AH74" i="113" a="1"/>
  <c r="AH74" i="113" s="1"/>
  <c r="AG74" i="113" a="1"/>
  <c r="AG74" i="113" s="1"/>
  <c r="AF74" i="113" a="1"/>
  <c r="AF74" i="113" s="1"/>
  <c r="AE74" i="113" a="1"/>
  <c r="AE74" i="113" s="1"/>
  <c r="AD74" i="113" a="1"/>
  <c r="AD74" i="113" s="1"/>
  <c r="AC74" i="113" a="1"/>
  <c r="AC74" i="113" s="1"/>
  <c r="AB74" i="113" a="1"/>
  <c r="AB74" i="113" s="1"/>
  <c r="AA74" i="113" a="1"/>
  <c r="AA74" i="113" s="1"/>
  <c r="Z74" i="113" a="1"/>
  <c r="Z74" i="113" s="1"/>
  <c r="Y74" i="113" a="1"/>
  <c r="Y74" i="113" s="1"/>
  <c r="X74" i="113" a="1"/>
  <c r="X74" i="113" s="1"/>
  <c r="W74" i="113" a="1"/>
  <c r="W74" i="113" s="1"/>
  <c r="V74" i="113" a="1"/>
  <c r="V74" i="113" s="1"/>
  <c r="U74" i="113" a="1"/>
  <c r="U74" i="113" s="1"/>
  <c r="T74" i="113" a="1"/>
  <c r="T74" i="113" s="1"/>
  <c r="S74" i="113"/>
  <c r="S74" i="113" a="1"/>
  <c r="R74" i="113" a="1"/>
  <c r="R74" i="113" s="1"/>
  <c r="Q74" i="113" a="1"/>
  <c r="Q74" i="113" s="1"/>
  <c r="P74" i="113" a="1"/>
  <c r="P74" i="113" s="1"/>
  <c r="O74" i="113" a="1"/>
  <c r="O74" i="113" s="1"/>
  <c r="N74" i="113" a="1"/>
  <c r="N74" i="113" s="1"/>
  <c r="M74" i="113" a="1"/>
  <c r="M74" i="113" s="1"/>
  <c r="L74" i="113" a="1"/>
  <c r="L74" i="113" s="1"/>
  <c r="K74" i="113" a="1"/>
  <c r="K74" i="113" s="1"/>
  <c r="J74" i="113" a="1"/>
  <c r="J74" i="113" s="1"/>
  <c r="I74" i="113" a="1"/>
  <c r="I74" i="113" s="1"/>
  <c r="H74" i="113" a="1"/>
  <c r="H74" i="113" s="1"/>
  <c r="AR73" i="113" a="1"/>
  <c r="AR73" i="113" s="1"/>
  <c r="AQ73" i="113" a="1"/>
  <c r="AQ73" i="113" s="1"/>
  <c r="AP73" i="113" a="1"/>
  <c r="AP73" i="113" s="1"/>
  <c r="AO73" i="113" a="1"/>
  <c r="AO73" i="113" s="1"/>
  <c r="AN73" i="113" a="1"/>
  <c r="AN73" i="113" s="1"/>
  <c r="AM73" i="113" a="1"/>
  <c r="AM73" i="113" s="1"/>
  <c r="AL73" i="113" a="1"/>
  <c r="AL73" i="113" s="1"/>
  <c r="AK73" i="113" a="1"/>
  <c r="AK73" i="113" s="1"/>
  <c r="AJ73" i="113" a="1"/>
  <c r="AJ73" i="113" s="1"/>
  <c r="AI73" i="113" a="1"/>
  <c r="AI73" i="113" s="1"/>
  <c r="AH73" i="113" a="1"/>
  <c r="AH73" i="113" s="1"/>
  <c r="AG73" i="113" a="1"/>
  <c r="AG73" i="113" s="1"/>
  <c r="AF73" i="113" a="1"/>
  <c r="AF73" i="113" s="1"/>
  <c r="AE73" i="113" a="1"/>
  <c r="AE73" i="113" s="1"/>
  <c r="AD73" i="113" a="1"/>
  <c r="AD73" i="113" s="1"/>
  <c r="AC73" i="113" a="1"/>
  <c r="AC73" i="113" s="1"/>
  <c r="AB73" i="113" a="1"/>
  <c r="AB73" i="113" s="1"/>
  <c r="AA73" i="113" a="1"/>
  <c r="AA73" i="113" s="1"/>
  <c r="Z73" i="113" a="1"/>
  <c r="Z73" i="113" s="1"/>
  <c r="Y73" i="113" a="1"/>
  <c r="Y73" i="113" s="1"/>
  <c r="X73" i="113"/>
  <c r="X73" i="113" a="1"/>
  <c r="W73" i="113" a="1"/>
  <c r="W73" i="113" s="1"/>
  <c r="V73" i="113" a="1"/>
  <c r="V73" i="113" s="1"/>
  <c r="U73" i="113" a="1"/>
  <c r="U73" i="113" s="1"/>
  <c r="T73" i="113" a="1"/>
  <c r="T73" i="113" s="1"/>
  <c r="S73" i="113" a="1"/>
  <c r="S73" i="113" s="1"/>
  <c r="R73" i="113" a="1"/>
  <c r="R73" i="113" s="1"/>
  <c r="Q73" i="113" a="1"/>
  <c r="Q73" i="113" s="1"/>
  <c r="P73" i="113" a="1"/>
  <c r="P73" i="113" s="1"/>
  <c r="O73" i="113" a="1"/>
  <c r="O73" i="113" s="1"/>
  <c r="N73" i="113" a="1"/>
  <c r="N73" i="113" s="1"/>
  <c r="M73" i="113" a="1"/>
  <c r="M73" i="113" s="1"/>
  <c r="L73" i="113" a="1"/>
  <c r="L73" i="113" s="1"/>
  <c r="K73" i="113" a="1"/>
  <c r="K73" i="113" s="1"/>
  <c r="J73" i="113" a="1"/>
  <c r="J73" i="113" s="1"/>
  <c r="I73" i="113" a="1"/>
  <c r="I73" i="113" s="1"/>
  <c r="H73" i="113" a="1"/>
  <c r="H73" i="113" s="1"/>
  <c r="AR72" i="113" a="1"/>
  <c r="AR72" i="113" s="1"/>
  <c r="AQ72" i="113" a="1"/>
  <c r="AQ72" i="113" s="1"/>
  <c r="AP72" i="113" a="1"/>
  <c r="AP72" i="113" s="1"/>
  <c r="AO72" i="113" a="1"/>
  <c r="AO72" i="113" s="1"/>
  <c r="AN72" i="113" a="1"/>
  <c r="AN72" i="113" s="1"/>
  <c r="AM72" i="113" a="1"/>
  <c r="AM72" i="113" s="1"/>
  <c r="AL72" i="113" a="1"/>
  <c r="AL72" i="113" s="1"/>
  <c r="AK72" i="113" a="1"/>
  <c r="AK72" i="113" s="1"/>
  <c r="AJ72" i="113" a="1"/>
  <c r="AJ72" i="113" s="1"/>
  <c r="AI72" i="113" a="1"/>
  <c r="AI72" i="113" s="1"/>
  <c r="AH72" i="113" a="1"/>
  <c r="AH72" i="113" s="1"/>
  <c r="AG72" i="113" a="1"/>
  <c r="AG72" i="113" s="1"/>
  <c r="AF72" i="113" a="1"/>
  <c r="AF72" i="113" s="1"/>
  <c r="AE72" i="113" a="1"/>
  <c r="AE72" i="113" s="1"/>
  <c r="AD72" i="113" a="1"/>
  <c r="AD72" i="113" s="1"/>
  <c r="AC72" i="113"/>
  <c r="AC72" i="113" a="1"/>
  <c r="AB72" i="113" a="1"/>
  <c r="AB72" i="113" s="1"/>
  <c r="AA72" i="113" a="1"/>
  <c r="AA72" i="113" s="1"/>
  <c r="Z72" i="113" a="1"/>
  <c r="Z72" i="113" s="1"/>
  <c r="Y72" i="113" a="1"/>
  <c r="Y72" i="113" s="1"/>
  <c r="X72" i="113" a="1"/>
  <c r="X72" i="113" s="1"/>
  <c r="W72" i="113" a="1"/>
  <c r="W72" i="113" s="1"/>
  <c r="V72" i="113" a="1"/>
  <c r="V72" i="113" s="1"/>
  <c r="U72" i="113" a="1"/>
  <c r="U72" i="113" s="1"/>
  <c r="T72" i="113" a="1"/>
  <c r="T72" i="113" s="1"/>
  <c r="S72" i="113" a="1"/>
  <c r="S72" i="113" s="1"/>
  <c r="R72" i="113" a="1"/>
  <c r="R72" i="113" s="1"/>
  <c r="Q72" i="113" a="1"/>
  <c r="Q72" i="113" s="1"/>
  <c r="P72" i="113" a="1"/>
  <c r="P72" i="113" s="1"/>
  <c r="O72" i="113" a="1"/>
  <c r="O72" i="113" s="1"/>
  <c r="N72" i="113" a="1"/>
  <c r="N72" i="113" s="1"/>
  <c r="M72" i="113" a="1"/>
  <c r="M72" i="113" s="1"/>
  <c r="L72" i="113" a="1"/>
  <c r="L72" i="113" s="1"/>
  <c r="K72" i="113" a="1"/>
  <c r="K72" i="113" s="1"/>
  <c r="J72" i="113" a="1"/>
  <c r="J72" i="113" s="1"/>
  <c r="I72" i="113" a="1"/>
  <c r="I72" i="113" s="1"/>
  <c r="H72" i="113" a="1"/>
  <c r="H72" i="113" s="1"/>
  <c r="AR71" i="113" a="1"/>
  <c r="AR71" i="113" s="1"/>
  <c r="AQ71" i="113" a="1"/>
  <c r="AQ71" i="113" s="1"/>
  <c r="AP71" i="113" a="1"/>
  <c r="AP71" i="113" s="1"/>
  <c r="AO71" i="113" a="1"/>
  <c r="AO71" i="113" s="1"/>
  <c r="AN71" i="113" a="1"/>
  <c r="AN71" i="113" s="1"/>
  <c r="AM71" i="113" a="1"/>
  <c r="AM71" i="113" s="1"/>
  <c r="AL71" i="113" a="1"/>
  <c r="AL71" i="113" s="1"/>
  <c r="AK71" i="113" a="1"/>
  <c r="AK71" i="113" s="1"/>
  <c r="AJ71" i="113" a="1"/>
  <c r="AJ71" i="113" s="1"/>
  <c r="AI71" i="113" a="1"/>
  <c r="AI71" i="113" s="1"/>
  <c r="AH71" i="113" a="1"/>
  <c r="AH71" i="113" s="1"/>
  <c r="AG71" i="113" a="1"/>
  <c r="AG71" i="113" s="1"/>
  <c r="AF71" i="113" a="1"/>
  <c r="AF71" i="113" s="1"/>
  <c r="AE71" i="113" a="1"/>
  <c r="AE71" i="113" s="1"/>
  <c r="AD71" i="113" a="1"/>
  <c r="AD71" i="113" s="1"/>
  <c r="AC71" i="113" a="1"/>
  <c r="AC71" i="113" s="1"/>
  <c r="AB71" i="113" a="1"/>
  <c r="AB71" i="113" s="1"/>
  <c r="AA71" i="113" a="1"/>
  <c r="AA71" i="113" s="1"/>
  <c r="Z71" i="113" a="1"/>
  <c r="Z71" i="113" s="1"/>
  <c r="Y71" i="113" a="1"/>
  <c r="Y71" i="113" s="1"/>
  <c r="X71" i="113" a="1"/>
  <c r="X71" i="113" s="1"/>
  <c r="W71" i="113" a="1"/>
  <c r="W71" i="113" s="1"/>
  <c r="V71" i="113" a="1"/>
  <c r="V71" i="113" s="1"/>
  <c r="U71" i="113" a="1"/>
  <c r="U71" i="113" s="1"/>
  <c r="T71" i="113" a="1"/>
  <c r="T71" i="113" s="1"/>
  <c r="S71" i="113" a="1"/>
  <c r="S71" i="113" s="1"/>
  <c r="R71" i="113" a="1"/>
  <c r="R71" i="113" s="1"/>
  <c r="Q71" i="113" a="1"/>
  <c r="Q71" i="113" s="1"/>
  <c r="P71" i="113" a="1"/>
  <c r="P71" i="113" s="1"/>
  <c r="O71" i="113" a="1"/>
  <c r="O71" i="113" s="1"/>
  <c r="N71" i="113" a="1"/>
  <c r="N71" i="113" s="1"/>
  <c r="M71" i="113" a="1"/>
  <c r="M71" i="113" s="1"/>
  <c r="L71" i="113" a="1"/>
  <c r="L71" i="113" s="1"/>
  <c r="K71" i="113" a="1"/>
  <c r="K71" i="113" s="1"/>
  <c r="J71" i="113" a="1"/>
  <c r="J71" i="113" s="1"/>
  <c r="I71" i="113" a="1"/>
  <c r="I71" i="113" s="1"/>
  <c r="H71" i="113" a="1"/>
  <c r="H71" i="113" s="1"/>
  <c r="AR70" i="113" a="1"/>
  <c r="AR70" i="113" s="1"/>
  <c r="AQ70" i="113" a="1"/>
  <c r="AQ70" i="113" s="1"/>
  <c r="AP70" i="113" a="1"/>
  <c r="AP70" i="113" s="1"/>
  <c r="AO70" i="113" a="1"/>
  <c r="AO70" i="113" s="1"/>
  <c r="AN70" i="113" a="1"/>
  <c r="AN70" i="113" s="1"/>
  <c r="AM70" i="113" a="1"/>
  <c r="AM70" i="113" s="1"/>
  <c r="AL70" i="113" a="1"/>
  <c r="AL70" i="113" s="1"/>
  <c r="AK70" i="113" a="1"/>
  <c r="AK70" i="113" s="1"/>
  <c r="AJ70" i="113" a="1"/>
  <c r="AJ70" i="113" s="1"/>
  <c r="AI70" i="113" a="1"/>
  <c r="AI70" i="113" s="1"/>
  <c r="AH70" i="113" a="1"/>
  <c r="AH70" i="113" s="1"/>
  <c r="AG70" i="113" a="1"/>
  <c r="AG70" i="113" s="1"/>
  <c r="AF70" i="113" a="1"/>
  <c r="AF70" i="113" s="1"/>
  <c r="AE70" i="113" a="1"/>
  <c r="AE70" i="113" s="1"/>
  <c r="AD70" i="113" a="1"/>
  <c r="AD70" i="113" s="1"/>
  <c r="AC70" i="113" a="1"/>
  <c r="AC70" i="113" s="1"/>
  <c r="AB70" i="113" a="1"/>
  <c r="AB70" i="113" s="1"/>
  <c r="AA70" i="113" a="1"/>
  <c r="AA70" i="113" s="1"/>
  <c r="Z70" i="113" a="1"/>
  <c r="Z70" i="113" s="1"/>
  <c r="Y70" i="113" a="1"/>
  <c r="Y70" i="113" s="1"/>
  <c r="X70" i="113" a="1"/>
  <c r="X70" i="113" s="1"/>
  <c r="W70" i="113" a="1"/>
  <c r="W70" i="113" s="1"/>
  <c r="V70" i="113" a="1"/>
  <c r="V70" i="113" s="1"/>
  <c r="U70" i="113" a="1"/>
  <c r="U70" i="113" s="1"/>
  <c r="T70" i="113" a="1"/>
  <c r="T70" i="113" s="1"/>
  <c r="S70" i="113" a="1"/>
  <c r="S70" i="113" s="1"/>
  <c r="R70" i="113" a="1"/>
  <c r="R70" i="113" s="1"/>
  <c r="Q70" i="113" a="1"/>
  <c r="Q70" i="113" s="1"/>
  <c r="P70" i="113" a="1"/>
  <c r="P70" i="113" s="1"/>
  <c r="O70" i="113" a="1"/>
  <c r="O70" i="113" s="1"/>
  <c r="N70" i="113" a="1"/>
  <c r="N70" i="113" s="1"/>
  <c r="M70" i="113" a="1"/>
  <c r="M70" i="113" s="1"/>
  <c r="L70" i="113" a="1"/>
  <c r="L70" i="113" s="1"/>
  <c r="K70" i="113" a="1"/>
  <c r="K70" i="113" s="1"/>
  <c r="J70" i="113" a="1"/>
  <c r="J70" i="113" s="1"/>
  <c r="I70" i="113" a="1"/>
  <c r="I70" i="113" s="1"/>
  <c r="H70" i="113" a="1"/>
  <c r="H70" i="113" s="1"/>
  <c r="AR69" i="113" a="1"/>
  <c r="AR69" i="113" s="1"/>
  <c r="AQ69" i="113" a="1"/>
  <c r="AQ69" i="113" s="1"/>
  <c r="AP69" i="113" a="1"/>
  <c r="AP69" i="113" s="1"/>
  <c r="AO69" i="113" a="1"/>
  <c r="AO69" i="113" s="1"/>
  <c r="AN69" i="113" a="1"/>
  <c r="AN69" i="113" s="1"/>
  <c r="AM69" i="113" a="1"/>
  <c r="AM69" i="113" s="1"/>
  <c r="AL69" i="113" a="1"/>
  <c r="AL69" i="113" s="1"/>
  <c r="AK69" i="113" a="1"/>
  <c r="AK69" i="113" s="1"/>
  <c r="AJ69" i="113" a="1"/>
  <c r="AJ69" i="113" s="1"/>
  <c r="AI69" i="113" a="1"/>
  <c r="AI69" i="113" s="1"/>
  <c r="AH69" i="113" a="1"/>
  <c r="AH69" i="113" s="1"/>
  <c r="AG69" i="113" a="1"/>
  <c r="AG69" i="113" s="1"/>
  <c r="AF69" i="113" a="1"/>
  <c r="AF69" i="113" s="1"/>
  <c r="AE69" i="113" a="1"/>
  <c r="AE69" i="113" s="1"/>
  <c r="AD69" i="113" a="1"/>
  <c r="AD69" i="113" s="1"/>
  <c r="AC69" i="113" a="1"/>
  <c r="AC69" i="113" s="1"/>
  <c r="AB69" i="113" a="1"/>
  <c r="AB69" i="113" s="1"/>
  <c r="AA69" i="113" a="1"/>
  <c r="AA69" i="113" s="1"/>
  <c r="Z69" i="113" a="1"/>
  <c r="Z69" i="113" s="1"/>
  <c r="Y69" i="113" a="1"/>
  <c r="Y69" i="113" s="1"/>
  <c r="X69" i="113" a="1"/>
  <c r="X69" i="113" s="1"/>
  <c r="W69" i="113" a="1"/>
  <c r="W69" i="113" s="1"/>
  <c r="V69" i="113" a="1"/>
  <c r="V69" i="113" s="1"/>
  <c r="U69" i="113" a="1"/>
  <c r="U69" i="113" s="1"/>
  <c r="T69" i="113" a="1"/>
  <c r="T69" i="113" s="1"/>
  <c r="S69" i="113" a="1"/>
  <c r="S69" i="113" s="1"/>
  <c r="R69" i="113" a="1"/>
  <c r="R69" i="113" s="1"/>
  <c r="Q69" i="113" a="1"/>
  <c r="Q69" i="113" s="1"/>
  <c r="P69" i="113" a="1"/>
  <c r="P69" i="113" s="1"/>
  <c r="O69" i="113" a="1"/>
  <c r="O69" i="113" s="1"/>
  <c r="N69" i="113" a="1"/>
  <c r="N69" i="113" s="1"/>
  <c r="M69" i="113" a="1"/>
  <c r="M69" i="113" s="1"/>
  <c r="L69" i="113" a="1"/>
  <c r="L69" i="113" s="1"/>
  <c r="K69" i="113" a="1"/>
  <c r="K69" i="113" s="1"/>
  <c r="J69" i="113" a="1"/>
  <c r="J69" i="113" s="1"/>
  <c r="I69" i="113" a="1"/>
  <c r="I69" i="113" s="1"/>
  <c r="H69" i="113" a="1"/>
  <c r="H69" i="113" s="1"/>
  <c r="AR68" i="113" a="1"/>
  <c r="AR68" i="113" s="1"/>
  <c r="AQ68" i="113" a="1"/>
  <c r="AQ68" i="113" s="1"/>
  <c r="AP68" i="113" a="1"/>
  <c r="AP68" i="113" s="1"/>
  <c r="AO68" i="113" a="1"/>
  <c r="AO68" i="113" s="1"/>
  <c r="AN68" i="113" a="1"/>
  <c r="AN68" i="113" s="1"/>
  <c r="AM68" i="113" a="1"/>
  <c r="AM68" i="113" s="1"/>
  <c r="AL68" i="113" a="1"/>
  <c r="AL68" i="113" s="1"/>
  <c r="AK68" i="113" a="1"/>
  <c r="AK68" i="113" s="1"/>
  <c r="AJ68" i="113" a="1"/>
  <c r="AJ68" i="113" s="1"/>
  <c r="AI68" i="113" a="1"/>
  <c r="AI68" i="113" s="1"/>
  <c r="AH68" i="113" a="1"/>
  <c r="AH68" i="113" s="1"/>
  <c r="AG68" i="113" a="1"/>
  <c r="AG68" i="113" s="1"/>
  <c r="AF68" i="113" a="1"/>
  <c r="AF68" i="113" s="1"/>
  <c r="AE68" i="113" a="1"/>
  <c r="AE68" i="113" s="1"/>
  <c r="AD68" i="113" a="1"/>
  <c r="AD68" i="113" s="1"/>
  <c r="AC68" i="113" a="1"/>
  <c r="AC68" i="113" s="1"/>
  <c r="AB68" i="113" a="1"/>
  <c r="AB68" i="113" s="1"/>
  <c r="AA68" i="113" a="1"/>
  <c r="AA68" i="113" s="1"/>
  <c r="Z68" i="113" a="1"/>
  <c r="Z68" i="113" s="1"/>
  <c r="Y68" i="113" a="1"/>
  <c r="Y68" i="113" s="1"/>
  <c r="X68" i="113" a="1"/>
  <c r="X68" i="113" s="1"/>
  <c r="W68" i="113" a="1"/>
  <c r="W68" i="113" s="1"/>
  <c r="V68" i="113" a="1"/>
  <c r="V68" i="113" s="1"/>
  <c r="U68" i="113" a="1"/>
  <c r="U68" i="113" s="1"/>
  <c r="T68" i="113" a="1"/>
  <c r="T68" i="113" s="1"/>
  <c r="S68" i="113" a="1"/>
  <c r="S68" i="113" s="1"/>
  <c r="R68" i="113" a="1"/>
  <c r="R68" i="113" s="1"/>
  <c r="Q68" i="113" a="1"/>
  <c r="Q68" i="113" s="1"/>
  <c r="P68" i="113" a="1"/>
  <c r="P68" i="113" s="1"/>
  <c r="O68" i="113" a="1"/>
  <c r="O68" i="113" s="1"/>
  <c r="N68" i="113" a="1"/>
  <c r="N68" i="113" s="1"/>
  <c r="M68" i="113" a="1"/>
  <c r="M68" i="113" s="1"/>
  <c r="L68" i="113" a="1"/>
  <c r="L68" i="113" s="1"/>
  <c r="K68" i="113" a="1"/>
  <c r="K68" i="113" s="1"/>
  <c r="J68" i="113" a="1"/>
  <c r="J68" i="113" s="1"/>
  <c r="I68" i="113" a="1"/>
  <c r="I68" i="113" s="1"/>
  <c r="H68" i="113" a="1"/>
  <c r="H68" i="113" s="1"/>
  <c r="AR67" i="113" a="1"/>
  <c r="AR67" i="113" s="1"/>
  <c r="AQ67" i="113" a="1"/>
  <c r="AQ67" i="113" s="1"/>
  <c r="AP67" i="113" a="1"/>
  <c r="AP67" i="113" s="1"/>
  <c r="AO67" i="113" a="1"/>
  <c r="AO67" i="113" s="1"/>
  <c r="AN67" i="113" a="1"/>
  <c r="AN67" i="113" s="1"/>
  <c r="AM67" i="113" a="1"/>
  <c r="AM67" i="113" s="1"/>
  <c r="AL67" i="113" a="1"/>
  <c r="AL67" i="113" s="1"/>
  <c r="AK67" i="113" a="1"/>
  <c r="AK67" i="113" s="1"/>
  <c r="AJ67" i="113" a="1"/>
  <c r="AJ67" i="113" s="1"/>
  <c r="AI67" i="113" a="1"/>
  <c r="AI67" i="113" s="1"/>
  <c r="AH67" i="113" a="1"/>
  <c r="AH67" i="113" s="1"/>
  <c r="AG67" i="113" a="1"/>
  <c r="AG67" i="113" s="1"/>
  <c r="AF67" i="113" a="1"/>
  <c r="AF67" i="113" s="1"/>
  <c r="AE67" i="113" a="1"/>
  <c r="AE67" i="113" s="1"/>
  <c r="AD67" i="113" a="1"/>
  <c r="AD67" i="113" s="1"/>
  <c r="AC67" i="113" a="1"/>
  <c r="AC67" i="113" s="1"/>
  <c r="AB67" i="113" a="1"/>
  <c r="AB67" i="113" s="1"/>
  <c r="AA67" i="113" a="1"/>
  <c r="AA67" i="113" s="1"/>
  <c r="Z67" i="113" a="1"/>
  <c r="Z67" i="113" s="1"/>
  <c r="Y67" i="113" a="1"/>
  <c r="Y67" i="113" s="1"/>
  <c r="X67" i="113" a="1"/>
  <c r="X67" i="113" s="1"/>
  <c r="W67" i="113" a="1"/>
  <c r="W67" i="113" s="1"/>
  <c r="V67" i="113" a="1"/>
  <c r="V67" i="113" s="1"/>
  <c r="U67" i="113" a="1"/>
  <c r="U67" i="113" s="1"/>
  <c r="T67" i="113" a="1"/>
  <c r="T67" i="113" s="1"/>
  <c r="S67" i="113" a="1"/>
  <c r="S67" i="113" s="1"/>
  <c r="R67" i="113" a="1"/>
  <c r="R67" i="113" s="1"/>
  <c r="Q67" i="113" a="1"/>
  <c r="Q67" i="113" s="1"/>
  <c r="P67" i="113" a="1"/>
  <c r="P67" i="113" s="1"/>
  <c r="O67" i="113" a="1"/>
  <c r="O67" i="113" s="1"/>
  <c r="N67" i="113" a="1"/>
  <c r="N67" i="113" s="1"/>
  <c r="M67" i="113" a="1"/>
  <c r="M67" i="113" s="1"/>
  <c r="L67" i="113" a="1"/>
  <c r="L67" i="113" s="1"/>
  <c r="K67" i="113" a="1"/>
  <c r="K67" i="113" s="1"/>
  <c r="J67" i="113" a="1"/>
  <c r="J67" i="113" s="1"/>
  <c r="I67" i="113" a="1"/>
  <c r="I67" i="113" s="1"/>
  <c r="H67" i="113" a="1"/>
  <c r="H67" i="113" s="1"/>
  <c r="AR66" i="113" a="1"/>
  <c r="AR66" i="113" s="1"/>
  <c r="AQ66" i="113" a="1"/>
  <c r="AQ66" i="113" s="1"/>
  <c r="AP66" i="113" a="1"/>
  <c r="AP66" i="113" s="1"/>
  <c r="AO66" i="113" a="1"/>
  <c r="AO66" i="113" s="1"/>
  <c r="AN66" i="113" a="1"/>
  <c r="AN66" i="113" s="1"/>
  <c r="AM66" i="113" a="1"/>
  <c r="AM66" i="113" s="1"/>
  <c r="AL66" i="113" a="1"/>
  <c r="AL66" i="113" s="1"/>
  <c r="AK66" i="113" a="1"/>
  <c r="AK66" i="113" s="1"/>
  <c r="AJ66" i="113" a="1"/>
  <c r="AJ66" i="113" s="1"/>
  <c r="AI66" i="113" a="1"/>
  <c r="AI66" i="113" s="1"/>
  <c r="AH66" i="113" a="1"/>
  <c r="AH66" i="113" s="1"/>
  <c r="AG66" i="113" a="1"/>
  <c r="AG66" i="113" s="1"/>
  <c r="AF66" i="113" a="1"/>
  <c r="AF66" i="113" s="1"/>
  <c r="AE66" i="113" a="1"/>
  <c r="AE66" i="113" s="1"/>
  <c r="AD66" i="113" a="1"/>
  <c r="AD66" i="113" s="1"/>
  <c r="AC66" i="113" a="1"/>
  <c r="AC66" i="113" s="1"/>
  <c r="AB66" i="113" a="1"/>
  <c r="AB66" i="113" s="1"/>
  <c r="AA66" i="113" a="1"/>
  <c r="AA66" i="113" s="1"/>
  <c r="Z66" i="113" a="1"/>
  <c r="Z66" i="113" s="1"/>
  <c r="Y66" i="113" a="1"/>
  <c r="Y66" i="113" s="1"/>
  <c r="X66" i="113" a="1"/>
  <c r="X66" i="113" s="1"/>
  <c r="W66" i="113" a="1"/>
  <c r="W66" i="113" s="1"/>
  <c r="V66" i="113" a="1"/>
  <c r="V66" i="113" s="1"/>
  <c r="U66" i="113" a="1"/>
  <c r="U66" i="113" s="1"/>
  <c r="T66" i="113" a="1"/>
  <c r="T66" i="113" s="1"/>
  <c r="S66" i="113" a="1"/>
  <c r="S66" i="113" s="1"/>
  <c r="R66" i="113" a="1"/>
  <c r="R66" i="113" s="1"/>
  <c r="Q66" i="113" a="1"/>
  <c r="Q66" i="113" s="1"/>
  <c r="P66" i="113" a="1"/>
  <c r="P66" i="113" s="1"/>
  <c r="O66" i="113" a="1"/>
  <c r="O66" i="113" s="1"/>
  <c r="N66" i="113" a="1"/>
  <c r="N66" i="113" s="1"/>
  <c r="M66" i="113" a="1"/>
  <c r="M66" i="113" s="1"/>
  <c r="L66" i="113" a="1"/>
  <c r="L66" i="113" s="1"/>
  <c r="K66" i="113" a="1"/>
  <c r="K66" i="113" s="1"/>
  <c r="J66" i="113" a="1"/>
  <c r="J66" i="113" s="1"/>
  <c r="I66" i="113" a="1"/>
  <c r="I66" i="113" s="1"/>
  <c r="H66" i="113" a="1"/>
  <c r="H66" i="113" s="1"/>
  <c r="AR65" i="113" a="1"/>
  <c r="AR65" i="113" s="1"/>
  <c r="AQ65" i="113" a="1"/>
  <c r="AQ65" i="113" s="1"/>
  <c r="AP65" i="113" a="1"/>
  <c r="AP65" i="113" s="1"/>
  <c r="AO65" i="113" a="1"/>
  <c r="AO65" i="113" s="1"/>
  <c r="AN65" i="113" a="1"/>
  <c r="AN65" i="113" s="1"/>
  <c r="AM65" i="113" a="1"/>
  <c r="AM65" i="113" s="1"/>
  <c r="AL65" i="113" a="1"/>
  <c r="AL65" i="113" s="1"/>
  <c r="AK65" i="113" a="1"/>
  <c r="AK65" i="113" s="1"/>
  <c r="AJ65" i="113" a="1"/>
  <c r="AJ65" i="113" s="1"/>
  <c r="AI65" i="113" a="1"/>
  <c r="AI65" i="113" s="1"/>
  <c r="AH65" i="113" a="1"/>
  <c r="AH65" i="113" s="1"/>
  <c r="AG65" i="113" a="1"/>
  <c r="AG65" i="113" s="1"/>
  <c r="AF65" i="113" a="1"/>
  <c r="AF65" i="113" s="1"/>
  <c r="AE65" i="113" a="1"/>
  <c r="AE65" i="113" s="1"/>
  <c r="AD65" i="113" a="1"/>
  <c r="AD65" i="113" s="1"/>
  <c r="AC65" i="113" a="1"/>
  <c r="AC65" i="113" s="1"/>
  <c r="AB65" i="113" a="1"/>
  <c r="AB65" i="113" s="1"/>
  <c r="AA65" i="113" a="1"/>
  <c r="AA65" i="113" s="1"/>
  <c r="Z65" i="113" a="1"/>
  <c r="Z65" i="113" s="1"/>
  <c r="Y65" i="113" a="1"/>
  <c r="Y65" i="113" s="1"/>
  <c r="X65" i="113" a="1"/>
  <c r="X65" i="113" s="1"/>
  <c r="W65" i="113" a="1"/>
  <c r="W65" i="113" s="1"/>
  <c r="V65" i="113" a="1"/>
  <c r="V65" i="113" s="1"/>
  <c r="U65" i="113" a="1"/>
  <c r="U65" i="113" s="1"/>
  <c r="T65" i="113" a="1"/>
  <c r="T65" i="113" s="1"/>
  <c r="S65" i="113" a="1"/>
  <c r="S65" i="113" s="1"/>
  <c r="R65" i="113" a="1"/>
  <c r="R65" i="113" s="1"/>
  <c r="Q65" i="113" a="1"/>
  <c r="Q65" i="113" s="1"/>
  <c r="P65" i="113" a="1"/>
  <c r="P65" i="113" s="1"/>
  <c r="O65" i="113" a="1"/>
  <c r="O65" i="113" s="1"/>
  <c r="N65" i="113" a="1"/>
  <c r="N65" i="113" s="1"/>
  <c r="M65" i="113" a="1"/>
  <c r="M65" i="113" s="1"/>
  <c r="L65" i="113" a="1"/>
  <c r="L65" i="113" s="1"/>
  <c r="K65" i="113" a="1"/>
  <c r="K65" i="113" s="1"/>
  <c r="J65" i="113" a="1"/>
  <c r="J65" i="113" s="1"/>
  <c r="I65" i="113" a="1"/>
  <c r="I65" i="113" s="1"/>
  <c r="H65" i="113" a="1"/>
  <c r="H65" i="113" s="1"/>
  <c r="AR64" i="113" a="1"/>
  <c r="AR64" i="113" s="1"/>
  <c r="AQ64" i="113" a="1"/>
  <c r="AQ64" i="113" s="1"/>
  <c r="AP64" i="113" a="1"/>
  <c r="AP64" i="113" s="1"/>
  <c r="AO64" i="113" a="1"/>
  <c r="AO64" i="113" s="1"/>
  <c r="AN64" i="113" a="1"/>
  <c r="AN64" i="113" s="1"/>
  <c r="AM64" i="113" a="1"/>
  <c r="AM64" i="113" s="1"/>
  <c r="AL64" i="113" a="1"/>
  <c r="AL64" i="113" s="1"/>
  <c r="AK64" i="113" a="1"/>
  <c r="AK64" i="113" s="1"/>
  <c r="AJ64" i="113" a="1"/>
  <c r="AJ64" i="113" s="1"/>
  <c r="AI64" i="113" a="1"/>
  <c r="AI64" i="113" s="1"/>
  <c r="AH64" i="113" a="1"/>
  <c r="AH64" i="113" s="1"/>
  <c r="AG64" i="113" a="1"/>
  <c r="AG64" i="113" s="1"/>
  <c r="AF64" i="113" a="1"/>
  <c r="AF64" i="113" s="1"/>
  <c r="AE64" i="113" a="1"/>
  <c r="AE64" i="113" s="1"/>
  <c r="AD64" i="113" a="1"/>
  <c r="AD64" i="113" s="1"/>
  <c r="AC64" i="113" a="1"/>
  <c r="AC64" i="113" s="1"/>
  <c r="AB64" i="113" a="1"/>
  <c r="AB64" i="113" s="1"/>
  <c r="AA64" i="113" a="1"/>
  <c r="AA64" i="113" s="1"/>
  <c r="Z64" i="113" a="1"/>
  <c r="Z64" i="113" s="1"/>
  <c r="Y64" i="113" a="1"/>
  <c r="Y64" i="113" s="1"/>
  <c r="X64" i="113" a="1"/>
  <c r="X64" i="113" s="1"/>
  <c r="W64" i="113" a="1"/>
  <c r="W64" i="113" s="1"/>
  <c r="V64" i="113" a="1"/>
  <c r="V64" i="113" s="1"/>
  <c r="U64" i="113" a="1"/>
  <c r="U64" i="113" s="1"/>
  <c r="T64" i="113" a="1"/>
  <c r="T64" i="113" s="1"/>
  <c r="S64" i="113" a="1"/>
  <c r="S64" i="113" s="1"/>
  <c r="R64" i="113" a="1"/>
  <c r="R64" i="113" s="1"/>
  <c r="Q64" i="113" a="1"/>
  <c r="Q64" i="113" s="1"/>
  <c r="P64" i="113" a="1"/>
  <c r="P64" i="113" s="1"/>
  <c r="O64" i="113" a="1"/>
  <c r="O64" i="113" s="1"/>
  <c r="N64" i="113" a="1"/>
  <c r="N64" i="113" s="1"/>
  <c r="M64" i="113" a="1"/>
  <c r="M64" i="113" s="1"/>
  <c r="L64" i="113" a="1"/>
  <c r="L64" i="113" s="1"/>
  <c r="K64" i="113" a="1"/>
  <c r="K64" i="113" s="1"/>
  <c r="J64" i="113" a="1"/>
  <c r="J64" i="113" s="1"/>
  <c r="I64" i="113" a="1"/>
  <c r="I64" i="113" s="1"/>
  <c r="H64" i="113" a="1"/>
  <c r="H64" i="113" s="1"/>
  <c r="AR63" i="113" a="1"/>
  <c r="AR63" i="113" s="1"/>
  <c r="AQ63" i="113" a="1"/>
  <c r="AQ63" i="113" s="1"/>
  <c r="AP63" i="113" a="1"/>
  <c r="AP63" i="113" s="1"/>
  <c r="AO63" i="113" a="1"/>
  <c r="AO63" i="113" s="1"/>
  <c r="AN63" i="113" a="1"/>
  <c r="AN63" i="113" s="1"/>
  <c r="AM63" i="113" a="1"/>
  <c r="AM63" i="113" s="1"/>
  <c r="AL63" i="113" a="1"/>
  <c r="AL63" i="113" s="1"/>
  <c r="AK63" i="113" a="1"/>
  <c r="AK63" i="113" s="1"/>
  <c r="AJ63" i="113" a="1"/>
  <c r="AJ63" i="113" s="1"/>
  <c r="AI63" i="113" a="1"/>
  <c r="AI63" i="113" s="1"/>
  <c r="AH63" i="113" a="1"/>
  <c r="AH63" i="113" s="1"/>
  <c r="AG63" i="113" a="1"/>
  <c r="AG63" i="113" s="1"/>
  <c r="AF63" i="113" a="1"/>
  <c r="AF63" i="113" s="1"/>
  <c r="AE63" i="113" a="1"/>
  <c r="AE63" i="113" s="1"/>
  <c r="AD63" i="113" a="1"/>
  <c r="AD63" i="113" s="1"/>
  <c r="AC63" i="113" a="1"/>
  <c r="AC63" i="113" s="1"/>
  <c r="AB63" i="113" a="1"/>
  <c r="AB63" i="113" s="1"/>
  <c r="AA63" i="113" a="1"/>
  <c r="AA63" i="113" s="1"/>
  <c r="Z63" i="113" a="1"/>
  <c r="Z63" i="113" s="1"/>
  <c r="Y63" i="113" a="1"/>
  <c r="Y63" i="113" s="1"/>
  <c r="X63" i="113" a="1"/>
  <c r="X63" i="113" s="1"/>
  <c r="W63" i="113" a="1"/>
  <c r="W63" i="113" s="1"/>
  <c r="V63" i="113" a="1"/>
  <c r="V63" i="113" s="1"/>
  <c r="U63" i="113" a="1"/>
  <c r="U63" i="113" s="1"/>
  <c r="T63" i="113" a="1"/>
  <c r="T63" i="113" s="1"/>
  <c r="S63" i="113" a="1"/>
  <c r="S63" i="113" s="1"/>
  <c r="R63" i="113"/>
  <c r="R63" i="113" a="1"/>
  <c r="Q63" i="113" a="1"/>
  <c r="Q63" i="113" s="1"/>
  <c r="P63" i="113" a="1"/>
  <c r="P63" i="113" s="1"/>
  <c r="O63" i="113" a="1"/>
  <c r="O63" i="113" s="1"/>
  <c r="N63" i="113" a="1"/>
  <c r="N63" i="113" s="1"/>
  <c r="M63" i="113" a="1"/>
  <c r="M63" i="113" s="1"/>
  <c r="L63" i="113" a="1"/>
  <c r="L63" i="113" s="1"/>
  <c r="K63" i="113" a="1"/>
  <c r="K63" i="113" s="1"/>
  <c r="J63" i="113" a="1"/>
  <c r="J63" i="113" s="1"/>
  <c r="I63" i="113" a="1"/>
  <c r="I63" i="113" s="1"/>
  <c r="H63" i="113" a="1"/>
  <c r="H63" i="113" s="1"/>
  <c r="AR62" i="113" a="1"/>
  <c r="AR62" i="113" s="1"/>
  <c r="AQ62" i="113" a="1"/>
  <c r="AQ62" i="113" s="1"/>
  <c r="AP62" i="113" a="1"/>
  <c r="AP62" i="113" s="1"/>
  <c r="AO62" i="113" a="1"/>
  <c r="AO62" i="113" s="1"/>
  <c r="AN62" i="113" a="1"/>
  <c r="AN62" i="113" s="1"/>
  <c r="AM62" i="113" a="1"/>
  <c r="AM62" i="113" s="1"/>
  <c r="AL62" i="113" a="1"/>
  <c r="AL62" i="113" s="1"/>
  <c r="AK62" i="113" a="1"/>
  <c r="AK62" i="113" s="1"/>
  <c r="AJ62" i="113" a="1"/>
  <c r="AJ62" i="113" s="1"/>
  <c r="AI62" i="113" a="1"/>
  <c r="AI62" i="113" s="1"/>
  <c r="AH62" i="113" a="1"/>
  <c r="AH62" i="113" s="1"/>
  <c r="AG62" i="113" a="1"/>
  <c r="AG62" i="113" s="1"/>
  <c r="AF62" i="113" a="1"/>
  <c r="AF62" i="113" s="1"/>
  <c r="AE62" i="113" a="1"/>
  <c r="AE62" i="113" s="1"/>
  <c r="AD62" i="113" a="1"/>
  <c r="AD62" i="113" s="1"/>
  <c r="AC62" i="113" a="1"/>
  <c r="AC62" i="113" s="1"/>
  <c r="AB62" i="113" a="1"/>
  <c r="AB62" i="113" s="1"/>
  <c r="AA62" i="113" a="1"/>
  <c r="AA62" i="113" s="1"/>
  <c r="Z62" i="113" a="1"/>
  <c r="Z62" i="113" s="1"/>
  <c r="Y62" i="113" a="1"/>
  <c r="Y62" i="113" s="1"/>
  <c r="X62" i="113" a="1"/>
  <c r="X62" i="113" s="1"/>
  <c r="W62" i="113" a="1"/>
  <c r="W62" i="113" s="1"/>
  <c r="V62" i="113" a="1"/>
  <c r="V62" i="113" s="1"/>
  <c r="U62" i="113" a="1"/>
  <c r="U62" i="113" s="1"/>
  <c r="T62" i="113" a="1"/>
  <c r="T62" i="113" s="1"/>
  <c r="S62" i="113" a="1"/>
  <c r="S62" i="113" s="1"/>
  <c r="R62" i="113" a="1"/>
  <c r="R62" i="113" s="1"/>
  <c r="Q62" i="113" a="1"/>
  <c r="Q62" i="113" s="1"/>
  <c r="P62" i="113" a="1"/>
  <c r="P62" i="113" s="1"/>
  <c r="O62" i="113" a="1"/>
  <c r="O62" i="113" s="1"/>
  <c r="N62" i="113" a="1"/>
  <c r="N62" i="113" s="1"/>
  <c r="M62" i="113" a="1"/>
  <c r="M62" i="113" s="1"/>
  <c r="L62" i="113" a="1"/>
  <c r="L62" i="113" s="1"/>
  <c r="K62" i="113" a="1"/>
  <c r="K62" i="113" s="1"/>
  <c r="J62" i="113" a="1"/>
  <c r="J62" i="113" s="1"/>
  <c r="I62" i="113" a="1"/>
  <c r="I62" i="113" s="1"/>
  <c r="H62" i="113" a="1"/>
  <c r="H62" i="113" s="1"/>
  <c r="AR61" i="113" a="1"/>
  <c r="AR61" i="113" s="1"/>
  <c r="AQ61" i="113" a="1"/>
  <c r="AQ61" i="113" s="1"/>
  <c r="AP61" i="113" a="1"/>
  <c r="AP61" i="113" s="1"/>
  <c r="AO61" i="113" a="1"/>
  <c r="AO61" i="113" s="1"/>
  <c r="AN61" i="113" a="1"/>
  <c r="AN61" i="113" s="1"/>
  <c r="AM61" i="113" a="1"/>
  <c r="AM61" i="113" s="1"/>
  <c r="AL61" i="113" a="1"/>
  <c r="AL61" i="113" s="1"/>
  <c r="AK61" i="113" a="1"/>
  <c r="AK61" i="113" s="1"/>
  <c r="AJ61" i="113" a="1"/>
  <c r="AJ61" i="113" s="1"/>
  <c r="AI61" i="113" a="1"/>
  <c r="AI61" i="113" s="1"/>
  <c r="AH61" i="113" a="1"/>
  <c r="AH61" i="113" s="1"/>
  <c r="AG61" i="113" a="1"/>
  <c r="AG61" i="113" s="1"/>
  <c r="AF61" i="113" a="1"/>
  <c r="AF61" i="113" s="1"/>
  <c r="AE61" i="113" a="1"/>
  <c r="AE61" i="113" s="1"/>
  <c r="AD61" i="113" a="1"/>
  <c r="AD61" i="113" s="1"/>
  <c r="AC61" i="113" a="1"/>
  <c r="AC61" i="113" s="1"/>
  <c r="AB61" i="113" a="1"/>
  <c r="AB61" i="113" s="1"/>
  <c r="AA61" i="113" a="1"/>
  <c r="AA61" i="113" s="1"/>
  <c r="Z61" i="113" a="1"/>
  <c r="Z61" i="113" s="1"/>
  <c r="Y61" i="113" a="1"/>
  <c r="Y61" i="113" s="1"/>
  <c r="X61" i="113" a="1"/>
  <c r="X61" i="113" s="1"/>
  <c r="W61" i="113" a="1"/>
  <c r="W61" i="113" s="1"/>
  <c r="V61" i="113" a="1"/>
  <c r="V61" i="113" s="1"/>
  <c r="U61" i="113" a="1"/>
  <c r="U61" i="113" s="1"/>
  <c r="T61" i="113" a="1"/>
  <c r="T61" i="113" s="1"/>
  <c r="S61" i="113" a="1"/>
  <c r="S61" i="113" s="1"/>
  <c r="R61" i="113" a="1"/>
  <c r="R61" i="113" s="1"/>
  <c r="Q61" i="113" a="1"/>
  <c r="Q61" i="113" s="1"/>
  <c r="P61" i="113" a="1"/>
  <c r="P61" i="113" s="1"/>
  <c r="O61" i="113" a="1"/>
  <c r="O61" i="113" s="1"/>
  <c r="N61" i="113" a="1"/>
  <c r="N61" i="113" s="1"/>
  <c r="M61" i="113" a="1"/>
  <c r="M61" i="113" s="1"/>
  <c r="L61" i="113" a="1"/>
  <c r="L61" i="113" s="1"/>
  <c r="K61" i="113" a="1"/>
  <c r="K61" i="113" s="1"/>
  <c r="J61" i="113" a="1"/>
  <c r="J61" i="113" s="1"/>
  <c r="I61" i="113" a="1"/>
  <c r="I61" i="113" s="1"/>
  <c r="H61" i="113" a="1"/>
  <c r="H61" i="113" s="1"/>
  <c r="AR60" i="113" a="1"/>
  <c r="AR60" i="113" s="1"/>
  <c r="AQ60" i="113" a="1"/>
  <c r="AQ60" i="113" s="1"/>
  <c r="AP60" i="113" a="1"/>
  <c r="AP60" i="113" s="1"/>
  <c r="AO60" i="113" a="1"/>
  <c r="AO60" i="113" s="1"/>
  <c r="AN60" i="113" a="1"/>
  <c r="AN60" i="113" s="1"/>
  <c r="AM60" i="113" a="1"/>
  <c r="AM60" i="113" s="1"/>
  <c r="AL60" i="113" a="1"/>
  <c r="AL60" i="113" s="1"/>
  <c r="AK60" i="113" a="1"/>
  <c r="AK60" i="113" s="1"/>
  <c r="AJ60" i="113" a="1"/>
  <c r="AJ60" i="113" s="1"/>
  <c r="AI60" i="113" a="1"/>
  <c r="AI60" i="113" s="1"/>
  <c r="AH60" i="113" a="1"/>
  <c r="AH60" i="113" s="1"/>
  <c r="AG60" i="113" a="1"/>
  <c r="AG60" i="113" s="1"/>
  <c r="AF60" i="113" a="1"/>
  <c r="AF60" i="113" s="1"/>
  <c r="AE60" i="113" a="1"/>
  <c r="AE60" i="113" s="1"/>
  <c r="AD60" i="113" a="1"/>
  <c r="AD60" i="113" s="1"/>
  <c r="AC60" i="113" a="1"/>
  <c r="AC60" i="113" s="1"/>
  <c r="AB60" i="113" a="1"/>
  <c r="AB60" i="113" s="1"/>
  <c r="AA60" i="113" a="1"/>
  <c r="AA60" i="113" s="1"/>
  <c r="Z60" i="113" a="1"/>
  <c r="Z60" i="113" s="1"/>
  <c r="Y60" i="113" a="1"/>
  <c r="Y60" i="113" s="1"/>
  <c r="X60" i="113" a="1"/>
  <c r="X60" i="113" s="1"/>
  <c r="W60" i="113" a="1"/>
  <c r="W60" i="113" s="1"/>
  <c r="V60" i="113" a="1"/>
  <c r="V60" i="113" s="1"/>
  <c r="U60" i="113" a="1"/>
  <c r="U60" i="113" s="1"/>
  <c r="T60" i="113" a="1"/>
  <c r="T60" i="113" s="1"/>
  <c r="S60" i="113" a="1"/>
  <c r="S60" i="113" s="1"/>
  <c r="R60" i="113" a="1"/>
  <c r="R60" i="113" s="1"/>
  <c r="Q60" i="113" a="1"/>
  <c r="Q60" i="113" s="1"/>
  <c r="P60" i="113" a="1"/>
  <c r="P60" i="113" s="1"/>
  <c r="O60" i="113" a="1"/>
  <c r="O60" i="113" s="1"/>
  <c r="N60" i="113" a="1"/>
  <c r="N60" i="113" s="1"/>
  <c r="M60" i="113" a="1"/>
  <c r="M60" i="113" s="1"/>
  <c r="L60" i="113" a="1"/>
  <c r="L60" i="113" s="1"/>
  <c r="K60" i="113" a="1"/>
  <c r="K60" i="113" s="1"/>
  <c r="J60" i="113" a="1"/>
  <c r="J60" i="113" s="1"/>
  <c r="I60" i="113" a="1"/>
  <c r="I60" i="113" s="1"/>
  <c r="H60" i="113" a="1"/>
  <c r="H60" i="113" s="1"/>
  <c r="AR59" i="113" a="1"/>
  <c r="AR59" i="113" s="1"/>
  <c r="AQ59" i="113" a="1"/>
  <c r="AQ59" i="113" s="1"/>
  <c r="AP59" i="113" a="1"/>
  <c r="AP59" i="113" s="1"/>
  <c r="AO59" i="113" a="1"/>
  <c r="AO59" i="113" s="1"/>
  <c r="AN59" i="113" a="1"/>
  <c r="AN59" i="113" s="1"/>
  <c r="AM59" i="113" a="1"/>
  <c r="AM59" i="113" s="1"/>
  <c r="AL59" i="113" a="1"/>
  <c r="AL59" i="113" s="1"/>
  <c r="AK59" i="113" a="1"/>
  <c r="AK59" i="113" s="1"/>
  <c r="AJ59" i="113" a="1"/>
  <c r="AJ59" i="113" s="1"/>
  <c r="AI59" i="113" a="1"/>
  <c r="AI59" i="113" s="1"/>
  <c r="AH59" i="113" a="1"/>
  <c r="AH59" i="113" s="1"/>
  <c r="AG59" i="113" a="1"/>
  <c r="AG59" i="113" s="1"/>
  <c r="AF59" i="113" a="1"/>
  <c r="AF59" i="113" s="1"/>
  <c r="AE59" i="113" a="1"/>
  <c r="AE59" i="113" s="1"/>
  <c r="AD59" i="113" a="1"/>
  <c r="AD59" i="113" s="1"/>
  <c r="AC59" i="113" a="1"/>
  <c r="AC59" i="113" s="1"/>
  <c r="AB59" i="113" a="1"/>
  <c r="AB59" i="113" s="1"/>
  <c r="AA59" i="113" a="1"/>
  <c r="AA59" i="113" s="1"/>
  <c r="Z59" i="113" a="1"/>
  <c r="Z59" i="113" s="1"/>
  <c r="Y59" i="113" a="1"/>
  <c r="Y59" i="113" s="1"/>
  <c r="X59" i="113" a="1"/>
  <c r="X59" i="113" s="1"/>
  <c r="W59" i="113" a="1"/>
  <c r="W59" i="113" s="1"/>
  <c r="V59" i="113" a="1"/>
  <c r="V59" i="113" s="1"/>
  <c r="U59" i="113" a="1"/>
  <c r="U59" i="113" s="1"/>
  <c r="T59" i="113" a="1"/>
  <c r="T59" i="113" s="1"/>
  <c r="S59" i="113" a="1"/>
  <c r="S59" i="113" s="1"/>
  <c r="R59" i="113" a="1"/>
  <c r="R59" i="113" s="1"/>
  <c r="Q59" i="113" a="1"/>
  <c r="Q59" i="113" s="1"/>
  <c r="P59" i="113" a="1"/>
  <c r="P59" i="113" s="1"/>
  <c r="O59" i="113" a="1"/>
  <c r="O59" i="113" s="1"/>
  <c r="N59" i="113" a="1"/>
  <c r="N59" i="113" s="1"/>
  <c r="M59" i="113" a="1"/>
  <c r="M59" i="113" s="1"/>
  <c r="L59" i="113" a="1"/>
  <c r="L59" i="113" s="1"/>
  <c r="K59" i="113" a="1"/>
  <c r="K59" i="113" s="1"/>
  <c r="J59" i="113" a="1"/>
  <c r="J59" i="113" s="1"/>
  <c r="I59" i="113" a="1"/>
  <c r="I59" i="113" s="1"/>
  <c r="H59" i="113" a="1"/>
  <c r="H59" i="113" s="1"/>
  <c r="AR58" i="113" a="1"/>
  <c r="AR58" i="113" s="1"/>
  <c r="AQ58" i="113" a="1"/>
  <c r="AQ58" i="113" s="1"/>
  <c r="AP58" i="113" a="1"/>
  <c r="AP58" i="113" s="1"/>
  <c r="AO58" i="113" a="1"/>
  <c r="AO58" i="113" s="1"/>
  <c r="AN58" i="113" a="1"/>
  <c r="AN58" i="113" s="1"/>
  <c r="AM58" i="113" a="1"/>
  <c r="AM58" i="113" s="1"/>
  <c r="AL58" i="113" a="1"/>
  <c r="AL58" i="113" s="1"/>
  <c r="AK58" i="113" a="1"/>
  <c r="AK58" i="113" s="1"/>
  <c r="AJ58" i="113" a="1"/>
  <c r="AJ58" i="113" s="1"/>
  <c r="AI58" i="113" a="1"/>
  <c r="AI58" i="113" s="1"/>
  <c r="AH58" i="113" a="1"/>
  <c r="AH58" i="113" s="1"/>
  <c r="AG58" i="113" a="1"/>
  <c r="AG58" i="113" s="1"/>
  <c r="AF58" i="113" a="1"/>
  <c r="AF58" i="113" s="1"/>
  <c r="AE58" i="113" a="1"/>
  <c r="AE58" i="113" s="1"/>
  <c r="AD58" i="113" a="1"/>
  <c r="AD58" i="113" s="1"/>
  <c r="AC58" i="113" a="1"/>
  <c r="AC58" i="113" s="1"/>
  <c r="AB58" i="113" a="1"/>
  <c r="AB58" i="113" s="1"/>
  <c r="AA58" i="113" a="1"/>
  <c r="AA58" i="113" s="1"/>
  <c r="Z58" i="113" a="1"/>
  <c r="Z58" i="113" s="1"/>
  <c r="Y58" i="113" a="1"/>
  <c r="Y58" i="113" s="1"/>
  <c r="X58" i="113" a="1"/>
  <c r="X58" i="113" s="1"/>
  <c r="W58" i="113" a="1"/>
  <c r="W58" i="113" s="1"/>
  <c r="V58" i="113" a="1"/>
  <c r="V58" i="113" s="1"/>
  <c r="U58" i="113" a="1"/>
  <c r="U58" i="113" s="1"/>
  <c r="T58" i="113" a="1"/>
  <c r="T58" i="113" s="1"/>
  <c r="S58" i="113" a="1"/>
  <c r="S58" i="113" s="1"/>
  <c r="R58" i="113" a="1"/>
  <c r="R58" i="113" s="1"/>
  <c r="Q58" i="113" a="1"/>
  <c r="Q58" i="113" s="1"/>
  <c r="P58" i="113" a="1"/>
  <c r="P58" i="113" s="1"/>
  <c r="O58" i="113" a="1"/>
  <c r="O58" i="113" s="1"/>
  <c r="N58" i="113" a="1"/>
  <c r="N58" i="113" s="1"/>
  <c r="M58" i="113" a="1"/>
  <c r="M58" i="113" s="1"/>
  <c r="L58" i="113" a="1"/>
  <c r="L58" i="113" s="1"/>
  <c r="K58" i="113" a="1"/>
  <c r="K58" i="113" s="1"/>
  <c r="J58" i="113" a="1"/>
  <c r="J58" i="113" s="1"/>
  <c r="I58" i="113" a="1"/>
  <c r="I58" i="113" s="1"/>
  <c r="H58" i="113" a="1"/>
  <c r="H58" i="113" s="1"/>
  <c r="AR57" i="113" a="1"/>
  <c r="AR57" i="113" s="1"/>
  <c r="AQ57" i="113" a="1"/>
  <c r="AQ57" i="113" s="1"/>
  <c r="AP57" i="113" a="1"/>
  <c r="AP57" i="113" s="1"/>
  <c r="AO57" i="113" a="1"/>
  <c r="AO57" i="113" s="1"/>
  <c r="AN57" i="113" a="1"/>
  <c r="AN57" i="113" s="1"/>
  <c r="AM57" i="113" a="1"/>
  <c r="AM57" i="113" s="1"/>
  <c r="AL57" i="113" a="1"/>
  <c r="AL57" i="113" s="1"/>
  <c r="AK57" i="113" a="1"/>
  <c r="AK57" i="113" s="1"/>
  <c r="AJ57" i="113" a="1"/>
  <c r="AJ57" i="113" s="1"/>
  <c r="AI57" i="113" a="1"/>
  <c r="AI57" i="113" s="1"/>
  <c r="AH57" i="113" a="1"/>
  <c r="AH57" i="113" s="1"/>
  <c r="AG57" i="113" a="1"/>
  <c r="AG57" i="113" s="1"/>
  <c r="AF57" i="113" a="1"/>
  <c r="AF57" i="113" s="1"/>
  <c r="AE57" i="113" a="1"/>
  <c r="AE57" i="113" s="1"/>
  <c r="AD57" i="113" a="1"/>
  <c r="AD57" i="113" s="1"/>
  <c r="AC57" i="113" a="1"/>
  <c r="AC57" i="113" s="1"/>
  <c r="AB57" i="113" a="1"/>
  <c r="AB57" i="113" s="1"/>
  <c r="AA57" i="113" a="1"/>
  <c r="AA57" i="113" s="1"/>
  <c r="Z57" i="113" a="1"/>
  <c r="Z57" i="113" s="1"/>
  <c r="Y57" i="113" a="1"/>
  <c r="Y57" i="113" s="1"/>
  <c r="X57" i="113" a="1"/>
  <c r="X57" i="113" s="1"/>
  <c r="W57" i="113" a="1"/>
  <c r="W57" i="113" s="1"/>
  <c r="V57" i="113" a="1"/>
  <c r="V57" i="113" s="1"/>
  <c r="U57" i="113" a="1"/>
  <c r="U57" i="113" s="1"/>
  <c r="T57" i="113" a="1"/>
  <c r="T57" i="113" s="1"/>
  <c r="S57" i="113" a="1"/>
  <c r="S57" i="113" s="1"/>
  <c r="R57" i="113" a="1"/>
  <c r="R57" i="113" s="1"/>
  <c r="Q57" i="113" a="1"/>
  <c r="Q57" i="113" s="1"/>
  <c r="P57" i="113" a="1"/>
  <c r="P57" i="113" s="1"/>
  <c r="O57" i="113" a="1"/>
  <c r="O57" i="113" s="1"/>
  <c r="N57" i="113" a="1"/>
  <c r="N57" i="113" s="1"/>
  <c r="M57" i="113" a="1"/>
  <c r="M57" i="113" s="1"/>
  <c r="L57" i="113" a="1"/>
  <c r="L57" i="113" s="1"/>
  <c r="K57" i="113" a="1"/>
  <c r="K57" i="113" s="1"/>
  <c r="J57" i="113" a="1"/>
  <c r="J57" i="113" s="1"/>
  <c r="I57" i="113" a="1"/>
  <c r="I57" i="113" s="1"/>
  <c r="H57" i="113" a="1"/>
  <c r="H57" i="113" s="1"/>
  <c r="AR56" i="113" a="1"/>
  <c r="AR56" i="113" s="1"/>
  <c r="AQ56" i="113" a="1"/>
  <c r="AQ56" i="113" s="1"/>
  <c r="AP56" i="113" a="1"/>
  <c r="AP56" i="113" s="1"/>
  <c r="AO56" i="113" a="1"/>
  <c r="AO56" i="113" s="1"/>
  <c r="AN56" i="113" a="1"/>
  <c r="AN56" i="113" s="1"/>
  <c r="AM56" i="113" a="1"/>
  <c r="AM56" i="113" s="1"/>
  <c r="AL56" i="113" a="1"/>
  <c r="AL56" i="113" s="1"/>
  <c r="AK56" i="113" a="1"/>
  <c r="AK56" i="113" s="1"/>
  <c r="AJ56" i="113" a="1"/>
  <c r="AJ56" i="113" s="1"/>
  <c r="AI56" i="113" a="1"/>
  <c r="AI56" i="113" s="1"/>
  <c r="AH56" i="113" a="1"/>
  <c r="AH56" i="113" s="1"/>
  <c r="AG56" i="113" a="1"/>
  <c r="AG56" i="113" s="1"/>
  <c r="AF56" i="113" a="1"/>
  <c r="AF56" i="113" s="1"/>
  <c r="AE56" i="113" a="1"/>
  <c r="AE56" i="113" s="1"/>
  <c r="AD56" i="113" a="1"/>
  <c r="AD56" i="113" s="1"/>
  <c r="AC56" i="113" a="1"/>
  <c r="AC56" i="113" s="1"/>
  <c r="AB56" i="113" a="1"/>
  <c r="AB56" i="113" s="1"/>
  <c r="AA56" i="113" a="1"/>
  <c r="AA56" i="113" s="1"/>
  <c r="Z56" i="113" a="1"/>
  <c r="Z56" i="113" s="1"/>
  <c r="Y56" i="113" a="1"/>
  <c r="Y56" i="113" s="1"/>
  <c r="X56" i="113" a="1"/>
  <c r="X56" i="113" s="1"/>
  <c r="W56" i="113" a="1"/>
  <c r="W56" i="113" s="1"/>
  <c r="V56" i="113" a="1"/>
  <c r="V56" i="113" s="1"/>
  <c r="U56" i="113" a="1"/>
  <c r="U56" i="113" s="1"/>
  <c r="T56" i="113" a="1"/>
  <c r="T56" i="113" s="1"/>
  <c r="S56" i="113" a="1"/>
  <c r="S56" i="113" s="1"/>
  <c r="R56" i="113" a="1"/>
  <c r="R56" i="113" s="1"/>
  <c r="Q56" i="113" a="1"/>
  <c r="Q56" i="113" s="1"/>
  <c r="P56" i="113" a="1"/>
  <c r="P56" i="113" s="1"/>
  <c r="O56" i="113" a="1"/>
  <c r="O56" i="113" s="1"/>
  <c r="N56" i="113" a="1"/>
  <c r="N56" i="113" s="1"/>
  <c r="M56" i="113" a="1"/>
  <c r="M56" i="113" s="1"/>
  <c r="L56" i="113" a="1"/>
  <c r="L56" i="113" s="1"/>
  <c r="K56" i="113" a="1"/>
  <c r="K56" i="113" s="1"/>
  <c r="J56" i="113" a="1"/>
  <c r="J56" i="113" s="1"/>
  <c r="I56" i="113" a="1"/>
  <c r="I56" i="113" s="1"/>
  <c r="H56" i="113" a="1"/>
  <c r="H56" i="113" s="1"/>
  <c r="AR55" i="113" a="1"/>
  <c r="AR55" i="113" s="1"/>
  <c r="AQ55" i="113" a="1"/>
  <c r="AQ55" i="113" s="1"/>
  <c r="AP55" i="113" a="1"/>
  <c r="AP55" i="113" s="1"/>
  <c r="AO55" i="113" a="1"/>
  <c r="AO55" i="113" s="1"/>
  <c r="AN55" i="113" a="1"/>
  <c r="AN55" i="113" s="1"/>
  <c r="AM55" i="113" a="1"/>
  <c r="AM55" i="113" s="1"/>
  <c r="AL55" i="113" a="1"/>
  <c r="AL55" i="113" s="1"/>
  <c r="AK55" i="113" a="1"/>
  <c r="AK55" i="113" s="1"/>
  <c r="AJ55" i="113" a="1"/>
  <c r="AJ55" i="113" s="1"/>
  <c r="AI55" i="113" a="1"/>
  <c r="AI55" i="113" s="1"/>
  <c r="AH55" i="113" a="1"/>
  <c r="AH55" i="113" s="1"/>
  <c r="AG55" i="113" a="1"/>
  <c r="AG55" i="113" s="1"/>
  <c r="AF55" i="113" a="1"/>
  <c r="AF55" i="113" s="1"/>
  <c r="AE55" i="113" a="1"/>
  <c r="AE55" i="113" s="1"/>
  <c r="AD55" i="113" a="1"/>
  <c r="AD55" i="113" s="1"/>
  <c r="AC55" i="113" a="1"/>
  <c r="AC55" i="113" s="1"/>
  <c r="AB55" i="113" a="1"/>
  <c r="AB55" i="113" s="1"/>
  <c r="AA55" i="113" a="1"/>
  <c r="AA55" i="113" s="1"/>
  <c r="Z55" i="113" a="1"/>
  <c r="Z55" i="113" s="1"/>
  <c r="Y55" i="113" a="1"/>
  <c r="Y55" i="113" s="1"/>
  <c r="X55" i="113" a="1"/>
  <c r="X55" i="113" s="1"/>
  <c r="W55" i="113" a="1"/>
  <c r="W55" i="113" s="1"/>
  <c r="V55" i="113" a="1"/>
  <c r="V55" i="113" s="1"/>
  <c r="U55" i="113" a="1"/>
  <c r="U55" i="113" s="1"/>
  <c r="T55" i="113" a="1"/>
  <c r="T55" i="113" s="1"/>
  <c r="S55" i="113" a="1"/>
  <c r="S55" i="113" s="1"/>
  <c r="R55" i="113" a="1"/>
  <c r="R55" i="113" s="1"/>
  <c r="Q55" i="113" a="1"/>
  <c r="Q55" i="113" s="1"/>
  <c r="P55" i="113" a="1"/>
  <c r="P55" i="113" s="1"/>
  <c r="O55" i="113" a="1"/>
  <c r="O55" i="113" s="1"/>
  <c r="N55" i="113" a="1"/>
  <c r="N55" i="113" s="1"/>
  <c r="M55" i="113" a="1"/>
  <c r="M55" i="113" s="1"/>
  <c r="L55" i="113" a="1"/>
  <c r="L55" i="113" s="1"/>
  <c r="K55" i="113" a="1"/>
  <c r="K55" i="113" s="1"/>
  <c r="J55" i="113" a="1"/>
  <c r="J55" i="113" s="1"/>
  <c r="I55" i="113" a="1"/>
  <c r="I55" i="113" s="1"/>
  <c r="H55" i="113" a="1"/>
  <c r="H55" i="113" s="1"/>
  <c r="AR54" i="113" a="1"/>
  <c r="AR54" i="113" s="1"/>
  <c r="AQ54" i="113" a="1"/>
  <c r="AQ54" i="113" s="1"/>
  <c r="AP54" i="113" a="1"/>
  <c r="AP54" i="113" s="1"/>
  <c r="AO54" i="113" a="1"/>
  <c r="AO54" i="113" s="1"/>
  <c r="AN54" i="113" a="1"/>
  <c r="AN54" i="113" s="1"/>
  <c r="AM54" i="113" a="1"/>
  <c r="AM54" i="113" s="1"/>
  <c r="AL54" i="113" a="1"/>
  <c r="AL54" i="113" s="1"/>
  <c r="AK54" i="113" a="1"/>
  <c r="AK54" i="113" s="1"/>
  <c r="AJ54" i="113" a="1"/>
  <c r="AJ54" i="113" s="1"/>
  <c r="AI54" i="113" a="1"/>
  <c r="AI54" i="113" s="1"/>
  <c r="AH54" i="113" a="1"/>
  <c r="AH54" i="113" s="1"/>
  <c r="AG54" i="113" a="1"/>
  <c r="AG54" i="113" s="1"/>
  <c r="AF54" i="113" a="1"/>
  <c r="AF54" i="113" s="1"/>
  <c r="AE54" i="113" a="1"/>
  <c r="AE54" i="113" s="1"/>
  <c r="AD54" i="113" a="1"/>
  <c r="AD54" i="113" s="1"/>
  <c r="AC54" i="113" a="1"/>
  <c r="AC54" i="113" s="1"/>
  <c r="AB54" i="113" a="1"/>
  <c r="AB54" i="113" s="1"/>
  <c r="AA54" i="113" a="1"/>
  <c r="AA54" i="113" s="1"/>
  <c r="Z54" i="113" a="1"/>
  <c r="Z54" i="113" s="1"/>
  <c r="Y54" i="113" a="1"/>
  <c r="Y54" i="113" s="1"/>
  <c r="X54" i="113" a="1"/>
  <c r="X54" i="113" s="1"/>
  <c r="W54" i="113" a="1"/>
  <c r="W54" i="113" s="1"/>
  <c r="V54" i="113" a="1"/>
  <c r="V54" i="113" s="1"/>
  <c r="U54" i="113" a="1"/>
  <c r="U54" i="113" s="1"/>
  <c r="T54" i="113" a="1"/>
  <c r="T54" i="113" s="1"/>
  <c r="S54" i="113" a="1"/>
  <c r="S54" i="113" s="1"/>
  <c r="R54" i="113" a="1"/>
  <c r="R54" i="113" s="1"/>
  <c r="Q54" i="113" a="1"/>
  <c r="Q54" i="113" s="1"/>
  <c r="P54" i="113" a="1"/>
  <c r="P54" i="113" s="1"/>
  <c r="O54" i="113" a="1"/>
  <c r="O54" i="113" s="1"/>
  <c r="N54" i="113" a="1"/>
  <c r="N54" i="113" s="1"/>
  <c r="M54" i="113" a="1"/>
  <c r="M54" i="113" s="1"/>
  <c r="L54" i="113" a="1"/>
  <c r="L54" i="113" s="1"/>
  <c r="K54" i="113" a="1"/>
  <c r="K54" i="113" s="1"/>
  <c r="J54" i="113" a="1"/>
  <c r="J54" i="113" s="1"/>
  <c r="I54" i="113" a="1"/>
  <c r="I54" i="113" s="1"/>
  <c r="H54" i="113" a="1"/>
  <c r="H54" i="113" s="1"/>
  <c r="AR53" i="113" a="1"/>
  <c r="AR53" i="113" s="1"/>
  <c r="AQ53" i="113" a="1"/>
  <c r="AQ53" i="113" s="1"/>
  <c r="AP53" i="113" a="1"/>
  <c r="AP53" i="113" s="1"/>
  <c r="AO53" i="113" a="1"/>
  <c r="AO53" i="113" s="1"/>
  <c r="AN53" i="113" a="1"/>
  <c r="AN53" i="113" s="1"/>
  <c r="AM53" i="113" a="1"/>
  <c r="AM53" i="113" s="1"/>
  <c r="AL53" i="113" a="1"/>
  <c r="AL53" i="113" s="1"/>
  <c r="AK53" i="113" a="1"/>
  <c r="AK53" i="113" s="1"/>
  <c r="AJ53" i="113" a="1"/>
  <c r="AJ53" i="113" s="1"/>
  <c r="AI53" i="113" a="1"/>
  <c r="AI53" i="113" s="1"/>
  <c r="AH53" i="113" a="1"/>
  <c r="AH53" i="113" s="1"/>
  <c r="AG53" i="113" a="1"/>
  <c r="AG53" i="113" s="1"/>
  <c r="AF53" i="113" a="1"/>
  <c r="AF53" i="113" s="1"/>
  <c r="AE53" i="113" a="1"/>
  <c r="AE53" i="113" s="1"/>
  <c r="AD53" i="113" a="1"/>
  <c r="AD53" i="113" s="1"/>
  <c r="AC53" i="113" a="1"/>
  <c r="AC53" i="113" s="1"/>
  <c r="AB53" i="113" a="1"/>
  <c r="AB53" i="113" s="1"/>
  <c r="AA53" i="113" a="1"/>
  <c r="AA53" i="113" s="1"/>
  <c r="Z53" i="113" a="1"/>
  <c r="Z53" i="113" s="1"/>
  <c r="Y53" i="113" a="1"/>
  <c r="Y53" i="113" s="1"/>
  <c r="X53" i="113" a="1"/>
  <c r="X53" i="113" s="1"/>
  <c r="W53" i="113" a="1"/>
  <c r="W53" i="113" s="1"/>
  <c r="V53" i="113" a="1"/>
  <c r="V53" i="113" s="1"/>
  <c r="U53" i="113" a="1"/>
  <c r="U53" i="113" s="1"/>
  <c r="T53" i="113" a="1"/>
  <c r="T53" i="113" s="1"/>
  <c r="S53" i="113" a="1"/>
  <c r="S53" i="113" s="1"/>
  <c r="R53" i="113" a="1"/>
  <c r="R53" i="113" s="1"/>
  <c r="Q53" i="113" a="1"/>
  <c r="Q53" i="113" s="1"/>
  <c r="P53" i="113"/>
  <c r="P53" i="113" a="1"/>
  <c r="O53" i="113" a="1"/>
  <c r="O53" i="113" s="1"/>
  <c r="N53" i="113" a="1"/>
  <c r="N53" i="113" s="1"/>
  <c r="M53" i="113" a="1"/>
  <c r="M53" i="113" s="1"/>
  <c r="L53" i="113" a="1"/>
  <c r="L53" i="113" s="1"/>
  <c r="K53" i="113" a="1"/>
  <c r="K53" i="113" s="1"/>
  <c r="J53" i="113" a="1"/>
  <c r="J53" i="113" s="1"/>
  <c r="I53" i="113" a="1"/>
  <c r="I53" i="113" s="1"/>
  <c r="H53" i="113" a="1"/>
  <c r="H53" i="113" s="1"/>
  <c r="AR52" i="113" a="1"/>
  <c r="AR52" i="113" s="1"/>
  <c r="AQ52" i="113" a="1"/>
  <c r="AQ52" i="113" s="1"/>
  <c r="AP52" i="113" a="1"/>
  <c r="AP52" i="113" s="1"/>
  <c r="AO52" i="113" a="1"/>
  <c r="AO52" i="113" s="1"/>
  <c r="AN52" i="113" a="1"/>
  <c r="AN52" i="113" s="1"/>
  <c r="AM52" i="113" a="1"/>
  <c r="AM52" i="113" s="1"/>
  <c r="AL52" i="113" a="1"/>
  <c r="AL52" i="113" s="1"/>
  <c r="AK52" i="113" a="1"/>
  <c r="AK52" i="113" s="1"/>
  <c r="AJ52" i="113" a="1"/>
  <c r="AJ52" i="113" s="1"/>
  <c r="AI52" i="113" a="1"/>
  <c r="AI52" i="113" s="1"/>
  <c r="AH52" i="113" a="1"/>
  <c r="AH52" i="113" s="1"/>
  <c r="AG52" i="113" a="1"/>
  <c r="AG52" i="113" s="1"/>
  <c r="AF52" i="113" a="1"/>
  <c r="AF52" i="113" s="1"/>
  <c r="AE52" i="113" a="1"/>
  <c r="AE52" i="113" s="1"/>
  <c r="AD52" i="113" a="1"/>
  <c r="AD52" i="113" s="1"/>
  <c r="AC52" i="113" a="1"/>
  <c r="AC52" i="113" s="1"/>
  <c r="AB52" i="113" a="1"/>
  <c r="AB52" i="113" s="1"/>
  <c r="AA52" i="113" a="1"/>
  <c r="AA52" i="113" s="1"/>
  <c r="Z52" i="113" a="1"/>
  <c r="Z52" i="113" s="1"/>
  <c r="Y52" i="113" a="1"/>
  <c r="Y52" i="113" s="1"/>
  <c r="X52" i="113" a="1"/>
  <c r="X52" i="113" s="1"/>
  <c r="W52" i="113" a="1"/>
  <c r="W52" i="113" s="1"/>
  <c r="V52" i="113" a="1"/>
  <c r="V52" i="113" s="1"/>
  <c r="U52" i="113" a="1"/>
  <c r="U52" i="113" s="1"/>
  <c r="T52" i="113" a="1"/>
  <c r="T52" i="113" s="1"/>
  <c r="S52" i="113" a="1"/>
  <c r="S52" i="113" s="1"/>
  <c r="R52" i="113" a="1"/>
  <c r="R52" i="113" s="1"/>
  <c r="Q52" i="113" a="1"/>
  <c r="Q52" i="113" s="1"/>
  <c r="P52" i="113" a="1"/>
  <c r="P52" i="113" s="1"/>
  <c r="O52" i="113"/>
  <c r="O52" i="113" a="1"/>
  <c r="N52" i="113" a="1"/>
  <c r="N52" i="113" s="1"/>
  <c r="M52" i="113" a="1"/>
  <c r="M52" i="113" s="1"/>
  <c r="L52" i="113" a="1"/>
  <c r="L52" i="113" s="1"/>
  <c r="K52" i="113" a="1"/>
  <c r="K52" i="113" s="1"/>
  <c r="J52" i="113" a="1"/>
  <c r="J52" i="113" s="1"/>
  <c r="I52" i="113" a="1"/>
  <c r="I52" i="113" s="1"/>
  <c r="H52" i="113" a="1"/>
  <c r="H52" i="113" s="1"/>
  <c r="AR51" i="113" a="1"/>
  <c r="AR51" i="113" s="1"/>
  <c r="AQ51" i="113" a="1"/>
  <c r="AQ51" i="113" s="1"/>
  <c r="AP51" i="113" a="1"/>
  <c r="AP51" i="113" s="1"/>
  <c r="AO51" i="113" a="1"/>
  <c r="AO51" i="113" s="1"/>
  <c r="AN51" i="113" a="1"/>
  <c r="AN51" i="113" s="1"/>
  <c r="AM51" i="113" a="1"/>
  <c r="AM51" i="113" s="1"/>
  <c r="AL51" i="113" a="1"/>
  <c r="AL51" i="113" s="1"/>
  <c r="AK51" i="113" a="1"/>
  <c r="AK51" i="113" s="1"/>
  <c r="AJ51" i="113" a="1"/>
  <c r="AJ51" i="113" s="1"/>
  <c r="AI51" i="113" a="1"/>
  <c r="AI51" i="113" s="1"/>
  <c r="AH51" i="113" a="1"/>
  <c r="AH51" i="113" s="1"/>
  <c r="AG51" i="113" a="1"/>
  <c r="AG51" i="113" s="1"/>
  <c r="AF51" i="113" a="1"/>
  <c r="AF51" i="113" s="1"/>
  <c r="AE51" i="113" a="1"/>
  <c r="AE51" i="113" s="1"/>
  <c r="AD51" i="113" a="1"/>
  <c r="AD51" i="113" s="1"/>
  <c r="AC51" i="113" a="1"/>
  <c r="AC51" i="113" s="1"/>
  <c r="AB51" i="113" a="1"/>
  <c r="AB51" i="113" s="1"/>
  <c r="AA51" i="113" a="1"/>
  <c r="AA51" i="113" s="1"/>
  <c r="Z51" i="113" a="1"/>
  <c r="Z51" i="113" s="1"/>
  <c r="Y51" i="113" a="1"/>
  <c r="Y51" i="113" s="1"/>
  <c r="X51" i="113" a="1"/>
  <c r="X51" i="113" s="1"/>
  <c r="W51" i="113" a="1"/>
  <c r="W51" i="113" s="1"/>
  <c r="V51" i="113" a="1"/>
  <c r="V51" i="113" s="1"/>
  <c r="U51" i="113" a="1"/>
  <c r="U51" i="113" s="1"/>
  <c r="T51" i="113"/>
  <c r="T51" i="113" a="1"/>
  <c r="S51" i="113" a="1"/>
  <c r="S51" i="113" s="1"/>
  <c r="R51" i="113" a="1"/>
  <c r="R51" i="113" s="1"/>
  <c r="Q51" i="113" a="1"/>
  <c r="Q51" i="113" s="1"/>
  <c r="P51" i="113" a="1"/>
  <c r="P51" i="113" s="1"/>
  <c r="O51" i="113" a="1"/>
  <c r="O51" i="113" s="1"/>
  <c r="N51" i="113" a="1"/>
  <c r="N51" i="113" s="1"/>
  <c r="M51" i="113" a="1"/>
  <c r="M51" i="113" s="1"/>
  <c r="L51" i="113" a="1"/>
  <c r="L51" i="113" s="1"/>
  <c r="K51" i="113" a="1"/>
  <c r="K51" i="113" s="1"/>
  <c r="J51" i="113" a="1"/>
  <c r="J51" i="113" s="1"/>
  <c r="I51" i="113" a="1"/>
  <c r="I51" i="113" s="1"/>
  <c r="H51" i="113" a="1"/>
  <c r="H51" i="113" s="1"/>
  <c r="AR50" i="113" a="1"/>
  <c r="AR50" i="113" s="1"/>
  <c r="AQ50" i="113" a="1"/>
  <c r="AQ50" i="113" s="1"/>
  <c r="AP50" i="113" a="1"/>
  <c r="AP50" i="113" s="1"/>
  <c r="AO50" i="113" a="1"/>
  <c r="AO50" i="113" s="1"/>
  <c r="AN50" i="113" a="1"/>
  <c r="AN50" i="113" s="1"/>
  <c r="AM50" i="113" a="1"/>
  <c r="AM50" i="113" s="1"/>
  <c r="AL50" i="113" a="1"/>
  <c r="AL50" i="113" s="1"/>
  <c r="AK50" i="113" a="1"/>
  <c r="AK50" i="113" s="1"/>
  <c r="AJ50" i="113" a="1"/>
  <c r="AJ50" i="113" s="1"/>
  <c r="AI50" i="113" a="1"/>
  <c r="AI50" i="113" s="1"/>
  <c r="AH50" i="113" a="1"/>
  <c r="AH50" i="113" s="1"/>
  <c r="AG50" i="113" a="1"/>
  <c r="AG50" i="113" s="1"/>
  <c r="AF50" i="113" a="1"/>
  <c r="AF50" i="113" s="1"/>
  <c r="AE50" i="113" a="1"/>
  <c r="AE50" i="113" s="1"/>
  <c r="AD50" i="113" a="1"/>
  <c r="AD50" i="113" s="1"/>
  <c r="AC50" i="113" a="1"/>
  <c r="AC50" i="113" s="1"/>
  <c r="AB50" i="113" a="1"/>
  <c r="AB50" i="113" s="1"/>
  <c r="AA50" i="113" a="1"/>
  <c r="AA50" i="113" s="1"/>
  <c r="Z50" i="113" a="1"/>
  <c r="Z50" i="113" s="1"/>
  <c r="Y50" i="113"/>
  <c r="Y50" i="113" a="1"/>
  <c r="X50" i="113" a="1"/>
  <c r="X50" i="113" s="1"/>
  <c r="W50" i="113" a="1"/>
  <c r="W50" i="113" s="1"/>
  <c r="V50" i="113" a="1"/>
  <c r="V50" i="113" s="1"/>
  <c r="U50" i="113" a="1"/>
  <c r="U50" i="113" s="1"/>
  <c r="T50" i="113" a="1"/>
  <c r="T50" i="113" s="1"/>
  <c r="S50" i="113" a="1"/>
  <c r="S50" i="113" s="1"/>
  <c r="R50" i="113" a="1"/>
  <c r="R50" i="113" s="1"/>
  <c r="Q50" i="113" a="1"/>
  <c r="Q50" i="113" s="1"/>
  <c r="P50" i="113" a="1"/>
  <c r="P50" i="113" s="1"/>
  <c r="O50" i="113" a="1"/>
  <c r="O50" i="113" s="1"/>
  <c r="N50" i="113" a="1"/>
  <c r="N50" i="113" s="1"/>
  <c r="M50" i="113" a="1"/>
  <c r="M50" i="113" s="1"/>
  <c r="L50" i="113" a="1"/>
  <c r="L50" i="113" s="1"/>
  <c r="K50" i="113" a="1"/>
  <c r="K50" i="113" s="1"/>
  <c r="J50" i="113" a="1"/>
  <c r="J50" i="113" s="1"/>
  <c r="I50" i="113" a="1"/>
  <c r="I50" i="113" s="1"/>
  <c r="H50" i="113" a="1"/>
  <c r="H50" i="113" s="1"/>
  <c r="AR49" i="113" a="1"/>
  <c r="AR49" i="113" s="1"/>
  <c r="AQ49" i="113" a="1"/>
  <c r="AQ49" i="113" s="1"/>
  <c r="AP49" i="113" a="1"/>
  <c r="AP49" i="113" s="1"/>
  <c r="AO49" i="113" a="1"/>
  <c r="AO49" i="113" s="1"/>
  <c r="AN49" i="113" a="1"/>
  <c r="AN49" i="113" s="1"/>
  <c r="AM49" i="113" a="1"/>
  <c r="AM49" i="113" s="1"/>
  <c r="AL49" i="113" a="1"/>
  <c r="AL49" i="113" s="1"/>
  <c r="AK49" i="113" a="1"/>
  <c r="AK49" i="113" s="1"/>
  <c r="AJ49" i="113" a="1"/>
  <c r="AJ49" i="113" s="1"/>
  <c r="AI49" i="113" a="1"/>
  <c r="AI49" i="113" s="1"/>
  <c r="AH49" i="113" a="1"/>
  <c r="AH49" i="113" s="1"/>
  <c r="AG49" i="113" a="1"/>
  <c r="AG49" i="113" s="1"/>
  <c r="AF49" i="113" a="1"/>
  <c r="AF49" i="113" s="1"/>
  <c r="AE49" i="113" a="1"/>
  <c r="AE49" i="113" s="1"/>
  <c r="AD49" i="113"/>
  <c r="AD49" i="113" a="1"/>
  <c r="AC49" i="113" a="1"/>
  <c r="AC49" i="113" s="1"/>
  <c r="AB49" i="113" a="1"/>
  <c r="AB49" i="113" s="1"/>
  <c r="AA49" i="113" a="1"/>
  <c r="AA49" i="113" s="1"/>
  <c r="Z49" i="113" a="1"/>
  <c r="Z49" i="113" s="1"/>
  <c r="Y49" i="113" a="1"/>
  <c r="Y49" i="113" s="1"/>
  <c r="X49" i="113" a="1"/>
  <c r="X49" i="113" s="1"/>
  <c r="W49" i="113" a="1"/>
  <c r="W49" i="113" s="1"/>
  <c r="V49" i="113" a="1"/>
  <c r="V49" i="113" s="1"/>
  <c r="U49" i="113" a="1"/>
  <c r="U49" i="113" s="1"/>
  <c r="T49" i="113" a="1"/>
  <c r="T49" i="113" s="1"/>
  <c r="S49" i="113" a="1"/>
  <c r="S49" i="113" s="1"/>
  <c r="R49" i="113" a="1"/>
  <c r="R49" i="113" s="1"/>
  <c r="Q49" i="113" a="1"/>
  <c r="Q49" i="113" s="1"/>
  <c r="P49" i="113" a="1"/>
  <c r="P49" i="113" s="1"/>
  <c r="O49" i="113" a="1"/>
  <c r="O49" i="113" s="1"/>
  <c r="N49" i="113" a="1"/>
  <c r="N49" i="113" s="1"/>
  <c r="M49" i="113" a="1"/>
  <c r="M49" i="113" s="1"/>
  <c r="L49" i="113" a="1"/>
  <c r="L49" i="113" s="1"/>
  <c r="K49" i="113" a="1"/>
  <c r="K49" i="113" s="1"/>
  <c r="J49" i="113" a="1"/>
  <c r="J49" i="113" s="1"/>
  <c r="I49" i="113" a="1"/>
  <c r="I49" i="113" s="1"/>
  <c r="H49" i="113" a="1"/>
  <c r="H49" i="113" s="1"/>
  <c r="AR48" i="113" a="1"/>
  <c r="AR48" i="113" s="1"/>
  <c r="AQ48" i="113" a="1"/>
  <c r="AQ48" i="113" s="1"/>
  <c r="AP48" i="113" a="1"/>
  <c r="AP48" i="113" s="1"/>
  <c r="AO48" i="113" a="1"/>
  <c r="AO48" i="113" s="1"/>
  <c r="AN48" i="113" a="1"/>
  <c r="AN48" i="113" s="1"/>
  <c r="AM48" i="113" a="1"/>
  <c r="AM48" i="113" s="1"/>
  <c r="AL48" i="113" a="1"/>
  <c r="AL48" i="113" s="1"/>
  <c r="AK48" i="113" a="1"/>
  <c r="AK48" i="113" s="1"/>
  <c r="AJ48" i="113" a="1"/>
  <c r="AJ48" i="113" s="1"/>
  <c r="AI48" i="113"/>
  <c r="AI48" i="113" a="1"/>
  <c r="AH48" i="113" a="1"/>
  <c r="AH48" i="113" s="1"/>
  <c r="AG48" i="113" a="1"/>
  <c r="AG48" i="113" s="1"/>
  <c r="AF48" i="113" a="1"/>
  <c r="AF48" i="113" s="1"/>
  <c r="AE48" i="113" a="1"/>
  <c r="AE48" i="113" s="1"/>
  <c r="AD48" i="113" a="1"/>
  <c r="AD48" i="113" s="1"/>
  <c r="AC48" i="113" a="1"/>
  <c r="AC48" i="113" s="1"/>
  <c r="AB48" i="113" a="1"/>
  <c r="AB48" i="113" s="1"/>
  <c r="AA48" i="113" a="1"/>
  <c r="AA48" i="113" s="1"/>
  <c r="Z48" i="113" a="1"/>
  <c r="Z48" i="113" s="1"/>
  <c r="Y48" i="113" a="1"/>
  <c r="Y48" i="113" s="1"/>
  <c r="X48" i="113" a="1"/>
  <c r="X48" i="113" s="1"/>
  <c r="W48" i="113" a="1"/>
  <c r="W48" i="113" s="1"/>
  <c r="V48" i="113" a="1"/>
  <c r="V48" i="113" s="1"/>
  <c r="U48" i="113" a="1"/>
  <c r="U48" i="113" s="1"/>
  <c r="T48" i="113" a="1"/>
  <c r="T48" i="113" s="1"/>
  <c r="S48" i="113" a="1"/>
  <c r="S48" i="113" s="1"/>
  <c r="R48" i="113" a="1"/>
  <c r="R48" i="113" s="1"/>
  <c r="Q48" i="113" a="1"/>
  <c r="Q48" i="113" s="1"/>
  <c r="P48" i="113" a="1"/>
  <c r="P48" i="113" s="1"/>
  <c r="O48" i="113" a="1"/>
  <c r="O48" i="113" s="1"/>
  <c r="N48" i="113" a="1"/>
  <c r="N48" i="113" s="1"/>
  <c r="M48" i="113" a="1"/>
  <c r="M48" i="113" s="1"/>
  <c r="L48" i="113" a="1"/>
  <c r="L48" i="113" s="1"/>
  <c r="K48" i="113" a="1"/>
  <c r="K48" i="113" s="1"/>
  <c r="J48" i="113" a="1"/>
  <c r="J48" i="113" s="1"/>
  <c r="I48" i="113" a="1"/>
  <c r="I48" i="113" s="1"/>
  <c r="H48" i="113" a="1"/>
  <c r="H48" i="113" s="1"/>
  <c r="AR47" i="113" a="1"/>
  <c r="AR47" i="113" s="1"/>
  <c r="AQ47" i="113" a="1"/>
  <c r="AQ47" i="113" s="1"/>
  <c r="AP47" i="113" a="1"/>
  <c r="AP47" i="113" s="1"/>
  <c r="AO47" i="113" a="1"/>
  <c r="AO47" i="113" s="1"/>
  <c r="AN47" i="113"/>
  <c r="AN47" i="113" a="1"/>
  <c r="AM47" i="113" a="1"/>
  <c r="AM47" i="113" s="1"/>
  <c r="AL47" i="113" a="1"/>
  <c r="AL47" i="113" s="1"/>
  <c r="AK47" i="113" a="1"/>
  <c r="AK47" i="113" s="1"/>
  <c r="AJ47" i="113" a="1"/>
  <c r="AJ47" i="113" s="1"/>
  <c r="AI47" i="113" a="1"/>
  <c r="AI47" i="113" s="1"/>
  <c r="AH47" i="113" a="1"/>
  <c r="AH47" i="113" s="1"/>
  <c r="AG47" i="113" a="1"/>
  <c r="AG47" i="113" s="1"/>
  <c r="AF47" i="113" a="1"/>
  <c r="AF47" i="113" s="1"/>
  <c r="AE47" i="113" a="1"/>
  <c r="AE47" i="113" s="1"/>
  <c r="AD47" i="113" a="1"/>
  <c r="AD47" i="113" s="1"/>
  <c r="AC47" i="113" a="1"/>
  <c r="AC47" i="113" s="1"/>
  <c r="AB47" i="113" a="1"/>
  <c r="AB47" i="113" s="1"/>
  <c r="AA47" i="113" a="1"/>
  <c r="AA47" i="113" s="1"/>
  <c r="Z47" i="113" a="1"/>
  <c r="Z47" i="113" s="1"/>
  <c r="Y47" i="113" a="1"/>
  <c r="Y47" i="113" s="1"/>
  <c r="X47" i="113" a="1"/>
  <c r="X47" i="113" s="1"/>
  <c r="W47" i="113" a="1"/>
  <c r="W47" i="113" s="1"/>
  <c r="V47" i="113" a="1"/>
  <c r="V47" i="113" s="1"/>
  <c r="U47" i="113" a="1"/>
  <c r="U47" i="113" s="1"/>
  <c r="T47" i="113" a="1"/>
  <c r="T47" i="113" s="1"/>
  <c r="S47" i="113" a="1"/>
  <c r="S47" i="113" s="1"/>
  <c r="R47" i="113" a="1"/>
  <c r="R47" i="113" s="1"/>
  <c r="Q47" i="113" a="1"/>
  <c r="Q47" i="113" s="1"/>
  <c r="P47" i="113" a="1"/>
  <c r="P47" i="113" s="1"/>
  <c r="O47" i="113" a="1"/>
  <c r="O47" i="113" s="1"/>
  <c r="N47" i="113" a="1"/>
  <c r="N47" i="113" s="1"/>
  <c r="M47" i="113" a="1"/>
  <c r="M47" i="113" s="1"/>
  <c r="L47" i="113" a="1"/>
  <c r="L47" i="113" s="1"/>
  <c r="K47" i="113" a="1"/>
  <c r="K47" i="113" s="1"/>
  <c r="J47" i="113" a="1"/>
  <c r="J47" i="113" s="1"/>
  <c r="I47" i="113" a="1"/>
  <c r="I47" i="113" s="1"/>
  <c r="H47" i="113"/>
  <c r="H47" i="113" a="1"/>
  <c r="AR46" i="113" a="1"/>
  <c r="AR46" i="113" s="1"/>
  <c r="AQ46" i="113" a="1"/>
  <c r="AQ46" i="113" s="1"/>
  <c r="AP46" i="113" a="1"/>
  <c r="AP46" i="113" s="1"/>
  <c r="AO46" i="113" a="1"/>
  <c r="AO46" i="113" s="1"/>
  <c r="AN46" i="113" a="1"/>
  <c r="AN46" i="113" s="1"/>
  <c r="AM46" i="113" a="1"/>
  <c r="AM46" i="113" s="1"/>
  <c r="AL46" i="113" a="1"/>
  <c r="AL46" i="113" s="1"/>
  <c r="AK46" i="113" a="1"/>
  <c r="AK46" i="113" s="1"/>
  <c r="AJ46" i="113" a="1"/>
  <c r="AJ46" i="113" s="1"/>
  <c r="AI46" i="113" a="1"/>
  <c r="AI46" i="113" s="1"/>
  <c r="AH46" i="113" a="1"/>
  <c r="AH46" i="113" s="1"/>
  <c r="AG46" i="113" a="1"/>
  <c r="AG46" i="113" s="1"/>
  <c r="AF46" i="113" a="1"/>
  <c r="AF46" i="113" s="1"/>
  <c r="AE46" i="113" a="1"/>
  <c r="AE46" i="113" s="1"/>
  <c r="AD46" i="113" a="1"/>
  <c r="AD46" i="113" s="1"/>
  <c r="AC46" i="113" a="1"/>
  <c r="AC46" i="113" s="1"/>
  <c r="AB46" i="113" a="1"/>
  <c r="AB46" i="113" s="1"/>
  <c r="AA46" i="113" a="1"/>
  <c r="AA46" i="113" s="1"/>
  <c r="Z46" i="113" a="1"/>
  <c r="Z46" i="113" s="1"/>
  <c r="Y46" i="113" a="1"/>
  <c r="Y46" i="113" s="1"/>
  <c r="X46" i="113" a="1"/>
  <c r="X46" i="113" s="1"/>
  <c r="W46" i="113" a="1"/>
  <c r="W46" i="113" s="1"/>
  <c r="V46" i="113" a="1"/>
  <c r="V46" i="113" s="1"/>
  <c r="U46" i="113" a="1"/>
  <c r="U46" i="113" s="1"/>
  <c r="T46" i="113" a="1"/>
  <c r="T46" i="113" s="1"/>
  <c r="S46" i="113" a="1"/>
  <c r="S46" i="113" s="1"/>
  <c r="R46" i="113" a="1"/>
  <c r="R46" i="113" s="1"/>
  <c r="Q46" i="113" a="1"/>
  <c r="Q46" i="113" s="1"/>
  <c r="P46" i="113" a="1"/>
  <c r="P46" i="113" s="1"/>
  <c r="O46" i="113" a="1"/>
  <c r="O46" i="113" s="1"/>
  <c r="N46" i="113" a="1"/>
  <c r="N46" i="113" s="1"/>
  <c r="M46" i="113"/>
  <c r="M46" i="113" a="1"/>
  <c r="L46" i="113" a="1"/>
  <c r="L46" i="113" s="1"/>
  <c r="K46" i="113" a="1"/>
  <c r="K46" i="113" s="1"/>
  <c r="J46" i="113" a="1"/>
  <c r="J46" i="113" s="1"/>
  <c r="I46" i="113" a="1"/>
  <c r="I46" i="113" s="1"/>
  <c r="H46" i="113" a="1"/>
  <c r="H46" i="113" s="1"/>
  <c r="AR45" i="113" a="1"/>
  <c r="AR45" i="113" s="1"/>
  <c r="AQ45" i="113" a="1"/>
  <c r="AQ45" i="113" s="1"/>
  <c r="AP45" i="113" a="1"/>
  <c r="AP45" i="113" s="1"/>
  <c r="AO45" i="113" a="1"/>
  <c r="AO45" i="113" s="1"/>
  <c r="AN45" i="113" a="1"/>
  <c r="AN45" i="113" s="1"/>
  <c r="AM45" i="113" a="1"/>
  <c r="AM45" i="113" s="1"/>
  <c r="AL45" i="113" a="1"/>
  <c r="AL45" i="113" s="1"/>
  <c r="AK45" i="113" a="1"/>
  <c r="AK45" i="113" s="1"/>
  <c r="AJ45" i="113" a="1"/>
  <c r="AJ45" i="113" s="1"/>
  <c r="AI45" i="113" a="1"/>
  <c r="AI45" i="113" s="1"/>
  <c r="AH45" i="113" a="1"/>
  <c r="AH45" i="113" s="1"/>
  <c r="AG45" i="113" a="1"/>
  <c r="AG45" i="113" s="1"/>
  <c r="AF45" i="113" a="1"/>
  <c r="AF45" i="113" s="1"/>
  <c r="AE45" i="113" a="1"/>
  <c r="AE45" i="113" s="1"/>
  <c r="AD45" i="113" a="1"/>
  <c r="AD45" i="113" s="1"/>
  <c r="AC45" i="113" a="1"/>
  <c r="AC45" i="113" s="1"/>
  <c r="AB45" i="113" a="1"/>
  <c r="AB45" i="113" s="1"/>
  <c r="AA45" i="113" a="1"/>
  <c r="AA45" i="113" s="1"/>
  <c r="Z45" i="113" a="1"/>
  <c r="Z45" i="113" s="1"/>
  <c r="Y45" i="113" a="1"/>
  <c r="Y45" i="113" s="1"/>
  <c r="X45" i="113" a="1"/>
  <c r="X45" i="113" s="1"/>
  <c r="W45" i="113" a="1"/>
  <c r="W45" i="113" s="1"/>
  <c r="V45" i="113" a="1"/>
  <c r="V45" i="113" s="1"/>
  <c r="U45" i="113" a="1"/>
  <c r="U45" i="113" s="1"/>
  <c r="T45" i="113" a="1"/>
  <c r="T45" i="113" s="1"/>
  <c r="S45" i="113" a="1"/>
  <c r="S45" i="113" s="1"/>
  <c r="R45" i="113" a="1"/>
  <c r="R45" i="113" s="1"/>
  <c r="Q45" i="113" a="1"/>
  <c r="Q45" i="113" s="1"/>
  <c r="P45" i="113" a="1"/>
  <c r="P45" i="113" s="1"/>
  <c r="O45" i="113" a="1"/>
  <c r="O45" i="113" s="1"/>
  <c r="N45" i="113" a="1"/>
  <c r="N45" i="113" s="1"/>
  <c r="M45" i="113" a="1"/>
  <c r="M45" i="113" s="1"/>
  <c r="L45" i="113" a="1"/>
  <c r="L45" i="113" s="1"/>
  <c r="K45" i="113" a="1"/>
  <c r="K45" i="113" s="1"/>
  <c r="J45" i="113" a="1"/>
  <c r="J45" i="113" s="1"/>
  <c r="I45" i="113"/>
  <c r="I45" i="113" a="1"/>
  <c r="H45" i="113" a="1"/>
  <c r="H45" i="113" s="1"/>
  <c r="AR44" i="113" a="1"/>
  <c r="AR44" i="113" s="1"/>
  <c r="AQ44" i="113" a="1"/>
  <c r="AQ44" i="113" s="1"/>
  <c r="AP44" i="113" a="1"/>
  <c r="AP44" i="113" s="1"/>
  <c r="AO44" i="113" a="1"/>
  <c r="AO44" i="113" s="1"/>
  <c r="AN44" i="113" a="1"/>
  <c r="AN44" i="113" s="1"/>
  <c r="AM44" i="113" a="1"/>
  <c r="AM44" i="113" s="1"/>
  <c r="AL44" i="113" a="1"/>
  <c r="AL44" i="113" s="1"/>
  <c r="AK44" i="113" a="1"/>
  <c r="AK44" i="113" s="1"/>
  <c r="AJ44" i="113" a="1"/>
  <c r="AJ44" i="113" s="1"/>
  <c r="AI44" i="113" a="1"/>
  <c r="AI44" i="113" s="1"/>
  <c r="AH44" i="113" a="1"/>
  <c r="AH44" i="113" s="1"/>
  <c r="AG44" i="113" a="1"/>
  <c r="AG44" i="113" s="1"/>
  <c r="AF44" i="113" a="1"/>
  <c r="AF44" i="113" s="1"/>
  <c r="AE44" i="113" a="1"/>
  <c r="AE44" i="113" s="1"/>
  <c r="AD44" i="113"/>
  <c r="AD44" i="113" a="1"/>
  <c r="AC44" i="113" a="1"/>
  <c r="AC44" i="113" s="1"/>
  <c r="AB44" i="113" a="1"/>
  <c r="AB44" i="113" s="1"/>
  <c r="AA44" i="113" a="1"/>
  <c r="AA44" i="113" s="1"/>
  <c r="Z44" i="113" a="1"/>
  <c r="Z44" i="113" s="1"/>
  <c r="Y44" i="113" a="1"/>
  <c r="Y44" i="113" s="1"/>
  <c r="X44" i="113" a="1"/>
  <c r="X44" i="113" s="1"/>
  <c r="W44" i="113" a="1"/>
  <c r="W44" i="113" s="1"/>
  <c r="V44" i="113" a="1"/>
  <c r="V44" i="113" s="1"/>
  <c r="U44" i="113" a="1"/>
  <c r="U44" i="113" s="1"/>
  <c r="T44" i="113" a="1"/>
  <c r="T44" i="113" s="1"/>
  <c r="S44" i="113" a="1"/>
  <c r="S44" i="113" s="1"/>
  <c r="R44" i="113" a="1"/>
  <c r="R44" i="113" s="1"/>
  <c r="Q44" i="113" a="1"/>
  <c r="Q44" i="113" s="1"/>
  <c r="P44" i="113" a="1"/>
  <c r="P44" i="113" s="1"/>
  <c r="O44" i="113" a="1"/>
  <c r="O44" i="113" s="1"/>
  <c r="N44" i="113"/>
  <c r="N44" i="113" a="1"/>
  <c r="M44" i="113" a="1"/>
  <c r="M44" i="113" s="1"/>
  <c r="L44" i="113" a="1"/>
  <c r="L44" i="113" s="1"/>
  <c r="K44" i="113" a="1"/>
  <c r="K44" i="113" s="1"/>
  <c r="J44" i="113" a="1"/>
  <c r="J44" i="113" s="1"/>
  <c r="I44" i="113" a="1"/>
  <c r="I44" i="113" s="1"/>
  <c r="H44" i="113" a="1"/>
  <c r="H44" i="113" s="1"/>
  <c r="AR43" i="113" a="1"/>
  <c r="AR43" i="113" s="1"/>
  <c r="AQ43" i="113" a="1"/>
  <c r="AQ43" i="113" s="1"/>
  <c r="AP43" i="113" a="1"/>
  <c r="AP43" i="113" s="1"/>
  <c r="AO43" i="113" a="1"/>
  <c r="AO43" i="113" s="1"/>
  <c r="AN43" i="113" a="1"/>
  <c r="AN43" i="113" s="1"/>
  <c r="AM43" i="113" a="1"/>
  <c r="AM43" i="113" s="1"/>
  <c r="AL43" i="113" a="1"/>
  <c r="AL43" i="113" s="1"/>
  <c r="AK43" i="113" a="1"/>
  <c r="AK43" i="113" s="1"/>
  <c r="AJ43" i="113" a="1"/>
  <c r="AJ43" i="113" s="1"/>
  <c r="AI43" i="113"/>
  <c r="AI43" i="113" a="1"/>
  <c r="AH43" i="113" a="1"/>
  <c r="AH43" i="113" s="1"/>
  <c r="AG43" i="113" a="1"/>
  <c r="AG43" i="113" s="1"/>
  <c r="AF43" i="113" a="1"/>
  <c r="AF43" i="113" s="1"/>
  <c r="AE43" i="113" a="1"/>
  <c r="AE43" i="113" s="1"/>
  <c r="AD43" i="113" a="1"/>
  <c r="AD43" i="113" s="1"/>
  <c r="AC43" i="113" a="1"/>
  <c r="AC43" i="113" s="1"/>
  <c r="AB43" i="113" a="1"/>
  <c r="AB43" i="113" s="1"/>
  <c r="AA43" i="113" a="1"/>
  <c r="AA43" i="113" s="1"/>
  <c r="Z43" i="113" a="1"/>
  <c r="Z43" i="113" s="1"/>
  <c r="Y43" i="113" a="1"/>
  <c r="Y43" i="113" s="1"/>
  <c r="X43" i="113" a="1"/>
  <c r="X43" i="113" s="1"/>
  <c r="W43" i="113" a="1"/>
  <c r="W43" i="113" s="1"/>
  <c r="V43" i="113" a="1"/>
  <c r="V43" i="113" s="1"/>
  <c r="U43" i="113" a="1"/>
  <c r="U43" i="113" s="1"/>
  <c r="T43" i="113" a="1"/>
  <c r="T43" i="113" s="1"/>
  <c r="S43" i="113" a="1"/>
  <c r="S43" i="113" s="1"/>
  <c r="R43" i="113" a="1"/>
  <c r="R43" i="113" s="1"/>
  <c r="Q43" i="113" a="1"/>
  <c r="Q43" i="113" s="1"/>
  <c r="P43" i="113" a="1"/>
  <c r="P43" i="113" s="1"/>
  <c r="O43" i="113" a="1"/>
  <c r="O43" i="113" s="1"/>
  <c r="N43" i="113" a="1"/>
  <c r="N43" i="113" s="1"/>
  <c r="M43" i="113" a="1"/>
  <c r="M43" i="113" s="1"/>
  <c r="L43" i="113" a="1"/>
  <c r="L43" i="113" s="1"/>
  <c r="K43" i="113" a="1"/>
  <c r="K43" i="113" s="1"/>
  <c r="J43" i="113" a="1"/>
  <c r="J43" i="113" s="1"/>
  <c r="I43" i="113" a="1"/>
  <c r="I43" i="113" s="1"/>
  <c r="H43" i="113" a="1"/>
  <c r="H43" i="113" s="1"/>
  <c r="AR42" i="113" a="1"/>
  <c r="AR42" i="113" s="1"/>
  <c r="AQ42" i="113" a="1"/>
  <c r="AQ42" i="113" s="1"/>
  <c r="AP42" i="113" a="1"/>
  <c r="AP42" i="113" s="1"/>
  <c r="AO42" i="113" a="1"/>
  <c r="AO42" i="113" s="1"/>
  <c r="AN42" i="113" a="1"/>
  <c r="AN42" i="113" s="1"/>
  <c r="AM42" i="113" a="1"/>
  <c r="AM42" i="113" s="1"/>
  <c r="AL42" i="113" a="1"/>
  <c r="AL42" i="113" s="1"/>
  <c r="AK42" i="113" a="1"/>
  <c r="AK42" i="113" s="1"/>
  <c r="AJ42" i="113" a="1"/>
  <c r="AJ42" i="113" s="1"/>
  <c r="AI42" i="113" a="1"/>
  <c r="AI42" i="113" s="1"/>
  <c r="AH42" i="113" a="1"/>
  <c r="AH42" i="113" s="1"/>
  <c r="AG42" i="113" a="1"/>
  <c r="AG42" i="113" s="1"/>
  <c r="AF42" i="113" a="1"/>
  <c r="AF42" i="113" s="1"/>
  <c r="AE42" i="113" a="1"/>
  <c r="AE42" i="113" s="1"/>
  <c r="AD42" i="113" a="1"/>
  <c r="AD42" i="113" s="1"/>
  <c r="AC42" i="113" a="1"/>
  <c r="AC42" i="113" s="1"/>
  <c r="AB42" i="113" a="1"/>
  <c r="AB42" i="113" s="1"/>
  <c r="AA42" i="113" a="1"/>
  <c r="AA42" i="113" s="1"/>
  <c r="Z42" i="113" a="1"/>
  <c r="Z42" i="113" s="1"/>
  <c r="Y42" i="113" a="1"/>
  <c r="Y42" i="113" s="1"/>
  <c r="X42" i="113" a="1"/>
  <c r="X42" i="113" s="1"/>
  <c r="W42" i="113" a="1"/>
  <c r="W42" i="113" s="1"/>
  <c r="V42" i="113" a="1"/>
  <c r="V42" i="113" s="1"/>
  <c r="U42" i="113" a="1"/>
  <c r="U42" i="113" s="1"/>
  <c r="T42" i="113" a="1"/>
  <c r="T42" i="113" s="1"/>
  <c r="S42" i="113" a="1"/>
  <c r="S42" i="113" s="1"/>
  <c r="R42" i="113" a="1"/>
  <c r="R42" i="113" s="1"/>
  <c r="Q42" i="113" a="1"/>
  <c r="Q42" i="113" s="1"/>
  <c r="P42" i="113" a="1"/>
  <c r="P42" i="113" s="1"/>
  <c r="O42" i="113" a="1"/>
  <c r="O42" i="113" s="1"/>
  <c r="N42" i="113" a="1"/>
  <c r="N42" i="113" s="1"/>
  <c r="M42" i="113" a="1"/>
  <c r="M42" i="113" s="1"/>
  <c r="L42" i="113" a="1"/>
  <c r="L42" i="113" s="1"/>
  <c r="K42" i="113" a="1"/>
  <c r="K42" i="113" s="1"/>
  <c r="J42" i="113" a="1"/>
  <c r="J42" i="113" s="1"/>
  <c r="I42" i="113" a="1"/>
  <c r="I42" i="113" s="1"/>
  <c r="H42" i="113" a="1"/>
  <c r="H42" i="113" s="1"/>
  <c r="AR41" i="113" a="1"/>
  <c r="AR41" i="113" s="1"/>
  <c r="AQ41" i="113" a="1"/>
  <c r="AQ41" i="113" s="1"/>
  <c r="AP41" i="113" a="1"/>
  <c r="AP41" i="113" s="1"/>
  <c r="AO41" i="113" a="1"/>
  <c r="AO41" i="113" s="1"/>
  <c r="AN41" i="113" a="1"/>
  <c r="AN41" i="113" s="1"/>
  <c r="AM41" i="113" a="1"/>
  <c r="AM41" i="113" s="1"/>
  <c r="AL41" i="113" a="1"/>
  <c r="AL41" i="113" s="1"/>
  <c r="AK41" i="113" a="1"/>
  <c r="AK41" i="113" s="1"/>
  <c r="AJ41" i="113" a="1"/>
  <c r="AJ41" i="113" s="1"/>
  <c r="AI41" i="113" a="1"/>
  <c r="AI41" i="113" s="1"/>
  <c r="AH41" i="113" a="1"/>
  <c r="AH41" i="113" s="1"/>
  <c r="AG41" i="113" a="1"/>
  <c r="AG41" i="113" s="1"/>
  <c r="AF41" i="113" a="1"/>
  <c r="AF41" i="113" s="1"/>
  <c r="AE41" i="113" a="1"/>
  <c r="AE41" i="113" s="1"/>
  <c r="AD41" i="113" a="1"/>
  <c r="AD41" i="113" s="1"/>
  <c r="AC41" i="113" a="1"/>
  <c r="AC41" i="113" s="1"/>
  <c r="AB41" i="113" a="1"/>
  <c r="AB41" i="113" s="1"/>
  <c r="AA41" i="113" a="1"/>
  <c r="AA41" i="113" s="1"/>
  <c r="Z41" i="113" a="1"/>
  <c r="Z41" i="113" s="1"/>
  <c r="Y41" i="113" a="1"/>
  <c r="Y41" i="113" s="1"/>
  <c r="X41" i="113" a="1"/>
  <c r="X41" i="113" s="1"/>
  <c r="W41" i="113" a="1"/>
  <c r="W41" i="113" s="1"/>
  <c r="V41" i="113" a="1"/>
  <c r="V41" i="113" s="1"/>
  <c r="U41" i="113" a="1"/>
  <c r="U41" i="113" s="1"/>
  <c r="T41" i="113" a="1"/>
  <c r="T41" i="113" s="1"/>
  <c r="S41" i="113" a="1"/>
  <c r="S41" i="113" s="1"/>
  <c r="R41" i="113" a="1"/>
  <c r="R41" i="113" s="1"/>
  <c r="Q41" i="113" a="1"/>
  <c r="Q41" i="113" s="1"/>
  <c r="P41" i="113" a="1"/>
  <c r="P41" i="113" s="1"/>
  <c r="O41" i="113" a="1"/>
  <c r="O41" i="113" s="1"/>
  <c r="N41" i="113" a="1"/>
  <c r="N41" i="113" s="1"/>
  <c r="M41" i="113" a="1"/>
  <c r="M41" i="113" s="1"/>
  <c r="L41" i="113" a="1"/>
  <c r="L41" i="113" s="1"/>
  <c r="K41" i="113" a="1"/>
  <c r="K41" i="113" s="1"/>
  <c r="J41" i="113" a="1"/>
  <c r="J41" i="113" s="1"/>
  <c r="I41" i="113" a="1"/>
  <c r="I41" i="113" s="1"/>
  <c r="H41" i="113" a="1"/>
  <c r="H41" i="113" s="1"/>
  <c r="AR40" i="113" a="1"/>
  <c r="AR40" i="113" s="1"/>
  <c r="AQ40" i="113" a="1"/>
  <c r="AQ40" i="113" s="1"/>
  <c r="AP40" i="113" a="1"/>
  <c r="AP40" i="113" s="1"/>
  <c r="AO40" i="113" a="1"/>
  <c r="AO40" i="113" s="1"/>
  <c r="AN40" i="113" a="1"/>
  <c r="AN40" i="113" s="1"/>
  <c r="AM40" i="113" a="1"/>
  <c r="AM40" i="113" s="1"/>
  <c r="AL40" i="113" a="1"/>
  <c r="AL40" i="113" s="1"/>
  <c r="AK40" i="113" a="1"/>
  <c r="AK40" i="113" s="1"/>
  <c r="AJ40" i="113" a="1"/>
  <c r="AJ40" i="113" s="1"/>
  <c r="AI40" i="113" a="1"/>
  <c r="AI40" i="113" s="1"/>
  <c r="AH40" i="113" a="1"/>
  <c r="AH40" i="113" s="1"/>
  <c r="AG40" i="113" a="1"/>
  <c r="AG40" i="113" s="1"/>
  <c r="AF40" i="113" a="1"/>
  <c r="AF40" i="113" s="1"/>
  <c r="AE40" i="113" a="1"/>
  <c r="AE40" i="113" s="1"/>
  <c r="AD40" i="113" a="1"/>
  <c r="AD40" i="113" s="1"/>
  <c r="AC40" i="113" a="1"/>
  <c r="AC40" i="113" s="1"/>
  <c r="AB40" i="113" a="1"/>
  <c r="AB40" i="113" s="1"/>
  <c r="AA40" i="113" a="1"/>
  <c r="AA40" i="113" s="1"/>
  <c r="Z40" i="113" a="1"/>
  <c r="Z40" i="113" s="1"/>
  <c r="Y40" i="113" a="1"/>
  <c r="Y40" i="113" s="1"/>
  <c r="X40" i="113" a="1"/>
  <c r="X40" i="113" s="1"/>
  <c r="W40" i="113" a="1"/>
  <c r="W40" i="113" s="1"/>
  <c r="V40" i="113" a="1"/>
  <c r="V40" i="113" s="1"/>
  <c r="U40" i="113" a="1"/>
  <c r="U40" i="113" s="1"/>
  <c r="T40" i="113" a="1"/>
  <c r="T40" i="113" s="1"/>
  <c r="S40" i="113" a="1"/>
  <c r="S40" i="113" s="1"/>
  <c r="R40" i="113" a="1"/>
  <c r="R40" i="113" s="1"/>
  <c r="Q40" i="113" a="1"/>
  <c r="Q40" i="113" s="1"/>
  <c r="P40" i="113" a="1"/>
  <c r="P40" i="113" s="1"/>
  <c r="O40" i="113" a="1"/>
  <c r="O40" i="113" s="1"/>
  <c r="N40" i="113" a="1"/>
  <c r="N40" i="113" s="1"/>
  <c r="M40" i="113" a="1"/>
  <c r="M40" i="113" s="1"/>
  <c r="L40" i="113" a="1"/>
  <c r="L40" i="113" s="1"/>
  <c r="K40" i="113" a="1"/>
  <c r="K40" i="113" s="1"/>
  <c r="J40" i="113" a="1"/>
  <c r="J40" i="113" s="1"/>
  <c r="I40" i="113" a="1"/>
  <c r="I40" i="113" s="1"/>
  <c r="H40" i="113" a="1"/>
  <c r="H40" i="113" s="1"/>
  <c r="AR39" i="113" a="1"/>
  <c r="AR39" i="113" s="1"/>
  <c r="AQ39" i="113" a="1"/>
  <c r="AQ39" i="113" s="1"/>
  <c r="AP39" i="113" a="1"/>
  <c r="AP39" i="113" s="1"/>
  <c r="AO39" i="113" a="1"/>
  <c r="AO39" i="113" s="1"/>
  <c r="AN39" i="113" a="1"/>
  <c r="AN39" i="113" s="1"/>
  <c r="AM39" i="113" a="1"/>
  <c r="AM39" i="113" s="1"/>
  <c r="AL39" i="113" a="1"/>
  <c r="AL39" i="113" s="1"/>
  <c r="AK39" i="113" a="1"/>
  <c r="AK39" i="113" s="1"/>
  <c r="AJ39" i="113" a="1"/>
  <c r="AJ39" i="113" s="1"/>
  <c r="AI39" i="113" a="1"/>
  <c r="AI39" i="113" s="1"/>
  <c r="AH39" i="113" a="1"/>
  <c r="AH39" i="113" s="1"/>
  <c r="AG39" i="113" a="1"/>
  <c r="AG39" i="113" s="1"/>
  <c r="AF39" i="113" a="1"/>
  <c r="AF39" i="113" s="1"/>
  <c r="AE39" i="113" a="1"/>
  <c r="AE39" i="113" s="1"/>
  <c r="AD39" i="113" a="1"/>
  <c r="AD39" i="113" s="1"/>
  <c r="AC39" i="113" a="1"/>
  <c r="AC39" i="113" s="1"/>
  <c r="AB39" i="113" a="1"/>
  <c r="AB39" i="113" s="1"/>
  <c r="AA39" i="113" a="1"/>
  <c r="AA39" i="113" s="1"/>
  <c r="Z39" i="113" a="1"/>
  <c r="Z39" i="113" s="1"/>
  <c r="Y39" i="113" a="1"/>
  <c r="Y39" i="113" s="1"/>
  <c r="X39" i="113" a="1"/>
  <c r="X39" i="113" s="1"/>
  <c r="W39" i="113" a="1"/>
  <c r="W39" i="113" s="1"/>
  <c r="V39" i="113" a="1"/>
  <c r="V39" i="113" s="1"/>
  <c r="U39" i="113" a="1"/>
  <c r="U39" i="113" s="1"/>
  <c r="T39" i="113" a="1"/>
  <c r="T39" i="113" s="1"/>
  <c r="S39" i="113" a="1"/>
  <c r="S39" i="113" s="1"/>
  <c r="R39" i="113" a="1"/>
  <c r="R39" i="113" s="1"/>
  <c r="Q39" i="113" a="1"/>
  <c r="Q39" i="113" s="1"/>
  <c r="P39" i="113" a="1"/>
  <c r="P39" i="113" s="1"/>
  <c r="O39" i="113" a="1"/>
  <c r="O39" i="113" s="1"/>
  <c r="N39" i="113" a="1"/>
  <c r="N39" i="113" s="1"/>
  <c r="M39" i="113" a="1"/>
  <c r="M39" i="113" s="1"/>
  <c r="L39" i="113" a="1"/>
  <c r="L39" i="113" s="1"/>
  <c r="K39" i="113" a="1"/>
  <c r="K39" i="113" s="1"/>
  <c r="J39" i="113" a="1"/>
  <c r="J39" i="113" s="1"/>
  <c r="I39" i="113" a="1"/>
  <c r="I39" i="113" s="1"/>
  <c r="H39" i="113" a="1"/>
  <c r="H39" i="113" s="1"/>
  <c r="AR38" i="113" a="1"/>
  <c r="AR38" i="113" s="1"/>
  <c r="AQ38" i="113" a="1"/>
  <c r="AQ38" i="113" s="1"/>
  <c r="AP38" i="113" a="1"/>
  <c r="AP38" i="113" s="1"/>
  <c r="AO38" i="113" a="1"/>
  <c r="AO38" i="113" s="1"/>
  <c r="AN38" i="113" a="1"/>
  <c r="AN38" i="113" s="1"/>
  <c r="AM38" i="113" a="1"/>
  <c r="AM38" i="113" s="1"/>
  <c r="AL38" i="113" a="1"/>
  <c r="AL38" i="113" s="1"/>
  <c r="AK38" i="113" a="1"/>
  <c r="AK38" i="113" s="1"/>
  <c r="AJ38" i="113" a="1"/>
  <c r="AJ38" i="113" s="1"/>
  <c r="AI38" i="113" a="1"/>
  <c r="AI38" i="113" s="1"/>
  <c r="AH38" i="113" a="1"/>
  <c r="AH38" i="113" s="1"/>
  <c r="AG38" i="113" a="1"/>
  <c r="AG38" i="113" s="1"/>
  <c r="AF38" i="113" a="1"/>
  <c r="AF38" i="113" s="1"/>
  <c r="AE38" i="113" a="1"/>
  <c r="AE38" i="113" s="1"/>
  <c r="AD38" i="113" a="1"/>
  <c r="AD38" i="113" s="1"/>
  <c r="AC38" i="113" a="1"/>
  <c r="AC38" i="113" s="1"/>
  <c r="AB38" i="113" a="1"/>
  <c r="AB38" i="113" s="1"/>
  <c r="AA38" i="113" a="1"/>
  <c r="AA38" i="113" s="1"/>
  <c r="Z38" i="113" a="1"/>
  <c r="Z38" i="113" s="1"/>
  <c r="Y38" i="113" a="1"/>
  <c r="Y38" i="113" s="1"/>
  <c r="X38" i="113" a="1"/>
  <c r="X38" i="113" s="1"/>
  <c r="W38" i="113" a="1"/>
  <c r="W38" i="113" s="1"/>
  <c r="V38" i="113" a="1"/>
  <c r="V38" i="113" s="1"/>
  <c r="U38" i="113" a="1"/>
  <c r="U38" i="113" s="1"/>
  <c r="T38" i="113" a="1"/>
  <c r="T38" i="113" s="1"/>
  <c r="S38" i="113" a="1"/>
  <c r="S38" i="113" s="1"/>
  <c r="R38" i="113" a="1"/>
  <c r="R38" i="113" s="1"/>
  <c r="Q38" i="113" a="1"/>
  <c r="Q38" i="113" s="1"/>
  <c r="P38" i="113" a="1"/>
  <c r="P38" i="113" s="1"/>
  <c r="O38" i="113" a="1"/>
  <c r="O38" i="113" s="1"/>
  <c r="N38" i="113" a="1"/>
  <c r="N38" i="113" s="1"/>
  <c r="M38" i="113" a="1"/>
  <c r="M38" i="113" s="1"/>
  <c r="L38" i="113" a="1"/>
  <c r="L38" i="113" s="1"/>
  <c r="K38" i="113" a="1"/>
  <c r="K38" i="113" s="1"/>
  <c r="J38" i="113" a="1"/>
  <c r="J38" i="113" s="1"/>
  <c r="I38" i="113" a="1"/>
  <c r="I38" i="113" s="1"/>
  <c r="H38" i="113" a="1"/>
  <c r="H38" i="113" s="1"/>
  <c r="AR37" i="113" a="1"/>
  <c r="AR37" i="113" s="1"/>
  <c r="AQ37" i="113" a="1"/>
  <c r="AQ37" i="113" s="1"/>
  <c r="AP37" i="113" a="1"/>
  <c r="AP37" i="113" s="1"/>
  <c r="AO37" i="113" a="1"/>
  <c r="AO37" i="113" s="1"/>
  <c r="AN37" i="113" a="1"/>
  <c r="AN37" i="113" s="1"/>
  <c r="AM37" i="113" a="1"/>
  <c r="AM37" i="113" s="1"/>
  <c r="AL37" i="113" a="1"/>
  <c r="AL37" i="113" s="1"/>
  <c r="AK37" i="113" a="1"/>
  <c r="AK37" i="113" s="1"/>
  <c r="AJ37" i="113" a="1"/>
  <c r="AJ37" i="113" s="1"/>
  <c r="AI37" i="113" a="1"/>
  <c r="AI37" i="113" s="1"/>
  <c r="AH37" i="113" a="1"/>
  <c r="AH37" i="113" s="1"/>
  <c r="AG37" i="113" a="1"/>
  <c r="AG37" i="113" s="1"/>
  <c r="AF37" i="113" a="1"/>
  <c r="AF37" i="113" s="1"/>
  <c r="AE37" i="113" a="1"/>
  <c r="AE37" i="113" s="1"/>
  <c r="AD37" i="113" a="1"/>
  <c r="AD37" i="113" s="1"/>
  <c r="AC37" i="113" a="1"/>
  <c r="AC37" i="113" s="1"/>
  <c r="AB37" i="113" a="1"/>
  <c r="AB37" i="113" s="1"/>
  <c r="AA37" i="113" a="1"/>
  <c r="AA37" i="113" s="1"/>
  <c r="Z37" i="113" a="1"/>
  <c r="Z37" i="113" s="1"/>
  <c r="Y37" i="113" a="1"/>
  <c r="Y37" i="113" s="1"/>
  <c r="X37" i="113" a="1"/>
  <c r="X37" i="113" s="1"/>
  <c r="W37" i="113" a="1"/>
  <c r="W37" i="113" s="1"/>
  <c r="V37" i="113" a="1"/>
  <c r="V37" i="113" s="1"/>
  <c r="U37" i="113" a="1"/>
  <c r="U37" i="113" s="1"/>
  <c r="T37" i="113" a="1"/>
  <c r="T37" i="113" s="1"/>
  <c r="S37" i="113" a="1"/>
  <c r="S37" i="113" s="1"/>
  <c r="R37" i="113" a="1"/>
  <c r="R37" i="113" s="1"/>
  <c r="Q37" i="113" a="1"/>
  <c r="Q37" i="113" s="1"/>
  <c r="P37" i="113" a="1"/>
  <c r="P37" i="113" s="1"/>
  <c r="O37" i="113" a="1"/>
  <c r="O37" i="113" s="1"/>
  <c r="N37" i="113" a="1"/>
  <c r="N37" i="113" s="1"/>
  <c r="M37" i="113" a="1"/>
  <c r="M37" i="113" s="1"/>
  <c r="L37" i="113" a="1"/>
  <c r="L37" i="113" s="1"/>
  <c r="K37" i="113" a="1"/>
  <c r="K37" i="113" s="1"/>
  <c r="J37" i="113" a="1"/>
  <c r="J37" i="113" s="1"/>
  <c r="I37" i="113" a="1"/>
  <c r="I37" i="113" s="1"/>
  <c r="H37" i="113" a="1"/>
  <c r="H37" i="113" s="1"/>
  <c r="AR36" i="113" a="1"/>
  <c r="AR36" i="113" s="1"/>
  <c r="AQ36" i="113" a="1"/>
  <c r="AQ36" i="113" s="1"/>
  <c r="AP36" i="113" a="1"/>
  <c r="AP36" i="113" s="1"/>
  <c r="AO36" i="113" a="1"/>
  <c r="AO36" i="113" s="1"/>
  <c r="AN36" i="113" a="1"/>
  <c r="AN36" i="113" s="1"/>
  <c r="AM36" i="113" a="1"/>
  <c r="AM36" i="113" s="1"/>
  <c r="AL36" i="113" a="1"/>
  <c r="AL36" i="113" s="1"/>
  <c r="AK36" i="113" a="1"/>
  <c r="AK36" i="113" s="1"/>
  <c r="AJ36" i="113" a="1"/>
  <c r="AJ36" i="113" s="1"/>
  <c r="AI36" i="113" a="1"/>
  <c r="AI36" i="113" s="1"/>
  <c r="AH36" i="113" a="1"/>
  <c r="AH36" i="113" s="1"/>
  <c r="AG36" i="113" a="1"/>
  <c r="AG36" i="113" s="1"/>
  <c r="AF36" i="113" a="1"/>
  <c r="AF36" i="113" s="1"/>
  <c r="AE36" i="113" a="1"/>
  <c r="AE36" i="113" s="1"/>
  <c r="AD36" i="113" a="1"/>
  <c r="AD36" i="113" s="1"/>
  <c r="AC36" i="113" a="1"/>
  <c r="AC36" i="113" s="1"/>
  <c r="AB36" i="113" a="1"/>
  <c r="AB36" i="113" s="1"/>
  <c r="AA36" i="113" a="1"/>
  <c r="AA36" i="113" s="1"/>
  <c r="Z36" i="113" a="1"/>
  <c r="Z36" i="113" s="1"/>
  <c r="Y36" i="113" a="1"/>
  <c r="Y36" i="113" s="1"/>
  <c r="X36" i="113" a="1"/>
  <c r="X36" i="113" s="1"/>
  <c r="W36" i="113" a="1"/>
  <c r="W36" i="113" s="1"/>
  <c r="V36" i="113" a="1"/>
  <c r="V36" i="113" s="1"/>
  <c r="U36" i="113" a="1"/>
  <c r="U36" i="113" s="1"/>
  <c r="T36" i="113" a="1"/>
  <c r="T36" i="113" s="1"/>
  <c r="S36" i="113" a="1"/>
  <c r="S36" i="113" s="1"/>
  <c r="R36" i="113" a="1"/>
  <c r="R36" i="113" s="1"/>
  <c r="Q36" i="113" a="1"/>
  <c r="Q36" i="113" s="1"/>
  <c r="P36" i="113" a="1"/>
  <c r="P36" i="113" s="1"/>
  <c r="O36" i="113" a="1"/>
  <c r="O36" i="113" s="1"/>
  <c r="N36" i="113" a="1"/>
  <c r="N36" i="113" s="1"/>
  <c r="M36" i="113" a="1"/>
  <c r="M36" i="113" s="1"/>
  <c r="L36" i="113" a="1"/>
  <c r="L36" i="113" s="1"/>
  <c r="K36" i="113" a="1"/>
  <c r="K36" i="113" s="1"/>
  <c r="J36" i="113" a="1"/>
  <c r="J36" i="113" s="1"/>
  <c r="I36" i="113" a="1"/>
  <c r="I36" i="113" s="1"/>
  <c r="H36" i="113" a="1"/>
  <c r="H36" i="113" s="1"/>
  <c r="AR35" i="113" a="1"/>
  <c r="AR35" i="113" s="1"/>
  <c r="AQ35" i="113" a="1"/>
  <c r="AQ35" i="113" s="1"/>
  <c r="AP35" i="113" a="1"/>
  <c r="AP35" i="113" s="1"/>
  <c r="AO35" i="113" a="1"/>
  <c r="AO35" i="113" s="1"/>
  <c r="AN35" i="113" a="1"/>
  <c r="AN35" i="113" s="1"/>
  <c r="AM35" i="113" a="1"/>
  <c r="AM35" i="113" s="1"/>
  <c r="AL35" i="113" a="1"/>
  <c r="AL35" i="113" s="1"/>
  <c r="AK35" i="113" a="1"/>
  <c r="AK35" i="113" s="1"/>
  <c r="AJ35" i="113" a="1"/>
  <c r="AJ35" i="113" s="1"/>
  <c r="AI35" i="113" a="1"/>
  <c r="AI35" i="113" s="1"/>
  <c r="AH35" i="113" a="1"/>
  <c r="AH35" i="113" s="1"/>
  <c r="AG35" i="113" a="1"/>
  <c r="AG35" i="113" s="1"/>
  <c r="AF35" i="113" a="1"/>
  <c r="AF35" i="113" s="1"/>
  <c r="AE35" i="113" a="1"/>
  <c r="AE35" i="113" s="1"/>
  <c r="AD35" i="113" a="1"/>
  <c r="AD35" i="113" s="1"/>
  <c r="AC35" i="113" a="1"/>
  <c r="AC35" i="113" s="1"/>
  <c r="AB35" i="113" a="1"/>
  <c r="AB35" i="113" s="1"/>
  <c r="AA35" i="113" a="1"/>
  <c r="AA35" i="113" s="1"/>
  <c r="Z35" i="113" a="1"/>
  <c r="Z35" i="113" s="1"/>
  <c r="Y35" i="113" a="1"/>
  <c r="Y35" i="113" s="1"/>
  <c r="X35" i="113" a="1"/>
  <c r="X35" i="113" s="1"/>
  <c r="W35" i="113" a="1"/>
  <c r="W35" i="113" s="1"/>
  <c r="V35" i="113" a="1"/>
  <c r="V35" i="113" s="1"/>
  <c r="U35" i="113" a="1"/>
  <c r="U35" i="113" s="1"/>
  <c r="T35" i="113" a="1"/>
  <c r="T35" i="113" s="1"/>
  <c r="S35" i="113" a="1"/>
  <c r="S35" i="113" s="1"/>
  <c r="R35" i="113" a="1"/>
  <c r="R35" i="113" s="1"/>
  <c r="Q35" i="113" a="1"/>
  <c r="Q35" i="113" s="1"/>
  <c r="P35" i="113" a="1"/>
  <c r="P35" i="113" s="1"/>
  <c r="O35" i="113" a="1"/>
  <c r="O35" i="113" s="1"/>
  <c r="N35" i="113" a="1"/>
  <c r="N35" i="113" s="1"/>
  <c r="M35" i="113" a="1"/>
  <c r="M35" i="113" s="1"/>
  <c r="L35" i="113" a="1"/>
  <c r="L35" i="113" s="1"/>
  <c r="K35" i="113" a="1"/>
  <c r="K35" i="113" s="1"/>
  <c r="J35" i="113" a="1"/>
  <c r="J35" i="113" s="1"/>
  <c r="I35" i="113" a="1"/>
  <c r="I35" i="113" s="1"/>
  <c r="H35" i="113" a="1"/>
  <c r="H35" i="113" s="1"/>
  <c r="AR34" i="113" a="1"/>
  <c r="AR34" i="113" s="1"/>
  <c r="AQ34" i="113" a="1"/>
  <c r="AQ34" i="113" s="1"/>
  <c r="AP34" i="113" a="1"/>
  <c r="AP34" i="113" s="1"/>
  <c r="AO34" i="113" a="1"/>
  <c r="AO34" i="113" s="1"/>
  <c r="AN34" i="113" a="1"/>
  <c r="AN34" i="113" s="1"/>
  <c r="AM34" i="113" a="1"/>
  <c r="AM34" i="113" s="1"/>
  <c r="AL34" i="113" a="1"/>
  <c r="AL34" i="113" s="1"/>
  <c r="AK34" i="113" a="1"/>
  <c r="AK34" i="113" s="1"/>
  <c r="AJ34" i="113" a="1"/>
  <c r="AJ34" i="113" s="1"/>
  <c r="AI34" i="113" a="1"/>
  <c r="AI34" i="113" s="1"/>
  <c r="AH34" i="113" a="1"/>
  <c r="AH34" i="113" s="1"/>
  <c r="AG34" i="113" a="1"/>
  <c r="AG34" i="113" s="1"/>
  <c r="AF34" i="113" a="1"/>
  <c r="AF34" i="113" s="1"/>
  <c r="AE34" i="113" a="1"/>
  <c r="AE34" i="113" s="1"/>
  <c r="AD34" i="113" a="1"/>
  <c r="AD34" i="113" s="1"/>
  <c r="AC34" i="113" a="1"/>
  <c r="AC34" i="113" s="1"/>
  <c r="AB34" i="113" a="1"/>
  <c r="AB34" i="113" s="1"/>
  <c r="AA34" i="113" a="1"/>
  <c r="AA34" i="113" s="1"/>
  <c r="Z34" i="113" a="1"/>
  <c r="Z34" i="113" s="1"/>
  <c r="Y34" i="113" a="1"/>
  <c r="Y34" i="113" s="1"/>
  <c r="X34" i="113" a="1"/>
  <c r="X34" i="113" s="1"/>
  <c r="W34" i="113" a="1"/>
  <c r="W34" i="113" s="1"/>
  <c r="V34" i="113" a="1"/>
  <c r="V34" i="113" s="1"/>
  <c r="U34" i="113" a="1"/>
  <c r="U34" i="113" s="1"/>
  <c r="T34" i="113" a="1"/>
  <c r="T34" i="113" s="1"/>
  <c r="S34" i="113" a="1"/>
  <c r="S34" i="113" s="1"/>
  <c r="R34" i="113" a="1"/>
  <c r="R34" i="113" s="1"/>
  <c r="Q34" i="113" a="1"/>
  <c r="Q34" i="113" s="1"/>
  <c r="P34" i="113" a="1"/>
  <c r="P34" i="113" s="1"/>
  <c r="O34" i="113" a="1"/>
  <c r="O34" i="113" s="1"/>
  <c r="N34" i="113" a="1"/>
  <c r="N34" i="113" s="1"/>
  <c r="M34" i="113" a="1"/>
  <c r="M34" i="113" s="1"/>
  <c r="L34" i="113" a="1"/>
  <c r="L34" i="113" s="1"/>
  <c r="K34" i="113" a="1"/>
  <c r="K34" i="113" s="1"/>
  <c r="J34" i="113" a="1"/>
  <c r="J34" i="113" s="1"/>
  <c r="I34" i="113" a="1"/>
  <c r="I34" i="113" s="1"/>
  <c r="H34" i="113" a="1"/>
  <c r="H34" i="113" s="1"/>
  <c r="AR33" i="113" a="1"/>
  <c r="AR33" i="113" s="1"/>
  <c r="AQ33" i="113" a="1"/>
  <c r="AQ33" i="113" s="1"/>
  <c r="AP33" i="113" a="1"/>
  <c r="AP33" i="113" s="1"/>
  <c r="AO33" i="113" a="1"/>
  <c r="AO33" i="113" s="1"/>
  <c r="AN33" i="113" a="1"/>
  <c r="AN33" i="113" s="1"/>
  <c r="AM33" i="113" a="1"/>
  <c r="AM33" i="113" s="1"/>
  <c r="AL33" i="113" a="1"/>
  <c r="AL33" i="113" s="1"/>
  <c r="AK33" i="113" a="1"/>
  <c r="AK33" i="113" s="1"/>
  <c r="AJ33" i="113" a="1"/>
  <c r="AJ33" i="113" s="1"/>
  <c r="AI33" i="113" a="1"/>
  <c r="AI33" i="113" s="1"/>
  <c r="AH33" i="113" a="1"/>
  <c r="AH33" i="113" s="1"/>
  <c r="AG33" i="113" a="1"/>
  <c r="AG33" i="113" s="1"/>
  <c r="AF33" i="113" a="1"/>
  <c r="AF33" i="113" s="1"/>
  <c r="AE33" i="113" a="1"/>
  <c r="AE33" i="113" s="1"/>
  <c r="AD33" i="113" a="1"/>
  <c r="AD33" i="113" s="1"/>
  <c r="AC33" i="113" a="1"/>
  <c r="AC33" i="113" s="1"/>
  <c r="AB33" i="113" a="1"/>
  <c r="AB33" i="113" s="1"/>
  <c r="AA33" i="113" a="1"/>
  <c r="AA33" i="113" s="1"/>
  <c r="Z33" i="113" a="1"/>
  <c r="Z33" i="113" s="1"/>
  <c r="Y33" i="113" a="1"/>
  <c r="Y33" i="113" s="1"/>
  <c r="X33" i="113" a="1"/>
  <c r="X33" i="113" s="1"/>
  <c r="W33" i="113" a="1"/>
  <c r="W33" i="113" s="1"/>
  <c r="V33" i="113" a="1"/>
  <c r="V33" i="113" s="1"/>
  <c r="U33" i="113" a="1"/>
  <c r="U33" i="113" s="1"/>
  <c r="T33" i="113" a="1"/>
  <c r="T33" i="113" s="1"/>
  <c r="S33" i="113" a="1"/>
  <c r="S33" i="113" s="1"/>
  <c r="R33" i="113" a="1"/>
  <c r="R33" i="113" s="1"/>
  <c r="Q33" i="113" a="1"/>
  <c r="Q33" i="113" s="1"/>
  <c r="P33" i="113" a="1"/>
  <c r="P33" i="113" s="1"/>
  <c r="O33" i="113" a="1"/>
  <c r="O33" i="113" s="1"/>
  <c r="N33" i="113" a="1"/>
  <c r="N33" i="113" s="1"/>
  <c r="M33" i="113" a="1"/>
  <c r="M33" i="113" s="1"/>
  <c r="L33" i="113" a="1"/>
  <c r="L33" i="113" s="1"/>
  <c r="K33" i="113" a="1"/>
  <c r="K33" i="113" s="1"/>
  <c r="J33" i="113" a="1"/>
  <c r="J33" i="113" s="1"/>
  <c r="I33" i="113" a="1"/>
  <c r="I33" i="113" s="1"/>
  <c r="H33" i="113" a="1"/>
  <c r="H33" i="113" s="1"/>
  <c r="AR32" i="113" a="1"/>
  <c r="AR32" i="113" s="1"/>
  <c r="AQ32" i="113" a="1"/>
  <c r="AQ32" i="113" s="1"/>
  <c r="AP32" i="113" a="1"/>
  <c r="AP32" i="113" s="1"/>
  <c r="AO32" i="113" a="1"/>
  <c r="AO32" i="113" s="1"/>
  <c r="AN32" i="113" a="1"/>
  <c r="AN32" i="113" s="1"/>
  <c r="AM32" i="113" a="1"/>
  <c r="AM32" i="113" s="1"/>
  <c r="AL32" i="113" a="1"/>
  <c r="AL32" i="113" s="1"/>
  <c r="AK32" i="113" a="1"/>
  <c r="AK32" i="113" s="1"/>
  <c r="AJ32" i="113" a="1"/>
  <c r="AJ32" i="113" s="1"/>
  <c r="AI32" i="113" a="1"/>
  <c r="AI32" i="113" s="1"/>
  <c r="AH32" i="113" a="1"/>
  <c r="AH32" i="113" s="1"/>
  <c r="AG32" i="113" a="1"/>
  <c r="AG32" i="113" s="1"/>
  <c r="AF32" i="113" a="1"/>
  <c r="AF32" i="113" s="1"/>
  <c r="AE32" i="113" a="1"/>
  <c r="AE32" i="113" s="1"/>
  <c r="AD32" i="113" a="1"/>
  <c r="AD32" i="113" s="1"/>
  <c r="AC32" i="113" a="1"/>
  <c r="AC32" i="113" s="1"/>
  <c r="AB32" i="113" a="1"/>
  <c r="AB32" i="113" s="1"/>
  <c r="AA32" i="113" a="1"/>
  <c r="AA32" i="113" s="1"/>
  <c r="Z32" i="113" a="1"/>
  <c r="Z32" i="113" s="1"/>
  <c r="Y32" i="113" a="1"/>
  <c r="Y32" i="113" s="1"/>
  <c r="X32" i="113" a="1"/>
  <c r="X32" i="113" s="1"/>
  <c r="W32" i="113" a="1"/>
  <c r="W32" i="113" s="1"/>
  <c r="V32" i="113" a="1"/>
  <c r="V32" i="113" s="1"/>
  <c r="U32" i="113" a="1"/>
  <c r="U32" i="113" s="1"/>
  <c r="T32" i="113" a="1"/>
  <c r="T32" i="113" s="1"/>
  <c r="S32" i="113" a="1"/>
  <c r="S32" i="113" s="1"/>
  <c r="R32" i="113" a="1"/>
  <c r="R32" i="113" s="1"/>
  <c r="Q32" i="113" a="1"/>
  <c r="Q32" i="113" s="1"/>
  <c r="P32" i="113" a="1"/>
  <c r="P32" i="113" s="1"/>
  <c r="O32" i="113" a="1"/>
  <c r="O32" i="113" s="1"/>
  <c r="N32" i="113" a="1"/>
  <c r="N32" i="113" s="1"/>
  <c r="M32" i="113" a="1"/>
  <c r="M32" i="113" s="1"/>
  <c r="L32" i="113" a="1"/>
  <c r="L32" i="113" s="1"/>
  <c r="K32" i="113" a="1"/>
  <c r="K32" i="113" s="1"/>
  <c r="J32" i="113" a="1"/>
  <c r="J32" i="113" s="1"/>
  <c r="I32" i="113" a="1"/>
  <c r="I32" i="113" s="1"/>
  <c r="H32" i="113" a="1"/>
  <c r="H32" i="113" s="1"/>
  <c r="AR31" i="113" a="1"/>
  <c r="AR31" i="113" s="1"/>
  <c r="AQ31" i="113" a="1"/>
  <c r="AQ31" i="113" s="1"/>
  <c r="AP31" i="113" a="1"/>
  <c r="AP31" i="113" s="1"/>
  <c r="AO31" i="113" a="1"/>
  <c r="AO31" i="113" s="1"/>
  <c r="AN31" i="113" a="1"/>
  <c r="AN31" i="113" s="1"/>
  <c r="AM31" i="113" a="1"/>
  <c r="AM31" i="113" s="1"/>
  <c r="AL31" i="113" a="1"/>
  <c r="AL31" i="113" s="1"/>
  <c r="AK31" i="113" a="1"/>
  <c r="AK31" i="113" s="1"/>
  <c r="AJ31" i="113" a="1"/>
  <c r="AJ31" i="113" s="1"/>
  <c r="AI31" i="113" a="1"/>
  <c r="AI31" i="113" s="1"/>
  <c r="AH31" i="113" a="1"/>
  <c r="AH31" i="113" s="1"/>
  <c r="AG31" i="113" a="1"/>
  <c r="AG31" i="113" s="1"/>
  <c r="AF31" i="113" a="1"/>
  <c r="AF31" i="113" s="1"/>
  <c r="AE31" i="113" a="1"/>
  <c r="AE31" i="113" s="1"/>
  <c r="AD31" i="113" a="1"/>
  <c r="AD31" i="113" s="1"/>
  <c r="AC31" i="113" a="1"/>
  <c r="AC31" i="113" s="1"/>
  <c r="AB31" i="113" a="1"/>
  <c r="AB31" i="113" s="1"/>
  <c r="AA31" i="113" a="1"/>
  <c r="AA31" i="113" s="1"/>
  <c r="Z31" i="113" a="1"/>
  <c r="Z31" i="113" s="1"/>
  <c r="Y31" i="113" a="1"/>
  <c r="Y31" i="113" s="1"/>
  <c r="X31" i="113" a="1"/>
  <c r="X31" i="113" s="1"/>
  <c r="W31" i="113" a="1"/>
  <c r="W31" i="113" s="1"/>
  <c r="V31" i="113" a="1"/>
  <c r="V31" i="113" s="1"/>
  <c r="U31" i="113" a="1"/>
  <c r="U31" i="113" s="1"/>
  <c r="T31" i="113" a="1"/>
  <c r="T31" i="113" s="1"/>
  <c r="S31" i="113" a="1"/>
  <c r="S31" i="113" s="1"/>
  <c r="R31" i="113" a="1"/>
  <c r="R31" i="113" s="1"/>
  <c r="Q31" i="113" a="1"/>
  <c r="Q31" i="113" s="1"/>
  <c r="P31" i="113" a="1"/>
  <c r="P31" i="113" s="1"/>
  <c r="O31" i="113" a="1"/>
  <c r="O31" i="113" s="1"/>
  <c r="N31" i="113" a="1"/>
  <c r="N31" i="113" s="1"/>
  <c r="M31" i="113" a="1"/>
  <c r="M31" i="113" s="1"/>
  <c r="L31" i="113" a="1"/>
  <c r="L31" i="113" s="1"/>
  <c r="K31" i="113" a="1"/>
  <c r="K31" i="113" s="1"/>
  <c r="J31" i="113" a="1"/>
  <c r="J31" i="113" s="1"/>
  <c r="I31" i="113" a="1"/>
  <c r="I31" i="113" s="1"/>
  <c r="H31" i="113" a="1"/>
  <c r="H31" i="113" s="1"/>
  <c r="AR30" i="113" a="1"/>
  <c r="AR30" i="113" s="1"/>
  <c r="AQ30" i="113" a="1"/>
  <c r="AQ30" i="113" s="1"/>
  <c r="AP30" i="113" a="1"/>
  <c r="AP30" i="113" s="1"/>
  <c r="AO30" i="113" a="1"/>
  <c r="AO30" i="113" s="1"/>
  <c r="AN30" i="113" a="1"/>
  <c r="AN30" i="113" s="1"/>
  <c r="AM30" i="113" a="1"/>
  <c r="AM30" i="113" s="1"/>
  <c r="AL30" i="113" a="1"/>
  <c r="AL30" i="113" s="1"/>
  <c r="AK30" i="113" a="1"/>
  <c r="AK30" i="113" s="1"/>
  <c r="AJ30" i="113" a="1"/>
  <c r="AJ30" i="113" s="1"/>
  <c r="AI30" i="113" a="1"/>
  <c r="AI30" i="113" s="1"/>
  <c r="AH30" i="113" a="1"/>
  <c r="AH30" i="113" s="1"/>
  <c r="AG30" i="113" a="1"/>
  <c r="AG30" i="113" s="1"/>
  <c r="AF30" i="113" a="1"/>
  <c r="AF30" i="113" s="1"/>
  <c r="AE30" i="113" a="1"/>
  <c r="AE30" i="113" s="1"/>
  <c r="AD30" i="113" a="1"/>
  <c r="AD30" i="113" s="1"/>
  <c r="AC30" i="113" a="1"/>
  <c r="AC30" i="113" s="1"/>
  <c r="AB30" i="113" a="1"/>
  <c r="AB30" i="113" s="1"/>
  <c r="AA30" i="113" a="1"/>
  <c r="AA30" i="113" s="1"/>
  <c r="Z30" i="113" a="1"/>
  <c r="Z30" i="113" s="1"/>
  <c r="Y30" i="113" a="1"/>
  <c r="Y30" i="113" s="1"/>
  <c r="X30" i="113" a="1"/>
  <c r="X30" i="113" s="1"/>
  <c r="W30" i="113" a="1"/>
  <c r="W30" i="113" s="1"/>
  <c r="V30" i="113" a="1"/>
  <c r="V30" i="113" s="1"/>
  <c r="U30" i="113" a="1"/>
  <c r="U30" i="113" s="1"/>
  <c r="T30" i="113" a="1"/>
  <c r="T30" i="113" s="1"/>
  <c r="S30" i="113" a="1"/>
  <c r="S30" i="113" s="1"/>
  <c r="R30" i="113" a="1"/>
  <c r="R30" i="113" s="1"/>
  <c r="Q30" i="113" a="1"/>
  <c r="Q30" i="113" s="1"/>
  <c r="P30" i="113" a="1"/>
  <c r="P30" i="113" s="1"/>
  <c r="O30" i="113" a="1"/>
  <c r="O30" i="113" s="1"/>
  <c r="N30" i="113" a="1"/>
  <c r="N30" i="113" s="1"/>
  <c r="M30" i="113" a="1"/>
  <c r="M30" i="113" s="1"/>
  <c r="L30" i="113" a="1"/>
  <c r="L30" i="113" s="1"/>
  <c r="K30" i="113" a="1"/>
  <c r="K30" i="113" s="1"/>
  <c r="J30" i="113" a="1"/>
  <c r="J30" i="113" s="1"/>
  <c r="I30" i="113" a="1"/>
  <c r="I30" i="113" s="1"/>
  <c r="H30" i="113" a="1"/>
  <c r="H30" i="113" s="1"/>
  <c r="AR29" i="113" a="1"/>
  <c r="AR29" i="113" s="1"/>
  <c r="AQ29" i="113" a="1"/>
  <c r="AQ29" i="113" s="1"/>
  <c r="AP29" i="113" a="1"/>
  <c r="AP29" i="113" s="1"/>
  <c r="AO29" i="113" a="1"/>
  <c r="AO29" i="113" s="1"/>
  <c r="AN29" i="113" a="1"/>
  <c r="AN29" i="113" s="1"/>
  <c r="AM29" i="113" a="1"/>
  <c r="AM29" i="113" s="1"/>
  <c r="AL29" i="113" a="1"/>
  <c r="AL29" i="113" s="1"/>
  <c r="AK29" i="113" a="1"/>
  <c r="AK29" i="113" s="1"/>
  <c r="AJ29" i="113" a="1"/>
  <c r="AJ29" i="113" s="1"/>
  <c r="AI29" i="113" a="1"/>
  <c r="AI29" i="113" s="1"/>
  <c r="AH29" i="113" a="1"/>
  <c r="AH29" i="113" s="1"/>
  <c r="AG29" i="113" a="1"/>
  <c r="AG29" i="113" s="1"/>
  <c r="AF29" i="113" a="1"/>
  <c r="AF29" i="113" s="1"/>
  <c r="AE29" i="113" a="1"/>
  <c r="AE29" i="113" s="1"/>
  <c r="AD29" i="113" a="1"/>
  <c r="AD29" i="113" s="1"/>
  <c r="AC29" i="113" a="1"/>
  <c r="AC29" i="113" s="1"/>
  <c r="AB29" i="113" a="1"/>
  <c r="AB29" i="113" s="1"/>
  <c r="AA29" i="113" a="1"/>
  <c r="AA29" i="113" s="1"/>
  <c r="Z29" i="113" a="1"/>
  <c r="Z29" i="113" s="1"/>
  <c r="Y29" i="113" a="1"/>
  <c r="Y29" i="113" s="1"/>
  <c r="X29" i="113" a="1"/>
  <c r="X29" i="113" s="1"/>
  <c r="W29" i="113" a="1"/>
  <c r="W29" i="113" s="1"/>
  <c r="V29" i="113" a="1"/>
  <c r="V29" i="113" s="1"/>
  <c r="U29" i="113" a="1"/>
  <c r="U29" i="113" s="1"/>
  <c r="T29" i="113" a="1"/>
  <c r="T29" i="113" s="1"/>
  <c r="S29" i="113" a="1"/>
  <c r="S29" i="113" s="1"/>
  <c r="R29" i="113" a="1"/>
  <c r="R29" i="113" s="1"/>
  <c r="Q29" i="113" a="1"/>
  <c r="Q29" i="113" s="1"/>
  <c r="P29" i="113" a="1"/>
  <c r="P29" i="113" s="1"/>
  <c r="O29" i="113" a="1"/>
  <c r="O29" i="113" s="1"/>
  <c r="N29" i="113" a="1"/>
  <c r="N29" i="113" s="1"/>
  <c r="M29" i="113" a="1"/>
  <c r="M29" i="113" s="1"/>
  <c r="L29" i="113" a="1"/>
  <c r="L29" i="113" s="1"/>
  <c r="K29" i="113" a="1"/>
  <c r="K29" i="113" s="1"/>
  <c r="J29" i="113" a="1"/>
  <c r="J29" i="113" s="1"/>
  <c r="I29" i="113" a="1"/>
  <c r="I29" i="113" s="1"/>
  <c r="H29" i="113" a="1"/>
  <c r="H29" i="113" s="1"/>
  <c r="AR28" i="113" a="1"/>
  <c r="AR28" i="113" s="1"/>
  <c r="AQ28" i="113" a="1"/>
  <c r="AQ28" i="113" s="1"/>
  <c r="AP28" i="113" a="1"/>
  <c r="AP28" i="113" s="1"/>
  <c r="AO28" i="113" a="1"/>
  <c r="AO28" i="113" s="1"/>
  <c r="AN28" i="113" a="1"/>
  <c r="AN28" i="113" s="1"/>
  <c r="AM28" i="113" a="1"/>
  <c r="AM28" i="113" s="1"/>
  <c r="AL28" i="113" a="1"/>
  <c r="AL28" i="113" s="1"/>
  <c r="AK28" i="113" a="1"/>
  <c r="AK28" i="113" s="1"/>
  <c r="AJ28" i="113" a="1"/>
  <c r="AJ28" i="113" s="1"/>
  <c r="AI28" i="113" a="1"/>
  <c r="AI28" i="113" s="1"/>
  <c r="AH28" i="113" a="1"/>
  <c r="AH28" i="113" s="1"/>
  <c r="AG28" i="113" a="1"/>
  <c r="AG28" i="113" s="1"/>
  <c r="AF28" i="113" a="1"/>
  <c r="AF28" i="113" s="1"/>
  <c r="AE28" i="113" a="1"/>
  <c r="AE28" i="113" s="1"/>
  <c r="AD28" i="113" a="1"/>
  <c r="AD28" i="113" s="1"/>
  <c r="AC28" i="113"/>
  <c r="AC28" i="113" a="1"/>
  <c r="AB28" i="113" a="1"/>
  <c r="AB28" i="113" s="1"/>
  <c r="AA28" i="113" a="1"/>
  <c r="AA28" i="113" s="1"/>
  <c r="Z28" i="113" a="1"/>
  <c r="Z28" i="113" s="1"/>
  <c r="Y28" i="113"/>
  <c r="Y28" i="113" a="1"/>
  <c r="X28" i="113" a="1"/>
  <c r="X28" i="113" s="1"/>
  <c r="W28" i="113"/>
  <c r="W28" i="113" a="1"/>
  <c r="V28" i="113" a="1"/>
  <c r="V28" i="113" s="1"/>
  <c r="U28" i="113" a="1"/>
  <c r="U28" i="113" s="1"/>
  <c r="T28" i="113" a="1"/>
  <c r="T28" i="113" s="1"/>
  <c r="S28" i="113" a="1"/>
  <c r="S28" i="113" s="1"/>
  <c r="R28" i="113" a="1"/>
  <c r="R28" i="113" s="1"/>
  <c r="Q28" i="113" a="1"/>
  <c r="Q28" i="113" s="1"/>
  <c r="P28" i="113" a="1"/>
  <c r="P28" i="113" s="1"/>
  <c r="O28" i="113" a="1"/>
  <c r="O28" i="113" s="1"/>
  <c r="N28" i="113" a="1"/>
  <c r="N28" i="113" s="1"/>
  <c r="M28" i="113" a="1"/>
  <c r="M28" i="113" s="1"/>
  <c r="L28" i="113" a="1"/>
  <c r="L28" i="113" s="1"/>
  <c r="K28" i="113" a="1"/>
  <c r="K28" i="113" s="1"/>
  <c r="J28" i="113" a="1"/>
  <c r="J28" i="113" s="1"/>
  <c r="I28" i="113" a="1"/>
  <c r="I28" i="113" s="1"/>
  <c r="H28" i="113" a="1"/>
  <c r="H28" i="113" s="1"/>
  <c r="AR27" i="113" a="1"/>
  <c r="AR27" i="113" s="1"/>
  <c r="AQ27" i="113" a="1"/>
  <c r="AQ27" i="113" s="1"/>
  <c r="AP27" i="113"/>
  <c r="AP27" i="113" a="1"/>
  <c r="AO27" i="113" a="1"/>
  <c r="AO27" i="113" s="1"/>
  <c r="AN27" i="113" a="1"/>
  <c r="AN27" i="113" s="1"/>
  <c r="AM27" i="113" a="1"/>
  <c r="AM27" i="113" s="1"/>
  <c r="AL27" i="113" a="1"/>
  <c r="AL27" i="113" s="1"/>
  <c r="AK27" i="113" a="1"/>
  <c r="AK27" i="113" s="1"/>
  <c r="AJ27" i="113" a="1"/>
  <c r="AJ27" i="113" s="1"/>
  <c r="AI27" i="113" a="1"/>
  <c r="AI27" i="113" s="1"/>
  <c r="AH27" i="113" a="1"/>
  <c r="AH27" i="113" s="1"/>
  <c r="AG27" i="113" a="1"/>
  <c r="AG27" i="113" s="1"/>
  <c r="AF27" i="113" a="1"/>
  <c r="AF27" i="113" s="1"/>
  <c r="AE27" i="113" a="1"/>
  <c r="AE27" i="113" s="1"/>
  <c r="AD27" i="113" a="1"/>
  <c r="AD27" i="113" s="1"/>
  <c r="AC27" i="113" a="1"/>
  <c r="AC27" i="113" s="1"/>
  <c r="AB27" i="113" a="1"/>
  <c r="AB27" i="113" s="1"/>
  <c r="AA27" i="113" a="1"/>
  <c r="AA27" i="113" s="1"/>
  <c r="Z27" i="113" a="1"/>
  <c r="Z27" i="113" s="1"/>
  <c r="Y27" i="113" a="1"/>
  <c r="Y27" i="113" s="1"/>
  <c r="X27" i="113" a="1"/>
  <c r="X27" i="113" s="1"/>
  <c r="W27" i="113" a="1"/>
  <c r="W27" i="113" s="1"/>
  <c r="V27" i="113"/>
  <c r="V27" i="113" a="1"/>
  <c r="U27" i="113" a="1"/>
  <c r="U27" i="113" s="1"/>
  <c r="T27" i="113" a="1"/>
  <c r="T27" i="113" s="1"/>
  <c r="S27" i="113" a="1"/>
  <c r="S27" i="113" s="1"/>
  <c r="R27" i="113" a="1"/>
  <c r="R27" i="113" s="1"/>
  <c r="Q27" i="113" a="1"/>
  <c r="Q27" i="113" s="1"/>
  <c r="P27" i="113" a="1"/>
  <c r="P27" i="113" s="1"/>
  <c r="O27" i="113" a="1"/>
  <c r="O27" i="113" s="1"/>
  <c r="N27" i="113" a="1"/>
  <c r="N27" i="113" s="1"/>
  <c r="M27" i="113" a="1"/>
  <c r="M27" i="113" s="1"/>
  <c r="L27" i="113" a="1"/>
  <c r="L27" i="113" s="1"/>
  <c r="K27" i="113" a="1"/>
  <c r="K27" i="113" s="1"/>
  <c r="J27" i="113" a="1"/>
  <c r="J27" i="113" s="1"/>
  <c r="I27" i="113" a="1"/>
  <c r="I27" i="113" s="1"/>
  <c r="H27" i="113" a="1"/>
  <c r="H27" i="113" s="1"/>
  <c r="AR26" i="113" a="1"/>
  <c r="AR26" i="113" s="1"/>
  <c r="AQ26" i="113" a="1"/>
  <c r="AQ26" i="113" s="1"/>
  <c r="AP26" i="113" a="1"/>
  <c r="AP26" i="113" s="1"/>
  <c r="AO26" i="113"/>
  <c r="AO26" i="113" a="1"/>
  <c r="AN26" i="113" a="1"/>
  <c r="AN26" i="113" s="1"/>
  <c r="AM26" i="113"/>
  <c r="AM26" i="113" a="1"/>
  <c r="AL26" i="113" a="1"/>
  <c r="AL26" i="113" s="1"/>
  <c r="AK26" i="113" a="1"/>
  <c r="AK26" i="113" s="1"/>
  <c r="AJ26" i="113" a="1"/>
  <c r="AJ26" i="113" s="1"/>
  <c r="AI26" i="113" a="1"/>
  <c r="AI26" i="113" s="1"/>
  <c r="AH26" i="113" a="1"/>
  <c r="AH26" i="113" s="1"/>
  <c r="AG26" i="113"/>
  <c r="AG26" i="113" a="1"/>
  <c r="AF26" i="113" a="1"/>
  <c r="AF26" i="113" s="1"/>
  <c r="AE26" i="113" a="1"/>
  <c r="AE26" i="113" s="1"/>
  <c r="AD26" i="113" a="1"/>
  <c r="AD26" i="113" s="1"/>
  <c r="AC26" i="113" a="1"/>
  <c r="AC26" i="113" s="1"/>
  <c r="AB26" i="113" a="1"/>
  <c r="AB26" i="113" s="1"/>
  <c r="AA26" i="113" a="1"/>
  <c r="AA26" i="113" s="1"/>
  <c r="Z26" i="113" a="1"/>
  <c r="Z26" i="113" s="1"/>
  <c r="Y26" i="113" a="1"/>
  <c r="Y26" i="113" s="1"/>
  <c r="X26" i="113" a="1"/>
  <c r="X26" i="113" s="1"/>
  <c r="W26" i="113" a="1"/>
  <c r="W26" i="113" s="1"/>
  <c r="V26" i="113" a="1"/>
  <c r="V26" i="113" s="1"/>
  <c r="U26" i="113" a="1"/>
  <c r="U26" i="113" s="1"/>
  <c r="T26" i="113" a="1"/>
  <c r="T26" i="113" s="1"/>
  <c r="S26" i="113" a="1"/>
  <c r="S26" i="113" s="1"/>
  <c r="R26" i="113" a="1"/>
  <c r="R26" i="113" s="1"/>
  <c r="Q26" i="113" a="1"/>
  <c r="Q26" i="113" s="1"/>
  <c r="P26" i="113" a="1"/>
  <c r="P26" i="113" s="1"/>
  <c r="O26" i="113" a="1"/>
  <c r="O26" i="113" s="1"/>
  <c r="N26" i="113" a="1"/>
  <c r="N26" i="113" s="1"/>
  <c r="M26" i="113" a="1"/>
  <c r="M26" i="113" s="1"/>
  <c r="L26" i="113" a="1"/>
  <c r="L26" i="113" s="1"/>
  <c r="K26" i="113" a="1"/>
  <c r="K26" i="113" s="1"/>
  <c r="J26" i="113" a="1"/>
  <c r="J26" i="113" s="1"/>
  <c r="I26" i="113" a="1"/>
  <c r="I26" i="113" s="1"/>
  <c r="H26" i="113" a="1"/>
  <c r="H26" i="113" s="1"/>
  <c r="AR25" i="113" a="1"/>
  <c r="AR25" i="113" s="1"/>
  <c r="AQ25" i="113" a="1"/>
  <c r="AQ25" i="113" s="1"/>
  <c r="AP25" i="113"/>
  <c r="AP25" i="113" a="1"/>
  <c r="AO25" i="113" a="1"/>
  <c r="AO25" i="113" s="1"/>
  <c r="AN25" i="113" a="1"/>
  <c r="AN25" i="113" s="1"/>
  <c r="AM25" i="113" a="1"/>
  <c r="AM25" i="113" s="1"/>
  <c r="AL25" i="113" a="1"/>
  <c r="AL25" i="113" s="1"/>
  <c r="AK25" i="113" a="1"/>
  <c r="AK25" i="113" s="1"/>
  <c r="AJ25" i="113" a="1"/>
  <c r="AJ25" i="113" s="1"/>
  <c r="AI25" i="113" a="1"/>
  <c r="AI25" i="113" s="1"/>
  <c r="AH25" i="113" a="1"/>
  <c r="AH25" i="113" s="1"/>
  <c r="AG25" i="113" a="1"/>
  <c r="AG25" i="113" s="1"/>
  <c r="AF25" i="113" a="1"/>
  <c r="AF25" i="113" s="1"/>
  <c r="AE25" i="113" a="1"/>
  <c r="AE25" i="113" s="1"/>
  <c r="AD25" i="113" a="1"/>
  <c r="AD25" i="113" s="1"/>
  <c r="AC25" i="113" a="1"/>
  <c r="AC25" i="113" s="1"/>
  <c r="AB25" i="113" a="1"/>
  <c r="AB25" i="113" s="1"/>
  <c r="AA25" i="113" a="1"/>
  <c r="AA25" i="113" s="1"/>
  <c r="Z25" i="113" a="1"/>
  <c r="Z25" i="113" s="1"/>
  <c r="Y25" i="113" a="1"/>
  <c r="Y25" i="113" s="1"/>
  <c r="X25" i="113" a="1"/>
  <c r="X25" i="113" s="1"/>
  <c r="W25" i="113" a="1"/>
  <c r="W25" i="113" s="1"/>
  <c r="V25" i="113" a="1"/>
  <c r="V25" i="113" s="1"/>
  <c r="U25" i="113" a="1"/>
  <c r="U25" i="113" s="1"/>
  <c r="T25" i="113" a="1"/>
  <c r="T25" i="113" s="1"/>
  <c r="S25" i="113" a="1"/>
  <c r="S25" i="113" s="1"/>
  <c r="R25" i="113" a="1"/>
  <c r="R25" i="113" s="1"/>
  <c r="Q25" i="113" a="1"/>
  <c r="Q25" i="113" s="1"/>
  <c r="P25" i="113" a="1"/>
  <c r="P25" i="113" s="1"/>
  <c r="O25" i="113" a="1"/>
  <c r="O25" i="113" s="1"/>
  <c r="N25" i="113" a="1"/>
  <c r="N25" i="113" s="1"/>
  <c r="M25" i="113" a="1"/>
  <c r="M25" i="113" s="1"/>
  <c r="L25" i="113" a="1"/>
  <c r="L25" i="113" s="1"/>
  <c r="K25" i="113" a="1"/>
  <c r="K25" i="113" s="1"/>
  <c r="J25" i="113"/>
  <c r="J25" i="113" a="1"/>
  <c r="I25" i="113" a="1"/>
  <c r="I25" i="113" s="1"/>
  <c r="H25" i="113" a="1"/>
  <c r="H25" i="113" s="1"/>
  <c r="AR24" i="113" a="1"/>
  <c r="AR24" i="113" s="1"/>
  <c r="AQ24" i="113" a="1"/>
  <c r="AQ24" i="113" s="1"/>
  <c r="AP24" i="113" a="1"/>
  <c r="AP24" i="113" s="1"/>
  <c r="AO24" i="113" a="1"/>
  <c r="AO24" i="113" s="1"/>
  <c r="AN24" i="113" a="1"/>
  <c r="AN24" i="113" s="1"/>
  <c r="AM24" i="113" a="1"/>
  <c r="AM24" i="113" s="1"/>
  <c r="AL24" i="113" a="1"/>
  <c r="AL24" i="113" s="1"/>
  <c r="AK24" i="113" a="1"/>
  <c r="AK24" i="113" s="1"/>
  <c r="AJ24" i="113" a="1"/>
  <c r="AJ24" i="113" s="1"/>
  <c r="AI24" i="113" a="1"/>
  <c r="AI24" i="113" s="1"/>
  <c r="AH24" i="113" a="1"/>
  <c r="AH24" i="113" s="1"/>
  <c r="AG24" i="113" a="1"/>
  <c r="AG24" i="113" s="1"/>
  <c r="AF24" i="113" a="1"/>
  <c r="AF24" i="113" s="1"/>
  <c r="AE24" i="113" a="1"/>
  <c r="AE24" i="113" s="1"/>
  <c r="AD24" i="113" a="1"/>
  <c r="AD24" i="113" s="1"/>
  <c r="AC24" i="113" a="1"/>
  <c r="AC24" i="113" s="1"/>
  <c r="AB24" i="113" a="1"/>
  <c r="AB24" i="113" s="1"/>
  <c r="AA24" i="113" a="1"/>
  <c r="AA24" i="113" s="1"/>
  <c r="Z24" i="113" a="1"/>
  <c r="Z24" i="113" s="1"/>
  <c r="Y24" i="113" a="1"/>
  <c r="Y24" i="113" s="1"/>
  <c r="X24" i="113" a="1"/>
  <c r="X24" i="113" s="1"/>
  <c r="W24" i="113" a="1"/>
  <c r="W24" i="113" s="1"/>
  <c r="V24" i="113" a="1"/>
  <c r="V24" i="113" s="1"/>
  <c r="U24" i="113" a="1"/>
  <c r="U24" i="113" s="1"/>
  <c r="T24" i="113" a="1"/>
  <c r="T24" i="113" s="1"/>
  <c r="S24" i="113" a="1"/>
  <c r="S24" i="113" s="1"/>
  <c r="R24" i="113" a="1"/>
  <c r="R24" i="113" s="1"/>
  <c r="Q24" i="113" a="1"/>
  <c r="Q24" i="113" s="1"/>
  <c r="P24" i="113" a="1"/>
  <c r="P24" i="113" s="1"/>
  <c r="O24" i="113"/>
  <c r="O24" i="113" a="1"/>
  <c r="N24" i="113" a="1"/>
  <c r="N24" i="113" s="1"/>
  <c r="M24" i="113" a="1"/>
  <c r="M24" i="113" s="1"/>
  <c r="L24" i="113" a="1"/>
  <c r="L24" i="113" s="1"/>
  <c r="K24" i="113" a="1"/>
  <c r="K24" i="113" s="1"/>
  <c r="J24" i="113" a="1"/>
  <c r="J24" i="113" s="1"/>
  <c r="I24" i="113" a="1"/>
  <c r="I24" i="113" s="1"/>
  <c r="H24" i="113" a="1"/>
  <c r="H24" i="113" s="1"/>
  <c r="AR23" i="113" a="1"/>
  <c r="AR23" i="113" s="1"/>
  <c r="AQ23" i="113" a="1"/>
  <c r="AQ23" i="113" s="1"/>
  <c r="AP23" i="113" a="1"/>
  <c r="AP23" i="113" s="1"/>
  <c r="AO23" i="113" a="1"/>
  <c r="AO23" i="113" s="1"/>
  <c r="AN23" i="113" a="1"/>
  <c r="AN23" i="113" s="1"/>
  <c r="AM23" i="113" a="1"/>
  <c r="AM23" i="113" s="1"/>
  <c r="AL23" i="113" a="1"/>
  <c r="AL23" i="113" s="1"/>
  <c r="AK23" i="113" a="1"/>
  <c r="AK23" i="113" s="1"/>
  <c r="AJ23" i="113" a="1"/>
  <c r="AJ23" i="113" s="1"/>
  <c r="AI23" i="113" a="1"/>
  <c r="AI23" i="113" s="1"/>
  <c r="AH23" i="113" a="1"/>
  <c r="AH23" i="113" s="1"/>
  <c r="AG23" i="113" a="1"/>
  <c r="AG23" i="113" s="1"/>
  <c r="AF23" i="113" a="1"/>
  <c r="AF23" i="113" s="1"/>
  <c r="AE23" i="113" a="1"/>
  <c r="AE23" i="113" s="1"/>
  <c r="AD23" i="113" a="1"/>
  <c r="AD23" i="113" s="1"/>
  <c r="AC23" i="113" a="1"/>
  <c r="AC23" i="113" s="1"/>
  <c r="AB23" i="113" a="1"/>
  <c r="AB23" i="113" s="1"/>
  <c r="AA23" i="113" a="1"/>
  <c r="AA23" i="113" s="1"/>
  <c r="Z23" i="113" a="1"/>
  <c r="Z23" i="113" s="1"/>
  <c r="Y23" i="113" a="1"/>
  <c r="Y23" i="113" s="1"/>
  <c r="X23" i="113" a="1"/>
  <c r="X23" i="113" s="1"/>
  <c r="W23" i="113" a="1"/>
  <c r="W23" i="113" s="1"/>
  <c r="V23" i="113" a="1"/>
  <c r="V23" i="113" s="1"/>
  <c r="U23" i="113" a="1"/>
  <c r="U23" i="113" s="1"/>
  <c r="T23" i="113"/>
  <c r="T23" i="113" a="1"/>
  <c r="S23" i="113" a="1"/>
  <c r="S23" i="113" s="1"/>
  <c r="R23" i="113" a="1"/>
  <c r="R23" i="113" s="1"/>
  <c r="Q23" i="113" a="1"/>
  <c r="Q23" i="113" s="1"/>
  <c r="P23" i="113" a="1"/>
  <c r="P23" i="113" s="1"/>
  <c r="O23" i="113" a="1"/>
  <c r="O23" i="113" s="1"/>
  <c r="N23" i="113" a="1"/>
  <c r="N23" i="113" s="1"/>
  <c r="M23" i="113" a="1"/>
  <c r="M23" i="113" s="1"/>
  <c r="L23" i="113" a="1"/>
  <c r="L23" i="113" s="1"/>
  <c r="K23" i="113" a="1"/>
  <c r="K23" i="113" s="1"/>
  <c r="J23" i="113" a="1"/>
  <c r="J23" i="113" s="1"/>
  <c r="I23" i="113" a="1"/>
  <c r="I23" i="113" s="1"/>
  <c r="H23" i="113" a="1"/>
  <c r="H23" i="113" s="1"/>
  <c r="AR22" i="113" a="1"/>
  <c r="AR22" i="113" s="1"/>
  <c r="AQ22" i="113" a="1"/>
  <c r="AQ22" i="113" s="1"/>
  <c r="AP22" i="113" a="1"/>
  <c r="AP22" i="113" s="1"/>
  <c r="AO22" i="113" a="1"/>
  <c r="AO22" i="113" s="1"/>
  <c r="AN22" i="113" a="1"/>
  <c r="AN22" i="113" s="1"/>
  <c r="AM22" i="113" a="1"/>
  <c r="AM22" i="113" s="1"/>
  <c r="AL22" i="113" a="1"/>
  <c r="AL22" i="113" s="1"/>
  <c r="AK22" i="113" a="1"/>
  <c r="AK22" i="113" s="1"/>
  <c r="AJ22" i="113" a="1"/>
  <c r="AJ22" i="113" s="1"/>
  <c r="AI22" i="113" a="1"/>
  <c r="AI22" i="113" s="1"/>
  <c r="AH22" i="113" a="1"/>
  <c r="AH22" i="113" s="1"/>
  <c r="AG22" i="113" a="1"/>
  <c r="AG22" i="113" s="1"/>
  <c r="AF22" i="113" a="1"/>
  <c r="AF22" i="113" s="1"/>
  <c r="AE22" i="113" a="1"/>
  <c r="AE22" i="113" s="1"/>
  <c r="AD22" i="113" a="1"/>
  <c r="AD22" i="113" s="1"/>
  <c r="AC22" i="113" a="1"/>
  <c r="AC22" i="113" s="1"/>
  <c r="AB22" i="113" a="1"/>
  <c r="AB22" i="113" s="1"/>
  <c r="AA22" i="113" a="1"/>
  <c r="AA22" i="113" s="1"/>
  <c r="Z22" i="113" a="1"/>
  <c r="Z22" i="113" s="1"/>
  <c r="Y22" i="113"/>
  <c r="Y22" i="113" a="1"/>
  <c r="X22" i="113" a="1"/>
  <c r="X22" i="113" s="1"/>
  <c r="W22" i="113" a="1"/>
  <c r="W22" i="113" s="1"/>
  <c r="V22" i="113" a="1"/>
  <c r="V22" i="113" s="1"/>
  <c r="U22" i="113" a="1"/>
  <c r="U22" i="113" s="1"/>
  <c r="T22" i="113" a="1"/>
  <c r="T22" i="113" s="1"/>
  <c r="S22" i="113" a="1"/>
  <c r="S22" i="113" s="1"/>
  <c r="R22" i="113" a="1"/>
  <c r="R22" i="113" s="1"/>
  <c r="Q22" i="113" a="1"/>
  <c r="Q22" i="113" s="1"/>
  <c r="P22" i="113" a="1"/>
  <c r="P22" i="113" s="1"/>
  <c r="O22" i="113" a="1"/>
  <c r="O22" i="113" s="1"/>
  <c r="N22" i="113" a="1"/>
  <c r="N22" i="113" s="1"/>
  <c r="M22" i="113" a="1"/>
  <c r="M22" i="113" s="1"/>
  <c r="L22" i="113" a="1"/>
  <c r="L22" i="113" s="1"/>
  <c r="K22" i="113" a="1"/>
  <c r="K22" i="113" s="1"/>
  <c r="J22" i="113" a="1"/>
  <c r="J22" i="113" s="1"/>
  <c r="I22" i="113" a="1"/>
  <c r="I22" i="113" s="1"/>
  <c r="H22" i="113" a="1"/>
  <c r="H22" i="113" s="1"/>
  <c r="AR21" i="113" a="1"/>
  <c r="AR21" i="113" s="1"/>
  <c r="AQ21" i="113" a="1"/>
  <c r="AQ21" i="113" s="1"/>
  <c r="AP21" i="113" a="1"/>
  <c r="AP21" i="113" s="1"/>
  <c r="AO21" i="113" a="1"/>
  <c r="AO21" i="113" s="1"/>
  <c r="AN21" i="113"/>
  <c r="AN21" i="113" a="1"/>
  <c r="AM21" i="113" a="1"/>
  <c r="AM21" i="113" s="1"/>
  <c r="AL21" i="113" a="1"/>
  <c r="AL21" i="113" s="1"/>
  <c r="AK21" i="113" a="1"/>
  <c r="AK21" i="113" s="1"/>
  <c r="AJ21" i="113" a="1"/>
  <c r="AJ21" i="113" s="1"/>
  <c r="AI21" i="113" a="1"/>
  <c r="AI21" i="113" s="1"/>
  <c r="AH21" i="113" a="1"/>
  <c r="AH21" i="113" s="1"/>
  <c r="AG21" i="113" a="1"/>
  <c r="AG21" i="113" s="1"/>
  <c r="AF21" i="113" a="1"/>
  <c r="AF21" i="113" s="1"/>
  <c r="AE21" i="113" a="1"/>
  <c r="AE21" i="113" s="1"/>
  <c r="AD21" i="113"/>
  <c r="AD21" i="113" a="1"/>
  <c r="AC21" i="113" a="1"/>
  <c r="AC21" i="113" s="1"/>
  <c r="AB21" i="113" a="1"/>
  <c r="AB21" i="113" s="1"/>
  <c r="AA21" i="113" a="1"/>
  <c r="AA21" i="113" s="1"/>
  <c r="Z21" i="113" a="1"/>
  <c r="Z21" i="113" s="1"/>
  <c r="Y21" i="113" a="1"/>
  <c r="Y21" i="113" s="1"/>
  <c r="X21" i="113" a="1"/>
  <c r="X21" i="113" s="1"/>
  <c r="W21" i="113" a="1"/>
  <c r="W21" i="113" s="1"/>
  <c r="V21" i="113" a="1"/>
  <c r="V21" i="113" s="1"/>
  <c r="U21" i="113" a="1"/>
  <c r="U21" i="113" s="1"/>
  <c r="T21" i="113" a="1"/>
  <c r="T21" i="113" s="1"/>
  <c r="S21" i="113" a="1"/>
  <c r="S21" i="113" s="1"/>
  <c r="R21" i="113" a="1"/>
  <c r="R21" i="113" s="1"/>
  <c r="Q21" i="113" a="1"/>
  <c r="Q21" i="113" s="1"/>
  <c r="P21" i="113" a="1"/>
  <c r="P21" i="113" s="1"/>
  <c r="O21" i="113" a="1"/>
  <c r="O21" i="113" s="1"/>
  <c r="N21" i="113" a="1"/>
  <c r="N21" i="113" s="1"/>
  <c r="M21" i="113" a="1"/>
  <c r="M21" i="113" s="1"/>
  <c r="L21" i="113" a="1"/>
  <c r="L21" i="113" s="1"/>
  <c r="K21" i="113" a="1"/>
  <c r="K21" i="113" s="1"/>
  <c r="J21" i="113" a="1"/>
  <c r="J21" i="113" s="1"/>
  <c r="I21" i="113" a="1"/>
  <c r="I21" i="113" s="1"/>
  <c r="H21" i="113" a="1"/>
  <c r="H21" i="113" s="1"/>
  <c r="AR20" i="113" a="1"/>
  <c r="AR20" i="113" s="1"/>
  <c r="AQ20" i="113" a="1"/>
  <c r="AQ20" i="113" s="1"/>
  <c r="AP20" i="113" a="1"/>
  <c r="AP20" i="113" s="1"/>
  <c r="AO20" i="113" a="1"/>
  <c r="AO20" i="113" s="1"/>
  <c r="AN20" i="113" a="1"/>
  <c r="AN20" i="113" s="1"/>
  <c r="AM20" i="113" a="1"/>
  <c r="AM20" i="113" s="1"/>
  <c r="AL20" i="113" a="1"/>
  <c r="AL20" i="113" s="1"/>
  <c r="AK20" i="113" a="1"/>
  <c r="AK20" i="113" s="1"/>
  <c r="AJ20" i="113" a="1"/>
  <c r="AJ20" i="113" s="1"/>
  <c r="AI20" i="113" a="1"/>
  <c r="AI20" i="113" s="1"/>
  <c r="AH20" i="113" a="1"/>
  <c r="AH20" i="113" s="1"/>
  <c r="AG20" i="113" a="1"/>
  <c r="AG20" i="113" s="1"/>
  <c r="AF20" i="113" a="1"/>
  <c r="AF20" i="113" s="1"/>
  <c r="AE20" i="113" a="1"/>
  <c r="AE20" i="113" s="1"/>
  <c r="AD20" i="113" a="1"/>
  <c r="AD20" i="113" s="1"/>
  <c r="AC20" i="113" a="1"/>
  <c r="AC20" i="113" s="1"/>
  <c r="AB20" i="113" a="1"/>
  <c r="AB20" i="113" s="1"/>
  <c r="AA20" i="113" a="1"/>
  <c r="AA20" i="113" s="1"/>
  <c r="Z20" i="113" a="1"/>
  <c r="Z20" i="113" s="1"/>
  <c r="Y20" i="113" a="1"/>
  <c r="Y20" i="113" s="1"/>
  <c r="X20" i="113" a="1"/>
  <c r="X20" i="113" s="1"/>
  <c r="W20" i="113" a="1"/>
  <c r="W20" i="113" s="1"/>
  <c r="V20" i="113" a="1"/>
  <c r="V20" i="113" s="1"/>
  <c r="U20" i="113" a="1"/>
  <c r="U20" i="113" s="1"/>
  <c r="T20" i="113" a="1"/>
  <c r="T20" i="113" s="1"/>
  <c r="S20" i="113" a="1"/>
  <c r="S20" i="113" s="1"/>
  <c r="R20" i="113" a="1"/>
  <c r="R20" i="113" s="1"/>
  <c r="Q20" i="113" a="1"/>
  <c r="Q20" i="113" s="1"/>
  <c r="P20" i="113" a="1"/>
  <c r="P20" i="113" s="1"/>
  <c r="O20" i="113" a="1"/>
  <c r="O20" i="113" s="1"/>
  <c r="N20" i="113" a="1"/>
  <c r="N20" i="113" s="1"/>
  <c r="M20" i="113" a="1"/>
  <c r="M20" i="113" s="1"/>
  <c r="L20" i="113" a="1"/>
  <c r="L20" i="113" s="1"/>
  <c r="K20" i="113" a="1"/>
  <c r="K20" i="113" s="1"/>
  <c r="J20" i="113" a="1"/>
  <c r="J20" i="113" s="1"/>
  <c r="I20" i="113" a="1"/>
  <c r="I20" i="113" s="1"/>
  <c r="H20" i="113" a="1"/>
  <c r="H20" i="113" s="1"/>
  <c r="AR19" i="113" a="1"/>
  <c r="AR19" i="113" s="1"/>
  <c r="AQ19" i="113" a="1"/>
  <c r="AQ19" i="113" s="1"/>
  <c r="AP19" i="113" a="1"/>
  <c r="AP19" i="113" s="1"/>
  <c r="AO19" i="113" a="1"/>
  <c r="AO19" i="113" s="1"/>
  <c r="AN19" i="113" a="1"/>
  <c r="AN19" i="113" s="1"/>
  <c r="AM19" i="113" a="1"/>
  <c r="AM19" i="113" s="1"/>
  <c r="AL19" i="113" a="1"/>
  <c r="AL19" i="113" s="1"/>
  <c r="AK19" i="113" a="1"/>
  <c r="AK19" i="113" s="1"/>
  <c r="AJ19" i="113" a="1"/>
  <c r="AJ19" i="113" s="1"/>
  <c r="AI19" i="113" a="1"/>
  <c r="AI19" i="113" s="1"/>
  <c r="AH19" i="113" a="1"/>
  <c r="AH19" i="113" s="1"/>
  <c r="AG19" i="113" a="1"/>
  <c r="AG19" i="113" s="1"/>
  <c r="AF19" i="113" a="1"/>
  <c r="AF19" i="113" s="1"/>
  <c r="AE19" i="113" a="1"/>
  <c r="AE19" i="113" s="1"/>
  <c r="AD19" i="113" a="1"/>
  <c r="AD19" i="113" s="1"/>
  <c r="AC19" i="113" a="1"/>
  <c r="AC19" i="113" s="1"/>
  <c r="AB19" i="113" a="1"/>
  <c r="AB19" i="113" s="1"/>
  <c r="AA19" i="113" a="1"/>
  <c r="AA19" i="113" s="1"/>
  <c r="Z19" i="113" a="1"/>
  <c r="Z19" i="113" s="1"/>
  <c r="Y19" i="113" a="1"/>
  <c r="Y19" i="113" s="1"/>
  <c r="X19" i="113" a="1"/>
  <c r="X19" i="113" s="1"/>
  <c r="W19" i="113" a="1"/>
  <c r="W19" i="113" s="1"/>
  <c r="V19" i="113" a="1"/>
  <c r="V19" i="113" s="1"/>
  <c r="U19" i="113" a="1"/>
  <c r="U19" i="113" s="1"/>
  <c r="T19" i="113" a="1"/>
  <c r="T19" i="113" s="1"/>
  <c r="S19" i="113" a="1"/>
  <c r="S19" i="113" s="1"/>
  <c r="R19" i="113" a="1"/>
  <c r="R19" i="113" s="1"/>
  <c r="Q19" i="113" a="1"/>
  <c r="Q19" i="113" s="1"/>
  <c r="P19" i="113" a="1"/>
  <c r="P19" i="113" s="1"/>
  <c r="O19" i="113" a="1"/>
  <c r="O19" i="113" s="1"/>
  <c r="N19" i="113" a="1"/>
  <c r="N19" i="113" s="1"/>
  <c r="M19" i="113" a="1"/>
  <c r="M19" i="113" s="1"/>
  <c r="L19" i="113" a="1"/>
  <c r="L19" i="113" s="1"/>
  <c r="K19" i="113" a="1"/>
  <c r="K19" i="113" s="1"/>
  <c r="J19" i="113" a="1"/>
  <c r="J19" i="113" s="1"/>
  <c r="I19" i="113" a="1"/>
  <c r="I19" i="113" s="1"/>
  <c r="H19" i="113" a="1"/>
  <c r="H19" i="113" s="1"/>
  <c r="AR18" i="113" a="1"/>
  <c r="AR18" i="113" s="1"/>
  <c r="AQ18" i="113" a="1"/>
  <c r="AQ18" i="113" s="1"/>
  <c r="AP18" i="113" a="1"/>
  <c r="AP18" i="113" s="1"/>
  <c r="AO18" i="113" a="1"/>
  <c r="AO18" i="113" s="1"/>
  <c r="AN18" i="113" a="1"/>
  <c r="AN18" i="113" s="1"/>
  <c r="AM18" i="113" a="1"/>
  <c r="AM18" i="113" s="1"/>
  <c r="AL18" i="113" a="1"/>
  <c r="AL18" i="113" s="1"/>
  <c r="AK18" i="113" a="1"/>
  <c r="AK18" i="113" s="1"/>
  <c r="AJ18" i="113" a="1"/>
  <c r="AJ18" i="113" s="1"/>
  <c r="AI18" i="113" a="1"/>
  <c r="AI18" i="113" s="1"/>
  <c r="AH18" i="113" a="1"/>
  <c r="AH18" i="113" s="1"/>
  <c r="AG18" i="113" a="1"/>
  <c r="AG18" i="113" s="1"/>
  <c r="AF18" i="113" a="1"/>
  <c r="AF18" i="113" s="1"/>
  <c r="AE18" i="113" a="1"/>
  <c r="AE18" i="113" s="1"/>
  <c r="AD18" i="113" a="1"/>
  <c r="AD18" i="113" s="1"/>
  <c r="AC18" i="113" a="1"/>
  <c r="AC18" i="113" s="1"/>
  <c r="AB18" i="113" a="1"/>
  <c r="AB18" i="113" s="1"/>
  <c r="AA18" i="113" a="1"/>
  <c r="AA18" i="113" s="1"/>
  <c r="Z18" i="113" a="1"/>
  <c r="Z18" i="113" s="1"/>
  <c r="Y18" i="113" a="1"/>
  <c r="Y18" i="113" s="1"/>
  <c r="X18" i="113" a="1"/>
  <c r="X18" i="113" s="1"/>
  <c r="W18" i="113" a="1"/>
  <c r="W18" i="113" s="1"/>
  <c r="V18" i="113" a="1"/>
  <c r="V18" i="113" s="1"/>
  <c r="U18" i="113" a="1"/>
  <c r="U18" i="113" s="1"/>
  <c r="T18" i="113" a="1"/>
  <c r="T18" i="113" s="1"/>
  <c r="S18" i="113" a="1"/>
  <c r="S18" i="113" s="1"/>
  <c r="R18" i="113" a="1"/>
  <c r="R18" i="113" s="1"/>
  <c r="Q18" i="113" a="1"/>
  <c r="Q18" i="113" s="1"/>
  <c r="P18" i="113" a="1"/>
  <c r="P18" i="113" s="1"/>
  <c r="O18" i="113" a="1"/>
  <c r="O18" i="113" s="1"/>
  <c r="N18" i="113" a="1"/>
  <c r="N18" i="113" s="1"/>
  <c r="M18" i="113" a="1"/>
  <c r="M18" i="113" s="1"/>
  <c r="L18" i="113" a="1"/>
  <c r="L18" i="113" s="1"/>
  <c r="K18" i="113" a="1"/>
  <c r="K18" i="113" s="1"/>
  <c r="J18" i="113" a="1"/>
  <c r="J18" i="113" s="1"/>
  <c r="I18" i="113" a="1"/>
  <c r="I18" i="113" s="1"/>
  <c r="H18" i="113" a="1"/>
  <c r="H18" i="113" s="1"/>
  <c r="AR17" i="113" a="1"/>
  <c r="AR17" i="113" s="1"/>
  <c r="AQ17" i="113" a="1"/>
  <c r="AQ17" i="113" s="1"/>
  <c r="AP17" i="113" a="1"/>
  <c r="AP17" i="113" s="1"/>
  <c r="AO17" i="113" a="1"/>
  <c r="AO17" i="113" s="1"/>
  <c r="AN17" i="113" a="1"/>
  <c r="AN17" i="113" s="1"/>
  <c r="AM17" i="113" a="1"/>
  <c r="AM17" i="113" s="1"/>
  <c r="AL17" i="113" a="1"/>
  <c r="AL17" i="113" s="1"/>
  <c r="AK17" i="113" a="1"/>
  <c r="AK17" i="113" s="1"/>
  <c r="AJ17" i="113" a="1"/>
  <c r="AJ17" i="113" s="1"/>
  <c r="AI17" i="113" a="1"/>
  <c r="AI17" i="113" s="1"/>
  <c r="AH17" i="113" a="1"/>
  <c r="AH17" i="113" s="1"/>
  <c r="AG17" i="113" a="1"/>
  <c r="AG17" i="113" s="1"/>
  <c r="AF17" i="113" a="1"/>
  <c r="AF17" i="113" s="1"/>
  <c r="AE17" i="113" a="1"/>
  <c r="AE17" i="113" s="1"/>
  <c r="AD17" i="113" a="1"/>
  <c r="AD17" i="113" s="1"/>
  <c r="AC17" i="113" a="1"/>
  <c r="AC17" i="113" s="1"/>
  <c r="AB17" i="113" a="1"/>
  <c r="AB17" i="113" s="1"/>
  <c r="AA17" i="113" a="1"/>
  <c r="AA17" i="113" s="1"/>
  <c r="Z17" i="113" a="1"/>
  <c r="Z17" i="113" s="1"/>
  <c r="Y17" i="113" a="1"/>
  <c r="Y17" i="113" s="1"/>
  <c r="X17" i="113" a="1"/>
  <c r="X17" i="113" s="1"/>
  <c r="W17" i="113" a="1"/>
  <c r="W17" i="113" s="1"/>
  <c r="V17" i="113" a="1"/>
  <c r="V17" i="113" s="1"/>
  <c r="U17" i="113" a="1"/>
  <c r="U17" i="113" s="1"/>
  <c r="T17" i="113" a="1"/>
  <c r="T17" i="113" s="1"/>
  <c r="S17" i="113" a="1"/>
  <c r="S17" i="113" s="1"/>
  <c r="R17" i="113" a="1"/>
  <c r="R17" i="113" s="1"/>
  <c r="Q17" i="113" a="1"/>
  <c r="Q17" i="113" s="1"/>
  <c r="P17" i="113" a="1"/>
  <c r="P17" i="113" s="1"/>
  <c r="O17" i="113" a="1"/>
  <c r="O17" i="113" s="1"/>
  <c r="N17" i="113" a="1"/>
  <c r="N17" i="113" s="1"/>
  <c r="M17" i="113" a="1"/>
  <c r="M17" i="113" s="1"/>
  <c r="L17" i="113" a="1"/>
  <c r="L17" i="113" s="1"/>
  <c r="K17" i="113" a="1"/>
  <c r="K17" i="113" s="1"/>
  <c r="J17" i="113" a="1"/>
  <c r="J17" i="113" s="1"/>
  <c r="I17" i="113" a="1"/>
  <c r="I17" i="113" s="1"/>
  <c r="H17" i="113" a="1"/>
  <c r="H17" i="113" s="1"/>
  <c r="AR16" i="113" a="1"/>
  <c r="AR16" i="113" s="1"/>
  <c r="AQ16" i="113" a="1"/>
  <c r="AQ16" i="113" s="1"/>
  <c r="AP16" i="113" a="1"/>
  <c r="AP16" i="113" s="1"/>
  <c r="AO16" i="113" a="1"/>
  <c r="AO16" i="113" s="1"/>
  <c r="AN16" i="113" a="1"/>
  <c r="AN16" i="113" s="1"/>
  <c r="AM16" i="113" a="1"/>
  <c r="AM16" i="113" s="1"/>
  <c r="AL16" i="113" a="1"/>
  <c r="AL16" i="113" s="1"/>
  <c r="AK16" i="113" a="1"/>
  <c r="AK16" i="113" s="1"/>
  <c r="AJ16" i="113" a="1"/>
  <c r="AJ16" i="113" s="1"/>
  <c r="AI16" i="113" a="1"/>
  <c r="AI16" i="113" s="1"/>
  <c r="AH16" i="113" a="1"/>
  <c r="AH16" i="113" s="1"/>
  <c r="AG16" i="113" a="1"/>
  <c r="AG16" i="113" s="1"/>
  <c r="AF16" i="113" a="1"/>
  <c r="AF16" i="113" s="1"/>
  <c r="AE16" i="113" a="1"/>
  <c r="AE16" i="113" s="1"/>
  <c r="AD16" i="113" a="1"/>
  <c r="AD16" i="113" s="1"/>
  <c r="AC16" i="113" a="1"/>
  <c r="AC16" i="113" s="1"/>
  <c r="AB16" i="113" a="1"/>
  <c r="AB16" i="113" s="1"/>
  <c r="AA16" i="113" a="1"/>
  <c r="AA16" i="113" s="1"/>
  <c r="Z16" i="113" a="1"/>
  <c r="Z16" i="113" s="1"/>
  <c r="Y16" i="113" a="1"/>
  <c r="Y16" i="113" s="1"/>
  <c r="X16" i="113" a="1"/>
  <c r="X16" i="113" s="1"/>
  <c r="W16" i="113" a="1"/>
  <c r="W16" i="113" s="1"/>
  <c r="V16" i="113" a="1"/>
  <c r="V16" i="113" s="1"/>
  <c r="U16" i="113" a="1"/>
  <c r="U16" i="113" s="1"/>
  <c r="T16" i="113" a="1"/>
  <c r="T16" i="113" s="1"/>
  <c r="S16" i="113" a="1"/>
  <c r="S16" i="113" s="1"/>
  <c r="R16" i="113" a="1"/>
  <c r="R16" i="113" s="1"/>
  <c r="Q16" i="113" a="1"/>
  <c r="Q16" i="113" s="1"/>
  <c r="P16" i="113" a="1"/>
  <c r="P16" i="113" s="1"/>
  <c r="O16" i="113" a="1"/>
  <c r="O16" i="113" s="1"/>
  <c r="N16" i="113" a="1"/>
  <c r="N16" i="113" s="1"/>
  <c r="M16" i="113" a="1"/>
  <c r="M16" i="113" s="1"/>
  <c r="L16" i="113" a="1"/>
  <c r="L16" i="113" s="1"/>
  <c r="K16" i="113" a="1"/>
  <c r="K16" i="113" s="1"/>
  <c r="J16" i="113" a="1"/>
  <c r="J16" i="113" s="1"/>
  <c r="I16" i="113" a="1"/>
  <c r="I16" i="113" s="1"/>
  <c r="H16" i="113" a="1"/>
  <c r="H16" i="113" s="1"/>
  <c r="AR15" i="113" a="1"/>
  <c r="AR15" i="113" s="1"/>
  <c r="AQ15" i="113" a="1"/>
  <c r="AQ15" i="113" s="1"/>
  <c r="AP15" i="113" a="1"/>
  <c r="AP15" i="113" s="1"/>
  <c r="AO15" i="113" a="1"/>
  <c r="AO15" i="113" s="1"/>
  <c r="AN15" i="113" a="1"/>
  <c r="AN15" i="113" s="1"/>
  <c r="AM15" i="113" a="1"/>
  <c r="AM15" i="113" s="1"/>
  <c r="AL15" i="113" a="1"/>
  <c r="AL15" i="113" s="1"/>
  <c r="AK15" i="113" a="1"/>
  <c r="AK15" i="113" s="1"/>
  <c r="AJ15" i="113" a="1"/>
  <c r="AJ15" i="113" s="1"/>
  <c r="AI15" i="113" a="1"/>
  <c r="AI15" i="113" s="1"/>
  <c r="AH15" i="113" a="1"/>
  <c r="AH15" i="113" s="1"/>
  <c r="AG15" i="113" a="1"/>
  <c r="AG15" i="113" s="1"/>
  <c r="AF15" i="113" a="1"/>
  <c r="AF15" i="113" s="1"/>
  <c r="AE15" i="113" a="1"/>
  <c r="AE15" i="113" s="1"/>
  <c r="AD15" i="113" a="1"/>
  <c r="AD15" i="113" s="1"/>
  <c r="AC15" i="113" a="1"/>
  <c r="AC15" i="113" s="1"/>
  <c r="AB15" i="113" a="1"/>
  <c r="AB15" i="113" s="1"/>
  <c r="AA15" i="113" a="1"/>
  <c r="AA15" i="113" s="1"/>
  <c r="Z15" i="113" a="1"/>
  <c r="Z15" i="113" s="1"/>
  <c r="Y15" i="113" a="1"/>
  <c r="Y15" i="113" s="1"/>
  <c r="X15" i="113" a="1"/>
  <c r="X15" i="113" s="1"/>
  <c r="W15" i="113" a="1"/>
  <c r="W15" i="113" s="1"/>
  <c r="V15" i="113" a="1"/>
  <c r="V15" i="113" s="1"/>
  <c r="U15" i="113" a="1"/>
  <c r="U15" i="113" s="1"/>
  <c r="T15" i="113" a="1"/>
  <c r="T15" i="113" s="1"/>
  <c r="S15" i="113" a="1"/>
  <c r="S15" i="113" s="1"/>
  <c r="R15" i="113" a="1"/>
  <c r="R15" i="113" s="1"/>
  <c r="Q15" i="113" a="1"/>
  <c r="Q15" i="113" s="1"/>
  <c r="P15" i="113" a="1"/>
  <c r="P15" i="113" s="1"/>
  <c r="O15" i="113" a="1"/>
  <c r="O15" i="113" s="1"/>
  <c r="N15" i="113" a="1"/>
  <c r="N15" i="113" s="1"/>
  <c r="M15" i="113" a="1"/>
  <c r="M15" i="113" s="1"/>
  <c r="L15" i="113" a="1"/>
  <c r="L15" i="113" s="1"/>
  <c r="K15" i="113" a="1"/>
  <c r="K15" i="113" s="1"/>
  <c r="J15" i="113" a="1"/>
  <c r="J15" i="113" s="1"/>
  <c r="I15" i="113" a="1"/>
  <c r="I15" i="113" s="1"/>
  <c r="H15" i="113" a="1"/>
  <c r="H15" i="113" s="1"/>
  <c r="AR14" i="113" a="1"/>
  <c r="AR14" i="113" s="1"/>
  <c r="AQ14" i="113" a="1"/>
  <c r="AQ14" i="113" s="1"/>
  <c r="AP14" i="113" a="1"/>
  <c r="AP14" i="113" s="1"/>
  <c r="AO14" i="113" a="1"/>
  <c r="AO14" i="113" s="1"/>
  <c r="AN14" i="113" a="1"/>
  <c r="AN14" i="113" s="1"/>
  <c r="AM14" i="113" a="1"/>
  <c r="AM14" i="113" s="1"/>
  <c r="AL14" i="113" a="1"/>
  <c r="AL14" i="113" s="1"/>
  <c r="AK14" i="113" a="1"/>
  <c r="AK14" i="113" s="1"/>
  <c r="AJ14" i="113" a="1"/>
  <c r="AJ14" i="113" s="1"/>
  <c r="AI14" i="113" a="1"/>
  <c r="AI14" i="113" s="1"/>
  <c r="AH14" i="113" a="1"/>
  <c r="AH14" i="113" s="1"/>
  <c r="AG14" i="113" a="1"/>
  <c r="AG14" i="113" s="1"/>
  <c r="AF14" i="113" a="1"/>
  <c r="AF14" i="113" s="1"/>
  <c r="AE14" i="113" a="1"/>
  <c r="AE14" i="113" s="1"/>
  <c r="AD14" i="113" a="1"/>
  <c r="AD14" i="113" s="1"/>
  <c r="AC14" i="113" a="1"/>
  <c r="AC14" i="113" s="1"/>
  <c r="AB14" i="113" a="1"/>
  <c r="AB14" i="113" s="1"/>
  <c r="AA14" i="113" a="1"/>
  <c r="AA14" i="113" s="1"/>
  <c r="Z14" i="113" a="1"/>
  <c r="Z14" i="113" s="1"/>
  <c r="Y14" i="113" a="1"/>
  <c r="Y14" i="113" s="1"/>
  <c r="X14" i="113" a="1"/>
  <c r="X14" i="113" s="1"/>
  <c r="W14" i="113" a="1"/>
  <c r="W14" i="113" s="1"/>
  <c r="V14" i="113" a="1"/>
  <c r="V14" i="113" s="1"/>
  <c r="U14" i="113" a="1"/>
  <c r="U14" i="113" s="1"/>
  <c r="T14" i="113" a="1"/>
  <c r="T14" i="113" s="1"/>
  <c r="S14" i="113" a="1"/>
  <c r="S14" i="113" s="1"/>
  <c r="R14" i="113" a="1"/>
  <c r="R14" i="113" s="1"/>
  <c r="Q14" i="113" a="1"/>
  <c r="Q14" i="113" s="1"/>
  <c r="P14" i="113" a="1"/>
  <c r="P14" i="113" s="1"/>
  <c r="O14" i="113" a="1"/>
  <c r="O14" i="113" s="1"/>
  <c r="N14" i="113" a="1"/>
  <c r="N14" i="113" s="1"/>
  <c r="M14" i="113" a="1"/>
  <c r="M14" i="113" s="1"/>
  <c r="L14" i="113" a="1"/>
  <c r="L14" i="113" s="1"/>
  <c r="K14" i="113" a="1"/>
  <c r="K14" i="113" s="1"/>
  <c r="J14" i="113" a="1"/>
  <c r="J14" i="113" s="1"/>
  <c r="I14" i="113" a="1"/>
  <c r="I14" i="113" s="1"/>
  <c r="H14" i="113" a="1"/>
  <c r="H14" i="113" s="1"/>
  <c r="AR13" i="113" a="1"/>
  <c r="AR13" i="113" s="1"/>
  <c r="AQ13" i="113" a="1"/>
  <c r="AQ13" i="113" s="1"/>
  <c r="AP13" i="113" a="1"/>
  <c r="AP13" i="113" s="1"/>
  <c r="AO13" i="113" a="1"/>
  <c r="AO13" i="113" s="1"/>
  <c r="AN13" i="113" a="1"/>
  <c r="AN13" i="113" s="1"/>
  <c r="AM13" i="113" a="1"/>
  <c r="AM13" i="113" s="1"/>
  <c r="AL13" i="113" a="1"/>
  <c r="AL13" i="113" s="1"/>
  <c r="AK13" i="113" a="1"/>
  <c r="AK13" i="113" s="1"/>
  <c r="AJ13" i="113" a="1"/>
  <c r="AJ13" i="113" s="1"/>
  <c r="AI13" i="113" a="1"/>
  <c r="AI13" i="113" s="1"/>
  <c r="AH13" i="113" a="1"/>
  <c r="AH13" i="113" s="1"/>
  <c r="AG13" i="113" a="1"/>
  <c r="AG13" i="113" s="1"/>
  <c r="AF13" i="113" a="1"/>
  <c r="AF13" i="113" s="1"/>
  <c r="AE13" i="113" a="1"/>
  <c r="AE13" i="113" s="1"/>
  <c r="AD13" i="113" a="1"/>
  <c r="AD13" i="113" s="1"/>
  <c r="AC13" i="113" a="1"/>
  <c r="AC13" i="113" s="1"/>
  <c r="AB13" i="113" a="1"/>
  <c r="AB13" i="113" s="1"/>
  <c r="AA13" i="113" a="1"/>
  <c r="AA13" i="113" s="1"/>
  <c r="Z13" i="113" a="1"/>
  <c r="Z13" i="113" s="1"/>
  <c r="Y13" i="113" a="1"/>
  <c r="Y13" i="113" s="1"/>
  <c r="X13" i="113" a="1"/>
  <c r="X13" i="113" s="1"/>
  <c r="W13" i="113" a="1"/>
  <c r="W13" i="113" s="1"/>
  <c r="V13" i="113" a="1"/>
  <c r="V13" i="113" s="1"/>
  <c r="U13" i="113" a="1"/>
  <c r="U13" i="113" s="1"/>
  <c r="T13" i="113" a="1"/>
  <c r="T13" i="113" s="1"/>
  <c r="S13" i="113" a="1"/>
  <c r="S13" i="113" s="1"/>
  <c r="R13" i="113" a="1"/>
  <c r="R13" i="113" s="1"/>
  <c r="Q13" i="113" a="1"/>
  <c r="Q13" i="113" s="1"/>
  <c r="P13" i="113" a="1"/>
  <c r="P13" i="113" s="1"/>
  <c r="O13" i="113" a="1"/>
  <c r="O13" i="113" s="1"/>
  <c r="N13" i="113" a="1"/>
  <c r="N13" i="113" s="1"/>
  <c r="M13" i="113" a="1"/>
  <c r="M13" i="113" s="1"/>
  <c r="L13" i="113" a="1"/>
  <c r="L13" i="113" s="1"/>
  <c r="K13" i="113" a="1"/>
  <c r="K13" i="113" s="1"/>
  <c r="J13" i="113" a="1"/>
  <c r="J13" i="113" s="1"/>
  <c r="I13" i="113" a="1"/>
  <c r="I13" i="113" s="1"/>
  <c r="H13" i="113" a="1"/>
  <c r="H13" i="113" s="1"/>
  <c r="AR12" i="113" a="1"/>
  <c r="AR12" i="113" s="1"/>
  <c r="AQ12" i="113" a="1"/>
  <c r="AQ12" i="113" s="1"/>
  <c r="AP12" i="113" a="1"/>
  <c r="AP12" i="113" s="1"/>
  <c r="AO12" i="113" a="1"/>
  <c r="AO12" i="113" s="1"/>
  <c r="AN12" i="113" a="1"/>
  <c r="AN12" i="113" s="1"/>
  <c r="AM12" i="113" a="1"/>
  <c r="AM12" i="113" s="1"/>
  <c r="AL12" i="113" a="1"/>
  <c r="AL12" i="113" s="1"/>
  <c r="AK12" i="113" a="1"/>
  <c r="AK12" i="113" s="1"/>
  <c r="AJ12" i="113" a="1"/>
  <c r="AJ12" i="113" s="1"/>
  <c r="AI12" i="113" a="1"/>
  <c r="AI12" i="113" s="1"/>
  <c r="AH12" i="113" a="1"/>
  <c r="AH12" i="113" s="1"/>
  <c r="AG12" i="113" a="1"/>
  <c r="AG12" i="113" s="1"/>
  <c r="AF12" i="113" a="1"/>
  <c r="AF12" i="113" s="1"/>
  <c r="AE12" i="113" a="1"/>
  <c r="AE12" i="113" s="1"/>
  <c r="AD12" i="113" a="1"/>
  <c r="AD12" i="113" s="1"/>
  <c r="AC12" i="113" a="1"/>
  <c r="AC12" i="113" s="1"/>
  <c r="AB12" i="113" a="1"/>
  <c r="AB12" i="113" s="1"/>
  <c r="AA12" i="113" a="1"/>
  <c r="AA12" i="113" s="1"/>
  <c r="Z12" i="113" a="1"/>
  <c r="Z12" i="113" s="1"/>
  <c r="Y12" i="113" a="1"/>
  <c r="Y12" i="113" s="1"/>
  <c r="X12" i="113" a="1"/>
  <c r="X12" i="113" s="1"/>
  <c r="W12" i="113" a="1"/>
  <c r="W12" i="113" s="1"/>
  <c r="V12" i="113" a="1"/>
  <c r="V12" i="113" s="1"/>
  <c r="U12" i="113" a="1"/>
  <c r="U12" i="113" s="1"/>
  <c r="T12" i="113" a="1"/>
  <c r="T12" i="113" s="1"/>
  <c r="S12" i="113" a="1"/>
  <c r="S12" i="113" s="1"/>
  <c r="R12" i="113" a="1"/>
  <c r="R12" i="113" s="1"/>
  <c r="Q12" i="113" a="1"/>
  <c r="Q12" i="113" s="1"/>
  <c r="P12" i="113" a="1"/>
  <c r="P12" i="113" s="1"/>
  <c r="O12" i="113" a="1"/>
  <c r="O12" i="113" s="1"/>
  <c r="N12" i="113" a="1"/>
  <c r="N12" i="113" s="1"/>
  <c r="M12" i="113" a="1"/>
  <c r="M12" i="113" s="1"/>
  <c r="L12" i="113" a="1"/>
  <c r="L12" i="113" s="1"/>
  <c r="K12" i="113" a="1"/>
  <c r="K12" i="113" s="1"/>
  <c r="J12" i="113" a="1"/>
  <c r="J12" i="113" s="1"/>
  <c r="I12" i="113" a="1"/>
  <c r="I12" i="113" s="1"/>
  <c r="H12" i="113" a="1"/>
  <c r="H12" i="113" s="1"/>
  <c r="AR11" i="113" a="1"/>
  <c r="AR11" i="113" s="1"/>
  <c r="AQ11" i="113" a="1"/>
  <c r="AQ11" i="113" s="1"/>
  <c r="AP11" i="113" a="1"/>
  <c r="AP11" i="113" s="1"/>
  <c r="AO11" i="113" a="1"/>
  <c r="AO11" i="113" s="1"/>
  <c r="AN11" i="113" a="1"/>
  <c r="AN11" i="113" s="1"/>
  <c r="AM11" i="113" a="1"/>
  <c r="AM11" i="113" s="1"/>
  <c r="AL11" i="113" a="1"/>
  <c r="AL11" i="113" s="1"/>
  <c r="AK11" i="113" a="1"/>
  <c r="AK11" i="113" s="1"/>
  <c r="AJ11" i="113" a="1"/>
  <c r="AJ11" i="113" s="1"/>
  <c r="AI11" i="113" a="1"/>
  <c r="AI11" i="113" s="1"/>
  <c r="AH11" i="113" a="1"/>
  <c r="AH11" i="113" s="1"/>
  <c r="AG11" i="113" a="1"/>
  <c r="AG11" i="113" s="1"/>
  <c r="AF11" i="113" a="1"/>
  <c r="AF11" i="113" s="1"/>
  <c r="AE11" i="113" a="1"/>
  <c r="AE11" i="113" s="1"/>
  <c r="AD11" i="113" a="1"/>
  <c r="AD11" i="113" s="1"/>
  <c r="AC11" i="113" a="1"/>
  <c r="AC11" i="113" s="1"/>
  <c r="AB11" i="113" a="1"/>
  <c r="AB11" i="113" s="1"/>
  <c r="AA11" i="113" a="1"/>
  <c r="AA11" i="113" s="1"/>
  <c r="Z11" i="113" a="1"/>
  <c r="Z11" i="113" s="1"/>
  <c r="Y11" i="113" a="1"/>
  <c r="Y11" i="113" s="1"/>
  <c r="X11" i="113" a="1"/>
  <c r="X11" i="113" s="1"/>
  <c r="W11" i="113" a="1"/>
  <c r="W11" i="113" s="1"/>
  <c r="V11" i="113" a="1"/>
  <c r="V11" i="113" s="1"/>
  <c r="U11" i="113" a="1"/>
  <c r="U11" i="113" s="1"/>
  <c r="T11" i="113" a="1"/>
  <c r="T11" i="113" s="1"/>
  <c r="S11" i="113" a="1"/>
  <c r="S11" i="113" s="1"/>
  <c r="R11" i="113" a="1"/>
  <c r="R11" i="113" s="1"/>
  <c r="Q11" i="113" a="1"/>
  <c r="Q11" i="113" s="1"/>
  <c r="P11" i="113" a="1"/>
  <c r="P11" i="113" s="1"/>
  <c r="O11" i="113" a="1"/>
  <c r="O11" i="113" s="1"/>
  <c r="N11" i="113" a="1"/>
  <c r="N11" i="113" s="1"/>
  <c r="M11" i="113" a="1"/>
  <c r="M11" i="113" s="1"/>
  <c r="L11" i="113" a="1"/>
  <c r="L11" i="113" s="1"/>
  <c r="K11" i="113" a="1"/>
  <c r="K11" i="113" s="1"/>
  <c r="J11" i="113" a="1"/>
  <c r="J11" i="113" s="1"/>
  <c r="I11" i="113" a="1"/>
  <c r="I11" i="113" s="1"/>
  <c r="H11" i="113" a="1"/>
  <c r="H11" i="113" s="1"/>
  <c r="AR10" i="113" a="1"/>
  <c r="AR10" i="113" s="1"/>
  <c r="AQ10" i="113" a="1"/>
  <c r="AQ10" i="113" s="1"/>
  <c r="AP10" i="113" a="1"/>
  <c r="AP10" i="113" s="1"/>
  <c r="AO10" i="113" a="1"/>
  <c r="AO10" i="113" s="1"/>
  <c r="AN10" i="113" a="1"/>
  <c r="AN10" i="113" s="1"/>
  <c r="AM10" i="113" a="1"/>
  <c r="AM10" i="113" s="1"/>
  <c r="AL10" i="113" a="1"/>
  <c r="AL10" i="113" s="1"/>
  <c r="AK10" i="113" a="1"/>
  <c r="AK10" i="113" s="1"/>
  <c r="AJ10" i="113" a="1"/>
  <c r="AJ10" i="113" s="1"/>
  <c r="AI10" i="113" a="1"/>
  <c r="AI10" i="113" s="1"/>
  <c r="AH10" i="113" a="1"/>
  <c r="AH10" i="113" s="1"/>
  <c r="AG10" i="113" a="1"/>
  <c r="AG10" i="113" s="1"/>
  <c r="AF10" i="113" a="1"/>
  <c r="AF10" i="113" s="1"/>
  <c r="AE10" i="113" a="1"/>
  <c r="AE10" i="113" s="1"/>
  <c r="AD10" i="113" a="1"/>
  <c r="AD10" i="113" s="1"/>
  <c r="AC10" i="113" a="1"/>
  <c r="AC10" i="113" s="1"/>
  <c r="AB10" i="113" a="1"/>
  <c r="AB10" i="113" s="1"/>
  <c r="AA10" i="113" a="1"/>
  <c r="AA10" i="113" s="1"/>
  <c r="Z10" i="113" a="1"/>
  <c r="Z10" i="113" s="1"/>
  <c r="Y10" i="113" a="1"/>
  <c r="Y10" i="113" s="1"/>
  <c r="X10" i="113" a="1"/>
  <c r="X10" i="113" s="1"/>
  <c r="W10" i="113" a="1"/>
  <c r="W10" i="113" s="1"/>
  <c r="V10" i="113" a="1"/>
  <c r="V10" i="113" s="1"/>
  <c r="U10" i="113" a="1"/>
  <c r="U10" i="113" s="1"/>
  <c r="T10" i="113" a="1"/>
  <c r="T10" i="113" s="1"/>
  <c r="S10" i="113" a="1"/>
  <c r="S10" i="113" s="1"/>
  <c r="R10" i="113" a="1"/>
  <c r="R10" i="113" s="1"/>
  <c r="Q10" i="113" a="1"/>
  <c r="Q10" i="113" s="1"/>
  <c r="P10" i="113" a="1"/>
  <c r="P10" i="113" s="1"/>
  <c r="O10" i="113" a="1"/>
  <c r="O10" i="113" s="1"/>
  <c r="N10" i="113" a="1"/>
  <c r="N10" i="113" s="1"/>
  <c r="M10" i="113" a="1"/>
  <c r="M10" i="113" s="1"/>
  <c r="L10" i="113" a="1"/>
  <c r="L10" i="113" s="1"/>
  <c r="K10" i="113" a="1"/>
  <c r="K10" i="113" s="1"/>
  <c r="J10" i="113" a="1"/>
  <c r="J10" i="113" s="1"/>
  <c r="I10" i="113" a="1"/>
  <c r="I10" i="113" s="1"/>
  <c r="H10" i="113" a="1"/>
  <c r="H10" i="113" s="1"/>
  <c r="AR9" i="113" a="1"/>
  <c r="AR9" i="113" s="1"/>
  <c r="AQ9" i="113" a="1"/>
  <c r="AQ9" i="113" s="1"/>
  <c r="AP9" i="113" a="1"/>
  <c r="AP9" i="113" s="1"/>
  <c r="AO9" i="113" a="1"/>
  <c r="AO9" i="113" s="1"/>
  <c r="AN9" i="113" a="1"/>
  <c r="AN9" i="113" s="1"/>
  <c r="AM9" i="113" a="1"/>
  <c r="AM9" i="113" s="1"/>
  <c r="AL9" i="113" a="1"/>
  <c r="AL9" i="113" s="1"/>
  <c r="AK9" i="113" a="1"/>
  <c r="AK9" i="113" s="1"/>
  <c r="AJ9" i="113" a="1"/>
  <c r="AJ9" i="113" s="1"/>
  <c r="AI9" i="113" a="1"/>
  <c r="AI9" i="113" s="1"/>
  <c r="AH9" i="113" a="1"/>
  <c r="AH9" i="113" s="1"/>
  <c r="AG9" i="113" a="1"/>
  <c r="AG9" i="113" s="1"/>
  <c r="AF9" i="113" a="1"/>
  <c r="AF9" i="113" s="1"/>
  <c r="AE9" i="113" a="1"/>
  <c r="AE9" i="113" s="1"/>
  <c r="AD9" i="113" a="1"/>
  <c r="AD9" i="113" s="1"/>
  <c r="AC9" i="113" a="1"/>
  <c r="AC9" i="113" s="1"/>
  <c r="AB9" i="113" a="1"/>
  <c r="AB9" i="113" s="1"/>
  <c r="AA9" i="113" a="1"/>
  <c r="AA9" i="113" s="1"/>
  <c r="Z9" i="113" a="1"/>
  <c r="Z9" i="113" s="1"/>
  <c r="Y9" i="113" a="1"/>
  <c r="Y9" i="113" s="1"/>
  <c r="X9" i="113" a="1"/>
  <c r="X9" i="113" s="1"/>
  <c r="W9" i="113" a="1"/>
  <c r="W9" i="113" s="1"/>
  <c r="V9" i="113" a="1"/>
  <c r="V9" i="113" s="1"/>
  <c r="U9" i="113" a="1"/>
  <c r="U9" i="113" s="1"/>
  <c r="T9" i="113" a="1"/>
  <c r="T9" i="113" s="1"/>
  <c r="S9" i="113" a="1"/>
  <c r="S9" i="113" s="1"/>
  <c r="R9" i="113" a="1"/>
  <c r="R9" i="113" s="1"/>
  <c r="Q9" i="113" a="1"/>
  <c r="Q9" i="113" s="1"/>
  <c r="P9" i="113" a="1"/>
  <c r="P9" i="113" s="1"/>
  <c r="O9" i="113" a="1"/>
  <c r="O9" i="113" s="1"/>
  <c r="N9" i="113" a="1"/>
  <c r="N9" i="113" s="1"/>
  <c r="M9" i="113" a="1"/>
  <c r="M9" i="113" s="1"/>
  <c r="L9" i="113" a="1"/>
  <c r="L9" i="113" s="1"/>
  <c r="K9" i="113" a="1"/>
  <c r="K9" i="113" s="1"/>
  <c r="J9" i="113" a="1"/>
  <c r="J9" i="113" s="1"/>
  <c r="I9" i="113" a="1"/>
  <c r="I9" i="113" s="1"/>
  <c r="H9" i="113" a="1"/>
  <c r="H9" i="113" s="1"/>
  <c r="I9" i="112" a="1"/>
  <c r="I9" i="112" s="1"/>
  <c r="J9" i="112" a="1"/>
  <c r="J9" i="112" s="1"/>
  <c r="K9" i="112" a="1"/>
  <c r="K9" i="112" s="1"/>
  <c r="L9" i="112" a="1"/>
  <c r="L9" i="112" s="1"/>
  <c r="M9" i="112" a="1"/>
  <c r="M9" i="112" s="1"/>
  <c r="N9" i="112" a="1"/>
  <c r="N9" i="112" s="1"/>
  <c r="O9" i="112" a="1"/>
  <c r="O9" i="112" s="1"/>
  <c r="P9" i="112" a="1"/>
  <c r="P9" i="112" s="1"/>
  <c r="Q9" i="112" a="1"/>
  <c r="Q9" i="112" s="1"/>
  <c r="R9" i="112" a="1"/>
  <c r="R9" i="112"/>
  <c r="S9" i="112" a="1"/>
  <c r="S9" i="112" s="1"/>
  <c r="T9" i="112" a="1"/>
  <c r="T9" i="112" s="1"/>
  <c r="U9" i="112" a="1"/>
  <c r="U9" i="112" s="1"/>
  <c r="V9" i="112" a="1"/>
  <c r="V9" i="112" s="1"/>
  <c r="W9" i="112" a="1"/>
  <c r="W9" i="112" s="1"/>
  <c r="X9" i="112" a="1"/>
  <c r="X9" i="112"/>
  <c r="Y9" i="112" a="1"/>
  <c r="Y9" i="112" s="1"/>
  <c r="Z9" i="112" a="1"/>
  <c r="Z9" i="112" s="1"/>
  <c r="AA9" i="112" a="1"/>
  <c r="AA9" i="112" s="1"/>
  <c r="AB9" i="112" a="1"/>
  <c r="AB9" i="112" s="1"/>
  <c r="AC9" i="112" a="1"/>
  <c r="AC9" i="112" s="1"/>
  <c r="AD9" i="112" a="1"/>
  <c r="AD9" i="112" s="1"/>
  <c r="AE9" i="112" a="1"/>
  <c r="AE9" i="112" s="1"/>
  <c r="AF9" i="112" a="1"/>
  <c r="AF9" i="112" s="1"/>
  <c r="AG9" i="112" a="1"/>
  <c r="AG9" i="112" s="1"/>
  <c r="AH9" i="112" a="1"/>
  <c r="AH9" i="112" s="1"/>
  <c r="AI9" i="112" a="1"/>
  <c r="AI9" i="112" s="1"/>
  <c r="AJ9" i="112" a="1"/>
  <c r="AJ9" i="112" s="1"/>
  <c r="AK9" i="112" a="1"/>
  <c r="AK9" i="112" s="1"/>
  <c r="AL9" i="112" a="1"/>
  <c r="AL9" i="112" s="1"/>
  <c r="AM9" i="112" a="1"/>
  <c r="AM9" i="112" s="1"/>
  <c r="AN9" i="112" a="1"/>
  <c r="AN9" i="112" s="1"/>
  <c r="AO9" i="112" a="1"/>
  <c r="AO9" i="112" s="1"/>
  <c r="AP9" i="112" a="1"/>
  <c r="AP9" i="112" s="1"/>
  <c r="AQ9" i="112" a="1"/>
  <c r="AQ9" i="112" s="1"/>
  <c r="AR9" i="112" a="1"/>
  <c r="AR9" i="112"/>
  <c r="I10" i="112" a="1"/>
  <c r="I10" i="112" s="1"/>
  <c r="J10" i="112" a="1"/>
  <c r="J10" i="112" s="1"/>
  <c r="K10" i="112" a="1"/>
  <c r="K10" i="112" s="1"/>
  <c r="L10" i="112" a="1"/>
  <c r="L10" i="112" s="1"/>
  <c r="M10" i="112" a="1"/>
  <c r="M10" i="112" s="1"/>
  <c r="N10" i="112" a="1"/>
  <c r="N10" i="112" s="1"/>
  <c r="O10" i="112" a="1"/>
  <c r="O10" i="112" s="1"/>
  <c r="P10" i="112" a="1"/>
  <c r="P10" i="112" s="1"/>
  <c r="Q10" i="112" a="1"/>
  <c r="Q10" i="112" s="1"/>
  <c r="R10" i="112" a="1"/>
  <c r="R10" i="112" s="1"/>
  <c r="S10" i="112" a="1"/>
  <c r="S10" i="112" s="1"/>
  <c r="T10" i="112" a="1"/>
  <c r="T10" i="112" s="1"/>
  <c r="U10" i="112" a="1"/>
  <c r="U10" i="112" s="1"/>
  <c r="V10" i="112" a="1"/>
  <c r="V10" i="112" s="1"/>
  <c r="W10" i="112" a="1"/>
  <c r="W10" i="112" s="1"/>
  <c r="X10" i="112" a="1"/>
  <c r="X10" i="112" s="1"/>
  <c r="Y10" i="112" a="1"/>
  <c r="Y10" i="112" s="1"/>
  <c r="Z10" i="112" a="1"/>
  <c r="Z10" i="112" s="1"/>
  <c r="AA10" i="112" a="1"/>
  <c r="AA10" i="112" s="1"/>
  <c r="AB10" i="112" a="1"/>
  <c r="AB10" i="112" s="1"/>
  <c r="AC10" i="112" a="1"/>
  <c r="AC10" i="112" s="1"/>
  <c r="AD10" i="112" a="1"/>
  <c r="AD10" i="112"/>
  <c r="AE10" i="112" a="1"/>
  <c r="AE10" i="112" s="1"/>
  <c r="AF10" i="112" a="1"/>
  <c r="AF10" i="112" s="1"/>
  <c r="AG10" i="112" a="1"/>
  <c r="AG10" i="112" s="1"/>
  <c r="AH10" i="112" a="1"/>
  <c r="AH10" i="112" s="1"/>
  <c r="AI10" i="112" a="1"/>
  <c r="AI10" i="112" s="1"/>
  <c r="AJ10" i="112" a="1"/>
  <c r="AJ10" i="112" s="1"/>
  <c r="AK10" i="112" a="1"/>
  <c r="AK10" i="112" s="1"/>
  <c r="AL10" i="112" a="1"/>
  <c r="AL10" i="112" s="1"/>
  <c r="AM10" i="112" a="1"/>
  <c r="AM10" i="112" s="1"/>
  <c r="AN10" i="112" a="1"/>
  <c r="AN10" i="112" s="1"/>
  <c r="AO10" i="112" a="1"/>
  <c r="AO10" i="112" s="1"/>
  <c r="AP10" i="112" a="1"/>
  <c r="AP10" i="112" s="1"/>
  <c r="AQ10" i="112" a="1"/>
  <c r="AQ10" i="112" s="1"/>
  <c r="AR10" i="112" a="1"/>
  <c r="AR10" i="112" s="1"/>
  <c r="I11" i="112" a="1"/>
  <c r="I11" i="112" s="1"/>
  <c r="J11" i="112" a="1"/>
  <c r="J11" i="112"/>
  <c r="K11" i="112" a="1"/>
  <c r="K11" i="112" s="1"/>
  <c r="L11" i="112" a="1"/>
  <c r="L11" i="112" s="1"/>
  <c r="M11" i="112" a="1"/>
  <c r="M11" i="112" s="1"/>
  <c r="N11" i="112" a="1"/>
  <c r="N11" i="112" s="1"/>
  <c r="O11" i="112" a="1"/>
  <c r="O11" i="112" s="1"/>
  <c r="P11" i="112" a="1"/>
  <c r="P11" i="112"/>
  <c r="Q11" i="112" a="1"/>
  <c r="Q11" i="112" s="1"/>
  <c r="R11" i="112" a="1"/>
  <c r="R11" i="112" s="1"/>
  <c r="S11" i="112" a="1"/>
  <c r="S11" i="112" s="1"/>
  <c r="T11" i="112" a="1"/>
  <c r="T11" i="112" s="1"/>
  <c r="U11" i="112" a="1"/>
  <c r="U11" i="112" s="1"/>
  <c r="V11" i="112" a="1"/>
  <c r="V11" i="112" s="1"/>
  <c r="W11" i="112" a="1"/>
  <c r="W11" i="112" s="1"/>
  <c r="X11" i="112" a="1"/>
  <c r="X11" i="112" s="1"/>
  <c r="Y11" i="112" a="1"/>
  <c r="Y11" i="112" s="1"/>
  <c r="Z11" i="112" a="1"/>
  <c r="Z11" i="112" s="1"/>
  <c r="AA11" i="112" a="1"/>
  <c r="AA11" i="112" s="1"/>
  <c r="AB11" i="112" a="1"/>
  <c r="AB11" i="112"/>
  <c r="AC11" i="112" a="1"/>
  <c r="AC11" i="112" s="1"/>
  <c r="AD11" i="112" a="1"/>
  <c r="AD11" i="112" s="1"/>
  <c r="AE11" i="112" a="1"/>
  <c r="AE11" i="112" s="1"/>
  <c r="AF11" i="112" a="1"/>
  <c r="AF11" i="112" s="1"/>
  <c r="AG11" i="112" a="1"/>
  <c r="AG11" i="112" s="1"/>
  <c r="AH11" i="112" a="1"/>
  <c r="AH11" i="112"/>
  <c r="AI11" i="112" a="1"/>
  <c r="AI11" i="112" s="1"/>
  <c r="AJ11" i="112" a="1"/>
  <c r="AJ11" i="112" s="1"/>
  <c r="AK11" i="112" a="1"/>
  <c r="AK11" i="112" s="1"/>
  <c r="AL11" i="112" a="1"/>
  <c r="AL11" i="112" s="1"/>
  <c r="AM11" i="112" a="1"/>
  <c r="AM11" i="112" s="1"/>
  <c r="AN11" i="112" a="1"/>
  <c r="AN11" i="112" s="1"/>
  <c r="AO11" i="112" a="1"/>
  <c r="AO11" i="112" s="1"/>
  <c r="AP11" i="112" a="1"/>
  <c r="AP11" i="112" s="1"/>
  <c r="AQ11" i="112" a="1"/>
  <c r="AQ11" i="112" s="1"/>
  <c r="AR11" i="112" a="1"/>
  <c r="AR11" i="112" s="1"/>
  <c r="I12" i="112" a="1"/>
  <c r="I12" i="112" s="1"/>
  <c r="J12" i="112" a="1"/>
  <c r="J12" i="112" s="1"/>
  <c r="K12" i="112" a="1"/>
  <c r="K12" i="112" s="1"/>
  <c r="L12" i="112" a="1"/>
  <c r="L12" i="112" s="1"/>
  <c r="M12" i="112" a="1"/>
  <c r="M12" i="112" s="1"/>
  <c r="N12" i="112" a="1"/>
  <c r="N12" i="112" s="1"/>
  <c r="O12" i="112" a="1"/>
  <c r="O12" i="112" s="1"/>
  <c r="P12" i="112" a="1"/>
  <c r="P12" i="112"/>
  <c r="Q12" i="112" a="1"/>
  <c r="Q12" i="112" s="1"/>
  <c r="R12" i="112" a="1"/>
  <c r="R12" i="112" s="1"/>
  <c r="S12" i="112" a="1"/>
  <c r="S12" i="112" s="1"/>
  <c r="T12" i="112" a="1"/>
  <c r="T12" i="112" s="1"/>
  <c r="U12" i="112" a="1"/>
  <c r="U12" i="112" s="1"/>
  <c r="V12" i="112" a="1"/>
  <c r="V12" i="112" s="1"/>
  <c r="W12" i="112" a="1"/>
  <c r="W12" i="112" s="1"/>
  <c r="X12" i="112" a="1"/>
  <c r="X12" i="112" s="1"/>
  <c r="Y12" i="112" a="1"/>
  <c r="Y12" i="112" s="1"/>
  <c r="Z12" i="112" a="1"/>
  <c r="Z12" i="112" s="1"/>
  <c r="AA12" i="112" a="1"/>
  <c r="AA12" i="112" s="1"/>
  <c r="AB12" i="112" a="1"/>
  <c r="AB12" i="112"/>
  <c r="AC12" i="112" a="1"/>
  <c r="AC12" i="112" s="1"/>
  <c r="AD12" i="112" a="1"/>
  <c r="AD12" i="112" s="1"/>
  <c r="AE12" i="112" a="1"/>
  <c r="AE12" i="112" s="1"/>
  <c r="AF12" i="112" a="1"/>
  <c r="AF12" i="112" s="1"/>
  <c r="AG12" i="112" a="1"/>
  <c r="AG12" i="112" s="1"/>
  <c r="AH12" i="112" a="1"/>
  <c r="AH12" i="112" s="1"/>
  <c r="AI12" i="112" a="1"/>
  <c r="AI12" i="112" s="1"/>
  <c r="AJ12" i="112" a="1"/>
  <c r="AJ12" i="112" s="1"/>
  <c r="AK12" i="112" a="1"/>
  <c r="AK12" i="112" s="1"/>
  <c r="AL12" i="112" a="1"/>
  <c r="AL12" i="112"/>
  <c r="AM12" i="112" a="1"/>
  <c r="AM12" i="112" s="1"/>
  <c r="AN12" i="112" a="1"/>
  <c r="AN12" i="112"/>
  <c r="AO12" i="112" a="1"/>
  <c r="AO12" i="112" s="1"/>
  <c r="AP12" i="112" a="1"/>
  <c r="AP12" i="112" s="1"/>
  <c r="AQ12" i="112" a="1"/>
  <c r="AQ12" i="112" s="1"/>
  <c r="AR12" i="112" a="1"/>
  <c r="AR12" i="112"/>
  <c r="I13" i="112" a="1"/>
  <c r="I13" i="112" s="1"/>
  <c r="J13" i="112" a="1"/>
  <c r="J13" i="112"/>
  <c r="K13" i="112" a="1"/>
  <c r="K13" i="112" s="1"/>
  <c r="L13" i="112" a="1"/>
  <c r="L13" i="112" s="1"/>
  <c r="M13" i="112" a="1"/>
  <c r="M13" i="112" s="1"/>
  <c r="N13" i="112" a="1"/>
  <c r="N13" i="112" s="1"/>
  <c r="O13" i="112" a="1"/>
  <c r="O13" i="112" s="1"/>
  <c r="P13" i="112" a="1"/>
  <c r="P13" i="112" s="1"/>
  <c r="Q13" i="112" a="1"/>
  <c r="Q13" i="112" s="1"/>
  <c r="R13" i="112" a="1"/>
  <c r="R13" i="112" s="1"/>
  <c r="S13" i="112" a="1"/>
  <c r="S13" i="112" s="1"/>
  <c r="T13" i="112" a="1"/>
  <c r="T13" i="112" s="1"/>
  <c r="U13" i="112" a="1"/>
  <c r="U13" i="112" s="1"/>
  <c r="V13" i="112" a="1"/>
  <c r="V13" i="112" s="1"/>
  <c r="W13" i="112" a="1"/>
  <c r="W13" i="112" s="1"/>
  <c r="X13" i="112" a="1"/>
  <c r="X13" i="112" s="1"/>
  <c r="Y13" i="112" a="1"/>
  <c r="Y13" i="112" s="1"/>
  <c r="Z13" i="112" a="1"/>
  <c r="Z13" i="112" s="1"/>
  <c r="AA13" i="112" a="1"/>
  <c r="AA13" i="112" s="1"/>
  <c r="AB13" i="112" a="1"/>
  <c r="AB13" i="112"/>
  <c r="AC13" i="112" a="1"/>
  <c r="AC13" i="112" s="1"/>
  <c r="AD13" i="112" a="1"/>
  <c r="AD13" i="112" s="1"/>
  <c r="AE13" i="112" a="1"/>
  <c r="AE13" i="112" s="1"/>
  <c r="AF13" i="112" a="1"/>
  <c r="AF13" i="112" s="1"/>
  <c r="AG13" i="112" a="1"/>
  <c r="AG13" i="112" s="1"/>
  <c r="AH13" i="112" a="1"/>
  <c r="AH13" i="112" s="1"/>
  <c r="AI13" i="112" a="1"/>
  <c r="AI13" i="112" s="1"/>
  <c r="AJ13" i="112" a="1"/>
  <c r="AJ13" i="112" s="1"/>
  <c r="AK13" i="112" a="1"/>
  <c r="AK13" i="112" s="1"/>
  <c r="AL13" i="112" a="1"/>
  <c r="AL13" i="112"/>
  <c r="AM13" i="112" a="1"/>
  <c r="AM13" i="112" s="1"/>
  <c r="AN13" i="112" a="1"/>
  <c r="AN13" i="112" s="1"/>
  <c r="AO13" i="112" a="1"/>
  <c r="AO13" i="112" s="1"/>
  <c r="AP13" i="112" a="1"/>
  <c r="AP13" i="112" s="1"/>
  <c r="AQ13" i="112" a="1"/>
  <c r="AQ13" i="112" s="1"/>
  <c r="AR13" i="112" a="1"/>
  <c r="AR13" i="112" s="1"/>
  <c r="I14" i="112" a="1"/>
  <c r="I14" i="112" s="1"/>
  <c r="J14" i="112" a="1"/>
  <c r="J14" i="112" s="1"/>
  <c r="K14" i="112" a="1"/>
  <c r="K14" i="112" s="1"/>
  <c r="L14" i="112" a="1"/>
  <c r="L14" i="112" s="1"/>
  <c r="M14" i="112" a="1"/>
  <c r="M14" i="112" s="1"/>
  <c r="N14" i="112" a="1"/>
  <c r="N14" i="112"/>
  <c r="O14" i="112" a="1"/>
  <c r="O14" i="112" s="1"/>
  <c r="P14" i="112" a="1"/>
  <c r="P14" i="112" s="1"/>
  <c r="Q14" i="112" a="1"/>
  <c r="Q14" i="112" s="1"/>
  <c r="R14" i="112" a="1"/>
  <c r="R14" i="112" s="1"/>
  <c r="S14" i="112" a="1"/>
  <c r="S14" i="112" s="1"/>
  <c r="T14" i="112" a="1"/>
  <c r="T14" i="112" s="1"/>
  <c r="U14" i="112" a="1"/>
  <c r="U14" i="112" s="1"/>
  <c r="V14" i="112" a="1"/>
  <c r="V14" i="112" s="1"/>
  <c r="W14" i="112" a="1"/>
  <c r="W14" i="112" s="1"/>
  <c r="X14" i="112" a="1"/>
  <c r="X14" i="112" s="1"/>
  <c r="Y14" i="112" a="1"/>
  <c r="Y14" i="112" s="1"/>
  <c r="Z14" i="112" a="1"/>
  <c r="Z14" i="112" s="1"/>
  <c r="AA14" i="112" a="1"/>
  <c r="AA14" i="112" s="1"/>
  <c r="AB14" i="112" a="1"/>
  <c r="AB14" i="112" s="1"/>
  <c r="AC14" i="112" a="1"/>
  <c r="AC14" i="112" s="1"/>
  <c r="AD14" i="112" a="1"/>
  <c r="AD14" i="112" s="1"/>
  <c r="AE14" i="112" a="1"/>
  <c r="AE14" i="112" s="1"/>
  <c r="AF14" i="112" a="1"/>
  <c r="AF14" i="112" s="1"/>
  <c r="AG14" i="112" a="1"/>
  <c r="AG14" i="112" s="1"/>
  <c r="AH14" i="112" a="1"/>
  <c r="AH14" i="112" s="1"/>
  <c r="AI14" i="112" a="1"/>
  <c r="AI14" i="112" s="1"/>
  <c r="AJ14" i="112" a="1"/>
  <c r="AJ14" i="112" s="1"/>
  <c r="AK14" i="112" a="1"/>
  <c r="AK14" i="112" s="1"/>
  <c r="AL14" i="112" a="1"/>
  <c r="AL14" i="112" s="1"/>
  <c r="AM14" i="112" a="1"/>
  <c r="AM14" i="112" s="1"/>
  <c r="AN14" i="112" a="1"/>
  <c r="AN14" i="112" s="1"/>
  <c r="AO14" i="112" a="1"/>
  <c r="AO14" i="112" s="1"/>
  <c r="AP14" i="112" a="1"/>
  <c r="AP14" i="112" s="1"/>
  <c r="AQ14" i="112" a="1"/>
  <c r="AQ14" i="112" s="1"/>
  <c r="AR14" i="112" a="1"/>
  <c r="AR14" i="112" s="1"/>
  <c r="I15" i="112" a="1"/>
  <c r="I15" i="112" s="1"/>
  <c r="J15" i="112" a="1"/>
  <c r="J15" i="112" s="1"/>
  <c r="K15" i="112" a="1"/>
  <c r="K15" i="112" s="1"/>
  <c r="L15" i="112" a="1"/>
  <c r="L15" i="112" s="1"/>
  <c r="M15" i="112" a="1"/>
  <c r="M15" i="112" s="1"/>
  <c r="N15" i="112" a="1"/>
  <c r="N15" i="112"/>
  <c r="O15" i="112" a="1"/>
  <c r="O15" i="112" s="1"/>
  <c r="P15" i="112" a="1"/>
  <c r="P15" i="112" s="1"/>
  <c r="Q15" i="112" a="1"/>
  <c r="Q15" i="112" s="1"/>
  <c r="R15" i="112" a="1"/>
  <c r="R15" i="112" s="1"/>
  <c r="S15" i="112" a="1"/>
  <c r="S15" i="112" s="1"/>
  <c r="T15" i="112" a="1"/>
  <c r="T15" i="112" s="1"/>
  <c r="U15" i="112" a="1"/>
  <c r="U15" i="112" s="1"/>
  <c r="V15" i="112" a="1"/>
  <c r="V15" i="112" s="1"/>
  <c r="W15" i="112" a="1"/>
  <c r="W15" i="112" s="1"/>
  <c r="X15" i="112" a="1"/>
  <c r="X15" i="112" s="1"/>
  <c r="Y15" i="112" a="1"/>
  <c r="Y15" i="112" s="1"/>
  <c r="Z15" i="112" a="1"/>
  <c r="Z15" i="112" s="1"/>
  <c r="AA15" i="112" a="1"/>
  <c r="AA15" i="112" s="1"/>
  <c r="AB15" i="112" a="1"/>
  <c r="AB15" i="112" s="1"/>
  <c r="AC15" i="112" a="1"/>
  <c r="AC15" i="112" s="1"/>
  <c r="AD15" i="112" a="1"/>
  <c r="AD15" i="112" s="1"/>
  <c r="AE15" i="112" a="1"/>
  <c r="AE15" i="112" s="1"/>
  <c r="AF15" i="112" a="1"/>
  <c r="AF15" i="112" s="1"/>
  <c r="AG15" i="112" a="1"/>
  <c r="AG15" i="112" s="1"/>
  <c r="AH15" i="112" a="1"/>
  <c r="AH15" i="112"/>
  <c r="AI15" i="112" a="1"/>
  <c r="AI15" i="112" s="1"/>
  <c r="AJ15" i="112" a="1"/>
  <c r="AJ15" i="112" s="1"/>
  <c r="AK15" i="112" a="1"/>
  <c r="AK15" i="112" s="1"/>
  <c r="AL15" i="112" a="1"/>
  <c r="AL15" i="112" s="1"/>
  <c r="AM15" i="112" a="1"/>
  <c r="AM15" i="112" s="1"/>
  <c r="AN15" i="112" a="1"/>
  <c r="AN15" i="112" s="1"/>
  <c r="AO15" i="112" a="1"/>
  <c r="AO15" i="112" s="1"/>
  <c r="AP15" i="112" a="1"/>
  <c r="AP15" i="112" s="1"/>
  <c r="AQ15" i="112" a="1"/>
  <c r="AQ15" i="112" s="1"/>
  <c r="AR15" i="112" a="1"/>
  <c r="AR15" i="112" s="1"/>
  <c r="I16" i="112" a="1"/>
  <c r="I16" i="112" s="1"/>
  <c r="J16" i="112" a="1"/>
  <c r="J16" i="112"/>
  <c r="K16" i="112" a="1"/>
  <c r="K16" i="112" s="1"/>
  <c r="L16" i="112" a="1"/>
  <c r="L16" i="112" s="1"/>
  <c r="M16" i="112" a="1"/>
  <c r="M16" i="112" s="1"/>
  <c r="N16" i="112" a="1"/>
  <c r="N16" i="112" s="1"/>
  <c r="O16" i="112" a="1"/>
  <c r="O16" i="112" s="1"/>
  <c r="P16" i="112" a="1"/>
  <c r="P16" i="112" s="1"/>
  <c r="Q16" i="112" a="1"/>
  <c r="Q16" i="112" s="1"/>
  <c r="R16" i="112" a="1"/>
  <c r="R16" i="112" s="1"/>
  <c r="S16" i="112" a="1"/>
  <c r="S16" i="112" s="1"/>
  <c r="T16" i="112" a="1"/>
  <c r="T16" i="112" s="1"/>
  <c r="U16" i="112" a="1"/>
  <c r="U16" i="112" s="1"/>
  <c r="V16" i="112" a="1"/>
  <c r="V16" i="112" s="1"/>
  <c r="W16" i="112" a="1"/>
  <c r="W16" i="112" s="1"/>
  <c r="X16" i="112" a="1"/>
  <c r="X16" i="112" s="1"/>
  <c r="Y16" i="112" a="1"/>
  <c r="Y16" i="112" s="1"/>
  <c r="Z16" i="112" a="1"/>
  <c r="Z16" i="112"/>
  <c r="AA16" i="112" a="1"/>
  <c r="AA16" i="112" s="1"/>
  <c r="AB16" i="112" a="1"/>
  <c r="AB16" i="112" s="1"/>
  <c r="AC16" i="112" a="1"/>
  <c r="AC16" i="112" s="1"/>
  <c r="AD16" i="112" a="1"/>
  <c r="AD16" i="112"/>
  <c r="AE16" i="112" a="1"/>
  <c r="AE16" i="112" s="1"/>
  <c r="AF16" i="112" a="1"/>
  <c r="AF16" i="112" s="1"/>
  <c r="AG16" i="112" a="1"/>
  <c r="AG16" i="112" s="1"/>
  <c r="AH16" i="112" a="1"/>
  <c r="AH16" i="112" s="1"/>
  <c r="AI16" i="112" a="1"/>
  <c r="AI16" i="112" s="1"/>
  <c r="AJ16" i="112" a="1"/>
  <c r="AJ16" i="112" s="1"/>
  <c r="AK16" i="112" a="1"/>
  <c r="AK16" i="112" s="1"/>
  <c r="AL16" i="112" a="1"/>
  <c r="AL16" i="112" s="1"/>
  <c r="AM16" i="112" a="1"/>
  <c r="AM16" i="112" s="1"/>
  <c r="AN16" i="112" a="1"/>
  <c r="AN16" i="112" s="1"/>
  <c r="AO16" i="112" a="1"/>
  <c r="AO16" i="112" s="1"/>
  <c r="AP16" i="112" a="1"/>
  <c r="AP16" i="112" s="1"/>
  <c r="AQ16" i="112" a="1"/>
  <c r="AQ16" i="112" s="1"/>
  <c r="AR16" i="112" a="1"/>
  <c r="AR16" i="112" s="1"/>
  <c r="I17" i="112" a="1"/>
  <c r="I17" i="112" s="1"/>
  <c r="J17" i="112" a="1"/>
  <c r="J17" i="112"/>
  <c r="K17" i="112" a="1"/>
  <c r="K17" i="112" s="1"/>
  <c r="L17" i="112" a="1"/>
  <c r="L17" i="112" s="1"/>
  <c r="M17" i="112" a="1"/>
  <c r="M17" i="112" s="1"/>
  <c r="N17" i="112" a="1"/>
  <c r="N17" i="112" s="1"/>
  <c r="O17" i="112" a="1"/>
  <c r="O17" i="112" s="1"/>
  <c r="P17" i="112" a="1"/>
  <c r="P17" i="112" s="1"/>
  <c r="Q17" i="112" a="1"/>
  <c r="Q17" i="112" s="1"/>
  <c r="R17" i="112" a="1"/>
  <c r="R17" i="112" s="1"/>
  <c r="S17" i="112" a="1"/>
  <c r="S17" i="112" s="1"/>
  <c r="T17" i="112" a="1"/>
  <c r="T17" i="112" s="1"/>
  <c r="U17" i="112" a="1"/>
  <c r="U17" i="112" s="1"/>
  <c r="V17" i="112" a="1"/>
  <c r="V17" i="112" s="1"/>
  <c r="W17" i="112" a="1"/>
  <c r="W17" i="112" s="1"/>
  <c r="X17" i="112" a="1"/>
  <c r="X17" i="112" s="1"/>
  <c r="Y17" i="112" a="1"/>
  <c r="Y17" i="112" s="1"/>
  <c r="Z17" i="112" a="1"/>
  <c r="Z17" i="112" s="1"/>
  <c r="AA17" i="112" a="1"/>
  <c r="AA17" i="112" s="1"/>
  <c r="AB17" i="112" a="1"/>
  <c r="AB17" i="112" s="1"/>
  <c r="AC17" i="112" a="1"/>
  <c r="AC17" i="112" s="1"/>
  <c r="AD17" i="112" a="1"/>
  <c r="AD17" i="112" s="1"/>
  <c r="AE17" i="112" a="1"/>
  <c r="AE17" i="112" s="1"/>
  <c r="AF17" i="112" a="1"/>
  <c r="AF17" i="112" s="1"/>
  <c r="AG17" i="112" a="1"/>
  <c r="AG17" i="112" s="1"/>
  <c r="AH17" i="112" a="1"/>
  <c r="AH17" i="112" s="1"/>
  <c r="AI17" i="112" a="1"/>
  <c r="AI17" i="112" s="1"/>
  <c r="AJ17" i="112" a="1"/>
  <c r="AJ17" i="112" s="1"/>
  <c r="AK17" i="112" a="1"/>
  <c r="AK17" i="112" s="1"/>
  <c r="AL17" i="112" a="1"/>
  <c r="AL17" i="112" s="1"/>
  <c r="AM17" i="112" a="1"/>
  <c r="AM17" i="112" s="1"/>
  <c r="AN17" i="112" a="1"/>
  <c r="AN17" i="112" s="1"/>
  <c r="AO17" i="112" a="1"/>
  <c r="AO17" i="112" s="1"/>
  <c r="AP17" i="112" a="1"/>
  <c r="AP17" i="112" s="1"/>
  <c r="AQ17" i="112" a="1"/>
  <c r="AQ17" i="112" s="1"/>
  <c r="AR17" i="112" a="1"/>
  <c r="AR17" i="112" s="1"/>
  <c r="I18" i="112" a="1"/>
  <c r="I18" i="112" s="1"/>
  <c r="J18" i="112" a="1"/>
  <c r="J18" i="112" s="1"/>
  <c r="K18" i="112" a="1"/>
  <c r="K18" i="112" s="1"/>
  <c r="L18" i="112" a="1"/>
  <c r="L18" i="112" s="1"/>
  <c r="M18" i="112" a="1"/>
  <c r="M18" i="112" s="1"/>
  <c r="N18" i="112" a="1"/>
  <c r="N18" i="112" s="1"/>
  <c r="O18" i="112" a="1"/>
  <c r="O18" i="112" s="1"/>
  <c r="P18" i="112" a="1"/>
  <c r="P18" i="112" s="1"/>
  <c r="Q18" i="112" a="1"/>
  <c r="Q18" i="112" s="1"/>
  <c r="R18" i="112" a="1"/>
  <c r="R18" i="112" s="1"/>
  <c r="S18" i="112" a="1"/>
  <c r="S18" i="112" s="1"/>
  <c r="T18" i="112" a="1"/>
  <c r="T18" i="112" s="1"/>
  <c r="U18" i="112" a="1"/>
  <c r="U18" i="112" s="1"/>
  <c r="V18" i="112" a="1"/>
  <c r="V18" i="112" s="1"/>
  <c r="W18" i="112" a="1"/>
  <c r="W18" i="112" s="1"/>
  <c r="X18" i="112" a="1"/>
  <c r="X18" i="112" s="1"/>
  <c r="Y18" i="112" a="1"/>
  <c r="Y18" i="112" s="1"/>
  <c r="Z18" i="112" a="1"/>
  <c r="Z18" i="112" s="1"/>
  <c r="AA18" i="112" a="1"/>
  <c r="AA18" i="112" s="1"/>
  <c r="AB18" i="112" a="1"/>
  <c r="AB18" i="112" s="1"/>
  <c r="AC18" i="112" a="1"/>
  <c r="AC18" i="112" s="1"/>
  <c r="AD18" i="112" a="1"/>
  <c r="AD18" i="112" s="1"/>
  <c r="AE18" i="112" a="1"/>
  <c r="AE18" i="112" s="1"/>
  <c r="AF18" i="112" a="1"/>
  <c r="AF18" i="112" s="1"/>
  <c r="AG18" i="112" a="1"/>
  <c r="AG18" i="112" s="1"/>
  <c r="AH18" i="112" a="1"/>
  <c r="AH18" i="112" s="1"/>
  <c r="AI18" i="112" a="1"/>
  <c r="AI18" i="112" s="1"/>
  <c r="AJ18" i="112" a="1"/>
  <c r="AJ18" i="112" s="1"/>
  <c r="AK18" i="112" a="1"/>
  <c r="AK18" i="112" s="1"/>
  <c r="AL18" i="112" a="1"/>
  <c r="AL18" i="112" s="1"/>
  <c r="AM18" i="112" a="1"/>
  <c r="AM18" i="112" s="1"/>
  <c r="AN18" i="112" a="1"/>
  <c r="AN18" i="112" s="1"/>
  <c r="AO18" i="112" a="1"/>
  <c r="AO18" i="112" s="1"/>
  <c r="AP18" i="112" a="1"/>
  <c r="AP18" i="112" s="1"/>
  <c r="AQ18" i="112" a="1"/>
  <c r="AQ18" i="112" s="1"/>
  <c r="AR18" i="112" a="1"/>
  <c r="AR18" i="112" s="1"/>
  <c r="I19" i="112" a="1"/>
  <c r="I19" i="112" s="1"/>
  <c r="J19" i="112" a="1"/>
  <c r="J19" i="112" s="1"/>
  <c r="K19" i="112" a="1"/>
  <c r="K19" i="112" s="1"/>
  <c r="L19" i="112" a="1"/>
  <c r="L19" i="112" s="1"/>
  <c r="M19" i="112" a="1"/>
  <c r="M19" i="112" s="1"/>
  <c r="N19" i="112" a="1"/>
  <c r="N19" i="112" s="1"/>
  <c r="O19" i="112" a="1"/>
  <c r="O19" i="112" s="1"/>
  <c r="P19" i="112" a="1"/>
  <c r="P19" i="112"/>
  <c r="Q19" i="112" a="1"/>
  <c r="Q19" i="112" s="1"/>
  <c r="R19" i="112" a="1"/>
  <c r="R19" i="112" s="1"/>
  <c r="S19" i="112" a="1"/>
  <c r="S19" i="112" s="1"/>
  <c r="T19" i="112" a="1"/>
  <c r="T19" i="112"/>
  <c r="U19" i="112" a="1"/>
  <c r="U19" i="112" s="1"/>
  <c r="V19" i="112" a="1"/>
  <c r="V19" i="112" s="1"/>
  <c r="W19" i="112" a="1"/>
  <c r="W19" i="112" s="1"/>
  <c r="X19" i="112" a="1"/>
  <c r="X19" i="112"/>
  <c r="Y19" i="112" a="1"/>
  <c r="Y19" i="112" s="1"/>
  <c r="Z19" i="112" a="1"/>
  <c r="Z19" i="112" s="1"/>
  <c r="AA19" i="112" a="1"/>
  <c r="AA19" i="112" s="1"/>
  <c r="AB19" i="112" a="1"/>
  <c r="AB19" i="112" s="1"/>
  <c r="AC19" i="112" a="1"/>
  <c r="AC19" i="112" s="1"/>
  <c r="AD19" i="112" a="1"/>
  <c r="AD19" i="112" s="1"/>
  <c r="AE19" i="112" a="1"/>
  <c r="AE19" i="112" s="1"/>
  <c r="AF19" i="112" a="1"/>
  <c r="AF19" i="112"/>
  <c r="AG19" i="112" a="1"/>
  <c r="AG19" i="112" s="1"/>
  <c r="AH19" i="112" a="1"/>
  <c r="AH19" i="112" s="1"/>
  <c r="AI19" i="112" a="1"/>
  <c r="AI19" i="112" s="1"/>
  <c r="AJ19" i="112" a="1"/>
  <c r="AJ19" i="112"/>
  <c r="AK19" i="112" a="1"/>
  <c r="AK19" i="112" s="1"/>
  <c r="AL19" i="112" a="1"/>
  <c r="AL19" i="112" s="1"/>
  <c r="AM19" i="112" a="1"/>
  <c r="AM19" i="112" s="1"/>
  <c r="AN19" i="112" a="1"/>
  <c r="AN19" i="112"/>
  <c r="AO19" i="112" a="1"/>
  <c r="AO19" i="112" s="1"/>
  <c r="AP19" i="112" a="1"/>
  <c r="AP19" i="112" s="1"/>
  <c r="AQ19" i="112" a="1"/>
  <c r="AQ19" i="112" s="1"/>
  <c r="AR19" i="112" a="1"/>
  <c r="AR19" i="112" s="1"/>
  <c r="I20" i="112" a="1"/>
  <c r="I20" i="112" s="1"/>
  <c r="J20" i="112" a="1"/>
  <c r="J20" i="112" s="1"/>
  <c r="K20" i="112" a="1"/>
  <c r="K20" i="112" s="1"/>
  <c r="L20" i="112" a="1"/>
  <c r="L20" i="112"/>
  <c r="M20" i="112" a="1"/>
  <c r="M20" i="112" s="1"/>
  <c r="N20" i="112" a="1"/>
  <c r="N20" i="112" s="1"/>
  <c r="O20" i="112" a="1"/>
  <c r="O20" i="112" s="1"/>
  <c r="P20" i="112" a="1"/>
  <c r="P20" i="112"/>
  <c r="Q20" i="112" a="1"/>
  <c r="Q20" i="112" s="1"/>
  <c r="R20" i="112" a="1"/>
  <c r="R20" i="112" s="1"/>
  <c r="S20" i="112" a="1"/>
  <c r="S20" i="112" s="1"/>
  <c r="T20" i="112" a="1"/>
  <c r="T20" i="112"/>
  <c r="U20" i="112" a="1"/>
  <c r="U20" i="112" s="1"/>
  <c r="V20" i="112" a="1"/>
  <c r="V20" i="112" s="1"/>
  <c r="W20" i="112" a="1"/>
  <c r="W20" i="112" s="1"/>
  <c r="X20" i="112" a="1"/>
  <c r="X20" i="112" s="1"/>
  <c r="Y20" i="112" a="1"/>
  <c r="Y20" i="112" s="1"/>
  <c r="Z20" i="112" a="1"/>
  <c r="Z20" i="112" s="1"/>
  <c r="AA20" i="112" a="1"/>
  <c r="AA20" i="112" s="1"/>
  <c r="AB20" i="112" a="1"/>
  <c r="AB20" i="112" s="1"/>
  <c r="AC20" i="112" a="1"/>
  <c r="AC20" i="112" s="1"/>
  <c r="AD20" i="112" a="1"/>
  <c r="AD20" i="112" s="1"/>
  <c r="AE20" i="112" a="1"/>
  <c r="AE20" i="112" s="1"/>
  <c r="AF20" i="112" a="1"/>
  <c r="AF20" i="112" s="1"/>
  <c r="AG20" i="112" a="1"/>
  <c r="AG20" i="112" s="1"/>
  <c r="AH20" i="112" a="1"/>
  <c r="AH20" i="112" s="1"/>
  <c r="AI20" i="112" a="1"/>
  <c r="AI20" i="112" s="1"/>
  <c r="AJ20" i="112" a="1"/>
  <c r="AJ20" i="112" s="1"/>
  <c r="AK20" i="112" a="1"/>
  <c r="AK20" i="112" s="1"/>
  <c r="AL20" i="112" a="1"/>
  <c r="AL20" i="112" s="1"/>
  <c r="AM20" i="112" a="1"/>
  <c r="AM20" i="112" s="1"/>
  <c r="AN20" i="112" a="1"/>
  <c r="AN20" i="112"/>
  <c r="AO20" i="112" a="1"/>
  <c r="AO20" i="112" s="1"/>
  <c r="AP20" i="112" a="1"/>
  <c r="AP20" i="112" s="1"/>
  <c r="AQ20" i="112" a="1"/>
  <c r="AQ20" i="112" s="1"/>
  <c r="AR20" i="112" a="1"/>
  <c r="AR20" i="112" s="1"/>
  <c r="I21" i="112" a="1"/>
  <c r="I21" i="112" s="1"/>
  <c r="J21" i="112" a="1"/>
  <c r="J21" i="112"/>
  <c r="K21" i="112" a="1"/>
  <c r="K21" i="112" s="1"/>
  <c r="L21" i="112" a="1"/>
  <c r="L21" i="112" s="1"/>
  <c r="M21" i="112" a="1"/>
  <c r="M21" i="112" s="1"/>
  <c r="N21" i="112" a="1"/>
  <c r="N21" i="112"/>
  <c r="O21" i="112" a="1"/>
  <c r="O21" i="112" s="1"/>
  <c r="P21" i="112" a="1"/>
  <c r="P21" i="112" s="1"/>
  <c r="Q21" i="112" a="1"/>
  <c r="Q21" i="112" s="1"/>
  <c r="R21" i="112" a="1"/>
  <c r="R21" i="112" s="1"/>
  <c r="S21" i="112" a="1"/>
  <c r="S21" i="112" s="1"/>
  <c r="T21" i="112" a="1"/>
  <c r="T21" i="112"/>
  <c r="U21" i="112" a="1"/>
  <c r="U21" i="112" s="1"/>
  <c r="V21" i="112" a="1"/>
  <c r="V21" i="112" s="1"/>
  <c r="W21" i="112" a="1"/>
  <c r="W21" i="112" s="1"/>
  <c r="X21" i="112" a="1"/>
  <c r="X21" i="112" s="1"/>
  <c r="Y21" i="112" a="1"/>
  <c r="Y21" i="112" s="1"/>
  <c r="Z21" i="112" a="1"/>
  <c r="Z21" i="112"/>
  <c r="AA21" i="112" a="1"/>
  <c r="AA21" i="112" s="1"/>
  <c r="AB21" i="112" a="1"/>
  <c r="AB21" i="112" s="1"/>
  <c r="AC21" i="112" a="1"/>
  <c r="AC21" i="112" s="1"/>
  <c r="AD21" i="112" a="1"/>
  <c r="AD21" i="112"/>
  <c r="AE21" i="112" a="1"/>
  <c r="AE21" i="112" s="1"/>
  <c r="AF21" i="112" a="1"/>
  <c r="AF21" i="112" s="1"/>
  <c r="AG21" i="112" a="1"/>
  <c r="AG21" i="112" s="1"/>
  <c r="AH21" i="112" a="1"/>
  <c r="AH21" i="112" s="1"/>
  <c r="AI21" i="112" a="1"/>
  <c r="AI21" i="112" s="1"/>
  <c r="AJ21" i="112" a="1"/>
  <c r="AJ21" i="112"/>
  <c r="AK21" i="112" a="1"/>
  <c r="AK21" i="112" s="1"/>
  <c r="AL21" i="112" a="1"/>
  <c r="AL21" i="112" s="1"/>
  <c r="AM21" i="112" a="1"/>
  <c r="AM21" i="112" s="1"/>
  <c r="AN21" i="112" a="1"/>
  <c r="AN21" i="112" s="1"/>
  <c r="AO21" i="112" a="1"/>
  <c r="AO21" i="112" s="1"/>
  <c r="AP21" i="112" a="1"/>
  <c r="AP21" i="112" s="1"/>
  <c r="AQ21" i="112" a="1"/>
  <c r="AQ21" i="112" s="1"/>
  <c r="AR21" i="112" a="1"/>
  <c r="AR21" i="112" s="1"/>
  <c r="I22" i="112" a="1"/>
  <c r="I22" i="112" s="1"/>
  <c r="J22" i="112" a="1"/>
  <c r="J22" i="112"/>
  <c r="K22" i="112" a="1"/>
  <c r="K22" i="112" s="1"/>
  <c r="L22" i="112" a="1"/>
  <c r="L22" i="112" s="1"/>
  <c r="M22" i="112" a="1"/>
  <c r="M22" i="112" s="1"/>
  <c r="N22" i="112" a="1"/>
  <c r="N22" i="112" s="1"/>
  <c r="O22" i="112" a="1"/>
  <c r="O22" i="112" s="1"/>
  <c r="P22" i="112" a="1"/>
  <c r="P22" i="112" s="1"/>
  <c r="Q22" i="112" a="1"/>
  <c r="Q22" i="112" s="1"/>
  <c r="R22" i="112" a="1"/>
  <c r="R22" i="112" s="1"/>
  <c r="S22" i="112" a="1"/>
  <c r="S22" i="112" s="1"/>
  <c r="T22" i="112" a="1"/>
  <c r="T22" i="112" s="1"/>
  <c r="U22" i="112" a="1"/>
  <c r="U22" i="112" s="1"/>
  <c r="V22" i="112" a="1"/>
  <c r="V22" i="112"/>
  <c r="W22" i="112" a="1"/>
  <c r="W22" i="112" s="1"/>
  <c r="X22" i="112" a="1"/>
  <c r="X22" i="112" s="1"/>
  <c r="Y22" i="112" a="1"/>
  <c r="Y22" i="112" s="1"/>
  <c r="Z22" i="112" a="1"/>
  <c r="Z22" i="112" s="1"/>
  <c r="AA22" i="112" a="1"/>
  <c r="AA22" i="112" s="1"/>
  <c r="AB22" i="112" a="1"/>
  <c r="AB22" i="112" s="1"/>
  <c r="AC22" i="112" a="1"/>
  <c r="AC22" i="112" s="1"/>
  <c r="AD22" i="112" a="1"/>
  <c r="AD22" i="112" s="1"/>
  <c r="AE22" i="112" a="1"/>
  <c r="AE22" i="112" s="1"/>
  <c r="AF22" i="112" a="1"/>
  <c r="AF22" i="112" s="1"/>
  <c r="AG22" i="112" a="1"/>
  <c r="AG22" i="112" s="1"/>
  <c r="AH22" i="112" a="1"/>
  <c r="AH22" i="112" s="1"/>
  <c r="AI22" i="112" a="1"/>
  <c r="AI22" i="112" s="1"/>
  <c r="AJ22" i="112" a="1"/>
  <c r="AJ22" i="112" s="1"/>
  <c r="AK22" i="112" a="1"/>
  <c r="AK22" i="112" s="1"/>
  <c r="AL22" i="112" a="1"/>
  <c r="AL22" i="112"/>
  <c r="AM22" i="112" a="1"/>
  <c r="AM22" i="112" s="1"/>
  <c r="AN22" i="112" a="1"/>
  <c r="AN22" i="112" s="1"/>
  <c r="AO22" i="112" a="1"/>
  <c r="AO22" i="112" s="1"/>
  <c r="AP22" i="112" a="1"/>
  <c r="AP22" i="112" s="1"/>
  <c r="AQ22" i="112" a="1"/>
  <c r="AQ22" i="112" s="1"/>
  <c r="AR22" i="112" a="1"/>
  <c r="AR22" i="112" s="1"/>
  <c r="I23" i="112" a="1"/>
  <c r="I23" i="112" s="1"/>
  <c r="J23" i="112" a="1"/>
  <c r="J23" i="112" s="1"/>
  <c r="K23" i="112" a="1"/>
  <c r="K23" i="112" s="1"/>
  <c r="L23" i="112" a="1"/>
  <c r="L23" i="112"/>
  <c r="M23" i="112" a="1"/>
  <c r="M23" i="112" s="1"/>
  <c r="N23" i="112" a="1"/>
  <c r="N23" i="112" s="1"/>
  <c r="O23" i="112" a="1"/>
  <c r="O23" i="112" s="1"/>
  <c r="P23" i="112" a="1"/>
  <c r="P23" i="112" s="1"/>
  <c r="Q23" i="112" a="1"/>
  <c r="Q23" i="112" s="1"/>
  <c r="R23" i="112" a="1"/>
  <c r="R23" i="112"/>
  <c r="S23" i="112" a="1"/>
  <c r="S23" i="112" s="1"/>
  <c r="T23" i="112" a="1"/>
  <c r="T23" i="112" s="1"/>
  <c r="U23" i="112" a="1"/>
  <c r="U23" i="112" s="1"/>
  <c r="V23" i="112" a="1"/>
  <c r="V23" i="112"/>
  <c r="W23" i="112" a="1"/>
  <c r="W23" i="112" s="1"/>
  <c r="X23" i="112" a="1"/>
  <c r="X23" i="112" s="1"/>
  <c r="Y23" i="112" a="1"/>
  <c r="Y23" i="112" s="1"/>
  <c r="Z23" i="112" a="1"/>
  <c r="Z23" i="112" s="1"/>
  <c r="AA23" i="112" a="1"/>
  <c r="AA23" i="112" s="1"/>
  <c r="AB23" i="112" a="1"/>
  <c r="AB23" i="112"/>
  <c r="AC23" i="112" a="1"/>
  <c r="AC23" i="112" s="1"/>
  <c r="AD23" i="112" a="1"/>
  <c r="AD23" i="112" s="1"/>
  <c r="AE23" i="112" a="1"/>
  <c r="AE23" i="112" s="1"/>
  <c r="AF23" i="112" a="1"/>
  <c r="AF23" i="112" s="1"/>
  <c r="AG23" i="112" a="1"/>
  <c r="AG23" i="112" s="1"/>
  <c r="AH23" i="112" a="1"/>
  <c r="AH23" i="112" s="1"/>
  <c r="AI23" i="112" a="1"/>
  <c r="AI23" i="112" s="1"/>
  <c r="AJ23" i="112" a="1"/>
  <c r="AJ23" i="112"/>
  <c r="AK23" i="112" a="1"/>
  <c r="AK23" i="112" s="1"/>
  <c r="AL23" i="112" a="1"/>
  <c r="AL23" i="112" s="1"/>
  <c r="AM23" i="112" a="1"/>
  <c r="AM23" i="112" s="1"/>
  <c r="AN23" i="112" a="1"/>
  <c r="AN23" i="112" s="1"/>
  <c r="AO23" i="112" a="1"/>
  <c r="AO23" i="112" s="1"/>
  <c r="AP23" i="112" a="1"/>
  <c r="AP23" i="112"/>
  <c r="AQ23" i="112" a="1"/>
  <c r="AQ23" i="112" s="1"/>
  <c r="AR23" i="112" a="1"/>
  <c r="AR23" i="112" s="1"/>
  <c r="I24" i="112" a="1"/>
  <c r="I24" i="112" s="1"/>
  <c r="J24" i="112" a="1"/>
  <c r="J24" i="112"/>
  <c r="K24" i="112" a="1"/>
  <c r="K24" i="112" s="1"/>
  <c r="L24" i="112" a="1"/>
  <c r="L24" i="112" s="1"/>
  <c r="M24" i="112" a="1"/>
  <c r="M24" i="112" s="1"/>
  <c r="N24" i="112" a="1"/>
  <c r="N24" i="112" s="1"/>
  <c r="O24" i="112" a="1"/>
  <c r="O24" i="112" s="1"/>
  <c r="P24" i="112" a="1"/>
  <c r="P24" i="112"/>
  <c r="Q24" i="112" a="1"/>
  <c r="Q24" i="112" s="1"/>
  <c r="R24" i="112" a="1"/>
  <c r="R24" i="112" s="1"/>
  <c r="S24" i="112" a="1"/>
  <c r="S24" i="112" s="1"/>
  <c r="T24" i="112" a="1"/>
  <c r="T24" i="112" s="1"/>
  <c r="U24" i="112" a="1"/>
  <c r="U24" i="112" s="1"/>
  <c r="V24" i="112" a="1"/>
  <c r="V24" i="112" s="1"/>
  <c r="W24" i="112" a="1"/>
  <c r="W24" i="112" s="1"/>
  <c r="X24" i="112" a="1"/>
  <c r="X24" i="112" s="1"/>
  <c r="Y24" i="112" a="1"/>
  <c r="Y24" i="112" s="1"/>
  <c r="Z24" i="112" a="1"/>
  <c r="Z24" i="112"/>
  <c r="AA24" i="112" a="1"/>
  <c r="AA24" i="112" s="1"/>
  <c r="AB24" i="112" a="1"/>
  <c r="AB24" i="112" s="1"/>
  <c r="AC24" i="112" a="1"/>
  <c r="AC24" i="112" s="1"/>
  <c r="AD24" i="112" a="1"/>
  <c r="AD24" i="112" s="1"/>
  <c r="AE24" i="112" a="1"/>
  <c r="AE24" i="112" s="1"/>
  <c r="AF24" i="112" a="1"/>
  <c r="AF24" i="112" s="1"/>
  <c r="AG24" i="112" a="1"/>
  <c r="AG24" i="112" s="1"/>
  <c r="AH24" i="112" a="1"/>
  <c r="AH24" i="112"/>
  <c r="AI24" i="112" a="1"/>
  <c r="AI24" i="112" s="1"/>
  <c r="AJ24" i="112" a="1"/>
  <c r="AJ24" i="112" s="1"/>
  <c r="AK24" i="112" a="1"/>
  <c r="AK24" i="112" s="1"/>
  <c r="AL24" i="112" a="1"/>
  <c r="AL24" i="112" s="1"/>
  <c r="AM24" i="112" a="1"/>
  <c r="AM24" i="112" s="1"/>
  <c r="AN24" i="112" a="1"/>
  <c r="AN24" i="112"/>
  <c r="AO24" i="112" a="1"/>
  <c r="AO24" i="112" s="1"/>
  <c r="AP24" i="112" a="1"/>
  <c r="AP24" i="112" s="1"/>
  <c r="AQ24" i="112" a="1"/>
  <c r="AQ24" i="112" s="1"/>
  <c r="AR24" i="112" a="1"/>
  <c r="AR24" i="112" s="1"/>
  <c r="I25" i="112" a="1"/>
  <c r="I25" i="112" s="1"/>
  <c r="J25" i="112" a="1"/>
  <c r="J25" i="112" s="1"/>
  <c r="K25" i="112" a="1"/>
  <c r="K25" i="112" s="1"/>
  <c r="L25" i="112" a="1"/>
  <c r="L25" i="112" s="1"/>
  <c r="M25" i="112" a="1"/>
  <c r="M25" i="112" s="1"/>
  <c r="N25" i="112" a="1"/>
  <c r="N25" i="112"/>
  <c r="O25" i="112" a="1"/>
  <c r="O25" i="112" s="1"/>
  <c r="P25" i="112" a="1"/>
  <c r="P25" i="112" s="1"/>
  <c r="Q25" i="112" a="1"/>
  <c r="Q25" i="112" s="1"/>
  <c r="R25" i="112" a="1"/>
  <c r="R25" i="112" s="1"/>
  <c r="S25" i="112" a="1"/>
  <c r="S25" i="112" s="1"/>
  <c r="T25" i="112" a="1"/>
  <c r="T25" i="112" s="1"/>
  <c r="U25" i="112" a="1"/>
  <c r="U25" i="112" s="1"/>
  <c r="V25" i="112" a="1"/>
  <c r="V25" i="112"/>
  <c r="W25" i="112" a="1"/>
  <c r="W25" i="112" s="1"/>
  <c r="X25" i="112" a="1"/>
  <c r="X25" i="112" s="1"/>
  <c r="Y25" i="112" a="1"/>
  <c r="Y25" i="112" s="1"/>
  <c r="Z25" i="112" a="1"/>
  <c r="Z25" i="112" s="1"/>
  <c r="AA25" i="112" a="1"/>
  <c r="AA25" i="112" s="1"/>
  <c r="AB25" i="112" a="1"/>
  <c r="AB25" i="112" s="1"/>
  <c r="AC25" i="112" a="1"/>
  <c r="AC25" i="112" s="1"/>
  <c r="AD25" i="112" a="1"/>
  <c r="AD25" i="112"/>
  <c r="AE25" i="112" a="1"/>
  <c r="AE25" i="112" s="1"/>
  <c r="AF25" i="112" a="1"/>
  <c r="AF25" i="112" s="1"/>
  <c r="AG25" i="112" a="1"/>
  <c r="AG25" i="112" s="1"/>
  <c r="AH25" i="112" a="1"/>
  <c r="AH25" i="112" s="1"/>
  <c r="AI25" i="112" a="1"/>
  <c r="AI25" i="112" s="1"/>
  <c r="AJ25" i="112" a="1"/>
  <c r="AJ25" i="112"/>
  <c r="AK25" i="112" a="1"/>
  <c r="AK25" i="112" s="1"/>
  <c r="AL25" i="112" a="1"/>
  <c r="AL25" i="112" s="1"/>
  <c r="AM25" i="112" a="1"/>
  <c r="AM25" i="112" s="1"/>
  <c r="AN25" i="112" a="1"/>
  <c r="AN25" i="112" s="1"/>
  <c r="AO25" i="112" a="1"/>
  <c r="AO25" i="112" s="1"/>
  <c r="AP25" i="112" a="1"/>
  <c r="AP25" i="112"/>
  <c r="AQ25" i="112" a="1"/>
  <c r="AQ25" i="112" s="1"/>
  <c r="AR25" i="112" a="1"/>
  <c r="AR25" i="112" s="1"/>
  <c r="I26" i="112" a="1"/>
  <c r="I26" i="112" s="1"/>
  <c r="J26" i="112" a="1"/>
  <c r="J26" i="112"/>
  <c r="K26" i="112" a="1"/>
  <c r="K26" i="112" s="1"/>
  <c r="L26" i="112" a="1"/>
  <c r="L26" i="112" s="1"/>
  <c r="M26" i="112" a="1"/>
  <c r="M26" i="112" s="1"/>
  <c r="N26" i="112" a="1"/>
  <c r="N26" i="112" s="1"/>
  <c r="O26" i="112" a="1"/>
  <c r="O26" i="112" s="1"/>
  <c r="P26" i="112" a="1"/>
  <c r="P26" i="112" s="1"/>
  <c r="Q26" i="112" a="1"/>
  <c r="Q26" i="112" s="1"/>
  <c r="R26" i="112" a="1"/>
  <c r="R26" i="112"/>
  <c r="S26" i="112" a="1"/>
  <c r="S26" i="112" s="1"/>
  <c r="T26" i="112" a="1"/>
  <c r="T26" i="112" s="1"/>
  <c r="U26" i="112" a="1"/>
  <c r="U26" i="112" s="1"/>
  <c r="V26" i="112" a="1"/>
  <c r="V26" i="112" s="1"/>
  <c r="W26" i="112" a="1"/>
  <c r="W26" i="112" s="1"/>
  <c r="X26" i="112" a="1"/>
  <c r="X26" i="112" s="1"/>
  <c r="Y26" i="112" a="1"/>
  <c r="Y26" i="112" s="1"/>
  <c r="Z26" i="112" a="1"/>
  <c r="Z26" i="112" s="1"/>
  <c r="AA26" i="112" a="1"/>
  <c r="AA26" i="112" s="1"/>
  <c r="AB26" i="112" a="1"/>
  <c r="AB26" i="112" s="1"/>
  <c r="AC26" i="112" a="1"/>
  <c r="AC26" i="112" s="1"/>
  <c r="AD26" i="112" a="1"/>
  <c r="AD26" i="112" s="1"/>
  <c r="AE26" i="112" a="1"/>
  <c r="AE26" i="112" s="1"/>
  <c r="AF26" i="112" a="1"/>
  <c r="AF26" i="112"/>
  <c r="AG26" i="112" a="1"/>
  <c r="AG26" i="112" s="1"/>
  <c r="AH26" i="112" a="1"/>
  <c r="AH26" i="112" s="1"/>
  <c r="AI26" i="112" a="1"/>
  <c r="AI26" i="112" s="1"/>
  <c r="AJ26" i="112" a="1"/>
  <c r="AJ26" i="112" s="1"/>
  <c r="AK26" i="112" a="1"/>
  <c r="AK26" i="112" s="1"/>
  <c r="AL26" i="112" a="1"/>
  <c r="AL26" i="112"/>
  <c r="AM26" i="112" a="1"/>
  <c r="AM26" i="112" s="1"/>
  <c r="AN26" i="112" a="1"/>
  <c r="AN26" i="112" s="1"/>
  <c r="AO26" i="112" a="1"/>
  <c r="AO26" i="112" s="1"/>
  <c r="AP26" i="112" a="1"/>
  <c r="AP26" i="112"/>
  <c r="AQ26" i="112" a="1"/>
  <c r="AQ26" i="112" s="1"/>
  <c r="AR26" i="112" a="1"/>
  <c r="AR26" i="112" s="1"/>
  <c r="I27" i="112" a="1"/>
  <c r="I27" i="112" s="1"/>
  <c r="J27" i="112" a="1"/>
  <c r="J27" i="112" s="1"/>
  <c r="K27" i="112" a="1"/>
  <c r="K27" i="112" s="1"/>
  <c r="L27" i="112" a="1"/>
  <c r="L27" i="112" s="1"/>
  <c r="M27" i="112" a="1"/>
  <c r="M27" i="112" s="1"/>
  <c r="N27" i="112" a="1"/>
  <c r="N27" i="112" s="1"/>
  <c r="O27" i="112" a="1"/>
  <c r="O27" i="112" s="1"/>
  <c r="P27" i="112" a="1"/>
  <c r="P27" i="112" s="1"/>
  <c r="Q27" i="112" a="1"/>
  <c r="Q27" i="112" s="1"/>
  <c r="R27" i="112" a="1"/>
  <c r="R27" i="112" s="1"/>
  <c r="S27" i="112" a="1"/>
  <c r="S27" i="112" s="1"/>
  <c r="T27" i="112" a="1"/>
  <c r="T27" i="112" s="1"/>
  <c r="U27" i="112" a="1"/>
  <c r="U27" i="112" s="1"/>
  <c r="V27" i="112" a="1"/>
  <c r="V27" i="112"/>
  <c r="W27" i="112" a="1"/>
  <c r="W27" i="112" s="1"/>
  <c r="X27" i="112" a="1"/>
  <c r="X27" i="112" s="1"/>
  <c r="Y27" i="112" a="1"/>
  <c r="Y27" i="112" s="1"/>
  <c r="Z27" i="112" a="1"/>
  <c r="Z27" i="112" s="1"/>
  <c r="AA27" i="112" a="1"/>
  <c r="AA27" i="112" s="1"/>
  <c r="AB27" i="112" a="1"/>
  <c r="AB27" i="112" s="1"/>
  <c r="AC27" i="112" a="1"/>
  <c r="AC27" i="112" s="1"/>
  <c r="AD27" i="112" a="1"/>
  <c r="AD27" i="112" s="1"/>
  <c r="AE27" i="112" a="1"/>
  <c r="AE27" i="112" s="1"/>
  <c r="AF27" i="112" a="1"/>
  <c r="AF27" i="112" s="1"/>
  <c r="AG27" i="112" a="1"/>
  <c r="AG27" i="112" s="1"/>
  <c r="AH27" i="112" a="1"/>
  <c r="AH27" i="112"/>
  <c r="AI27" i="112" a="1"/>
  <c r="AI27" i="112" s="1"/>
  <c r="AJ27" i="112" a="1"/>
  <c r="AJ27" i="112" s="1"/>
  <c r="AK27" i="112" a="1"/>
  <c r="AK27" i="112" s="1"/>
  <c r="AL27" i="112" a="1"/>
  <c r="AL27" i="112" s="1"/>
  <c r="AM27" i="112" a="1"/>
  <c r="AM27" i="112" s="1"/>
  <c r="AN27" i="112" a="1"/>
  <c r="AN27" i="112" s="1"/>
  <c r="AO27" i="112" a="1"/>
  <c r="AO27" i="112" s="1"/>
  <c r="AP27" i="112" a="1"/>
  <c r="AP27" i="112" s="1"/>
  <c r="AQ27" i="112" a="1"/>
  <c r="AQ27" i="112" s="1"/>
  <c r="AR27" i="112" a="1"/>
  <c r="AR27" i="112" s="1"/>
  <c r="I28" i="112" a="1"/>
  <c r="I28" i="112" s="1"/>
  <c r="J28" i="112" a="1"/>
  <c r="J28" i="112"/>
  <c r="K28" i="112" a="1"/>
  <c r="K28" i="112" s="1"/>
  <c r="L28" i="112" a="1"/>
  <c r="L28" i="112" s="1"/>
  <c r="M28" i="112" a="1"/>
  <c r="M28" i="112" s="1"/>
  <c r="N28" i="112" a="1"/>
  <c r="N28" i="112" s="1"/>
  <c r="O28" i="112" a="1"/>
  <c r="O28" i="112"/>
  <c r="P28" i="112" a="1"/>
  <c r="P28" i="112" s="1"/>
  <c r="Q28" i="112" a="1"/>
  <c r="Q28" i="112" s="1"/>
  <c r="R28" i="112" a="1"/>
  <c r="R28" i="112" s="1"/>
  <c r="S28" i="112" a="1"/>
  <c r="S28" i="112" s="1"/>
  <c r="T28" i="112" a="1"/>
  <c r="T28" i="112" s="1"/>
  <c r="U28" i="112" a="1"/>
  <c r="U28" i="112" s="1"/>
  <c r="V28" i="112" a="1"/>
  <c r="V28" i="112" s="1"/>
  <c r="W28" i="112" a="1"/>
  <c r="W28" i="112"/>
  <c r="X28" i="112" a="1"/>
  <c r="X28" i="112" s="1"/>
  <c r="Y28" i="112" a="1"/>
  <c r="Y28" i="112" s="1"/>
  <c r="Z28" i="112" a="1"/>
  <c r="Z28" i="112" s="1"/>
  <c r="AA28" i="112" a="1"/>
  <c r="AA28" i="112"/>
  <c r="AB28" i="112" a="1"/>
  <c r="AB28" i="112" s="1"/>
  <c r="AC28" i="112" a="1"/>
  <c r="AC28" i="112" s="1"/>
  <c r="AD28" i="112" a="1"/>
  <c r="AD28" i="112" s="1"/>
  <c r="AE28" i="112" a="1"/>
  <c r="AE28" i="112"/>
  <c r="AF28" i="112" a="1"/>
  <c r="AF28" i="112" s="1"/>
  <c r="AG28" i="112" a="1"/>
  <c r="AG28" i="112" s="1"/>
  <c r="AH28" i="112" a="1"/>
  <c r="AH28" i="112" s="1"/>
  <c r="AI28" i="112" a="1"/>
  <c r="AI28" i="112" s="1"/>
  <c r="AJ28" i="112" a="1"/>
  <c r="AJ28" i="112" s="1"/>
  <c r="AK28" i="112" a="1"/>
  <c r="AK28" i="112" s="1"/>
  <c r="AL28" i="112" a="1"/>
  <c r="AL28" i="112" s="1"/>
  <c r="AM28" i="112" a="1"/>
  <c r="AM28" i="112"/>
  <c r="AN28" i="112" a="1"/>
  <c r="AN28" i="112" s="1"/>
  <c r="AO28" i="112" a="1"/>
  <c r="AO28" i="112" s="1"/>
  <c r="AP28" i="112" a="1"/>
  <c r="AP28" i="112" s="1"/>
  <c r="AQ28" i="112" a="1"/>
  <c r="AQ28" i="112"/>
  <c r="AR28" i="112" a="1"/>
  <c r="AR28" i="112" s="1"/>
  <c r="I29" i="112" a="1"/>
  <c r="I29" i="112" s="1"/>
  <c r="J29" i="112" a="1"/>
  <c r="J29" i="112" s="1"/>
  <c r="K29" i="112" a="1"/>
  <c r="K29" i="112" s="1"/>
  <c r="L29" i="112" a="1"/>
  <c r="L29" i="112" s="1"/>
  <c r="M29" i="112" a="1"/>
  <c r="M29" i="112" s="1"/>
  <c r="N29" i="112" a="1"/>
  <c r="N29" i="112" s="1"/>
  <c r="O29" i="112" a="1"/>
  <c r="O29" i="112" s="1"/>
  <c r="P29" i="112" a="1"/>
  <c r="P29" i="112" s="1"/>
  <c r="Q29" i="112" a="1"/>
  <c r="Q29" i="112" s="1"/>
  <c r="R29" i="112" a="1"/>
  <c r="R29" i="112" s="1"/>
  <c r="S29" i="112" a="1"/>
  <c r="S29" i="112" s="1"/>
  <c r="T29" i="112" a="1"/>
  <c r="T29" i="112" s="1"/>
  <c r="U29" i="112" a="1"/>
  <c r="U29" i="112" s="1"/>
  <c r="V29" i="112" a="1"/>
  <c r="V29" i="112" s="1"/>
  <c r="W29" i="112" a="1"/>
  <c r="W29" i="112" s="1"/>
  <c r="X29" i="112" a="1"/>
  <c r="X29" i="112" s="1"/>
  <c r="Y29" i="112" a="1"/>
  <c r="Y29" i="112" s="1"/>
  <c r="Z29" i="112" a="1"/>
  <c r="Z29" i="112" s="1"/>
  <c r="AA29" i="112" a="1"/>
  <c r="AA29" i="112" s="1"/>
  <c r="AB29" i="112" a="1"/>
  <c r="AB29" i="112"/>
  <c r="AC29" i="112" a="1"/>
  <c r="AC29" i="112" s="1"/>
  <c r="AD29" i="112" a="1"/>
  <c r="AD29" i="112" s="1"/>
  <c r="AE29" i="112" a="1"/>
  <c r="AE29" i="112" s="1"/>
  <c r="AF29" i="112" a="1"/>
  <c r="AF29" i="112" s="1"/>
  <c r="AG29" i="112" a="1"/>
  <c r="AG29" i="112" s="1"/>
  <c r="AH29" i="112" a="1"/>
  <c r="AH29" i="112" s="1"/>
  <c r="AI29" i="112" a="1"/>
  <c r="AI29" i="112" s="1"/>
  <c r="AJ29" i="112" a="1"/>
  <c r="AJ29" i="112" s="1"/>
  <c r="AK29" i="112" a="1"/>
  <c r="AK29" i="112" s="1"/>
  <c r="AL29" i="112" a="1"/>
  <c r="AL29" i="112" s="1"/>
  <c r="AM29" i="112" a="1"/>
  <c r="AM29" i="112" s="1"/>
  <c r="AN29" i="112" a="1"/>
  <c r="AN29" i="112" s="1"/>
  <c r="AO29" i="112" a="1"/>
  <c r="AO29" i="112" s="1"/>
  <c r="AP29" i="112" a="1"/>
  <c r="AP29" i="112" s="1"/>
  <c r="AQ29" i="112" a="1"/>
  <c r="AQ29" i="112" s="1"/>
  <c r="AR29" i="112" a="1"/>
  <c r="AR29" i="112"/>
  <c r="I30" i="112" a="1"/>
  <c r="I30" i="112" s="1"/>
  <c r="J30" i="112" a="1"/>
  <c r="J30" i="112" s="1"/>
  <c r="K30" i="112" a="1"/>
  <c r="K30" i="112" s="1"/>
  <c r="L30" i="112" a="1"/>
  <c r="L30" i="112" s="1"/>
  <c r="M30" i="112" a="1"/>
  <c r="M30" i="112" s="1"/>
  <c r="N30" i="112" a="1"/>
  <c r="N30" i="112" s="1"/>
  <c r="O30" i="112" a="1"/>
  <c r="O30" i="112" s="1"/>
  <c r="P30" i="112" a="1"/>
  <c r="P30" i="112"/>
  <c r="Q30" i="112" a="1"/>
  <c r="Q30" i="112" s="1"/>
  <c r="R30" i="112" a="1"/>
  <c r="R30" i="112" s="1"/>
  <c r="S30" i="112" a="1"/>
  <c r="S30" i="112" s="1"/>
  <c r="T30" i="112" a="1"/>
  <c r="T30" i="112" s="1"/>
  <c r="U30" i="112" a="1"/>
  <c r="U30" i="112" s="1"/>
  <c r="V30" i="112" a="1"/>
  <c r="V30" i="112" s="1"/>
  <c r="W30" i="112" a="1"/>
  <c r="W30" i="112" s="1"/>
  <c r="X30" i="112" a="1"/>
  <c r="X30" i="112"/>
  <c r="Y30" i="112" a="1"/>
  <c r="Y30" i="112" s="1"/>
  <c r="Z30" i="112" a="1"/>
  <c r="Z30" i="112" s="1"/>
  <c r="AA30" i="112" a="1"/>
  <c r="AA30" i="112" s="1"/>
  <c r="AB30" i="112" a="1"/>
  <c r="AB30" i="112" s="1"/>
  <c r="AC30" i="112" a="1"/>
  <c r="AC30" i="112" s="1"/>
  <c r="AD30" i="112" a="1"/>
  <c r="AD30" i="112" s="1"/>
  <c r="AE30" i="112" a="1"/>
  <c r="AE30" i="112" s="1"/>
  <c r="AF30" i="112" a="1"/>
  <c r="AF30" i="112" s="1"/>
  <c r="AG30" i="112" a="1"/>
  <c r="AG30" i="112" s="1"/>
  <c r="AH30" i="112" a="1"/>
  <c r="AH30" i="112" s="1"/>
  <c r="AI30" i="112" a="1"/>
  <c r="AI30" i="112" s="1"/>
  <c r="AJ30" i="112" a="1"/>
  <c r="AJ30" i="112" s="1"/>
  <c r="AK30" i="112" a="1"/>
  <c r="AK30" i="112" s="1"/>
  <c r="AL30" i="112" a="1"/>
  <c r="AL30" i="112" s="1"/>
  <c r="AM30" i="112" a="1"/>
  <c r="AM30" i="112" s="1"/>
  <c r="AN30" i="112" a="1"/>
  <c r="AN30" i="112"/>
  <c r="AO30" i="112" a="1"/>
  <c r="AO30" i="112" s="1"/>
  <c r="AP30" i="112" a="1"/>
  <c r="AP30" i="112" s="1"/>
  <c r="AQ30" i="112" a="1"/>
  <c r="AQ30" i="112" s="1"/>
  <c r="AR30" i="112" a="1"/>
  <c r="AR30" i="112" s="1"/>
  <c r="I31" i="112" a="1"/>
  <c r="I31" i="112" s="1"/>
  <c r="J31" i="112" a="1"/>
  <c r="J31" i="112" s="1"/>
  <c r="K31" i="112" a="1"/>
  <c r="K31" i="112" s="1"/>
  <c r="L31" i="112" a="1"/>
  <c r="L31" i="112"/>
  <c r="M31" i="112" a="1"/>
  <c r="M31" i="112" s="1"/>
  <c r="N31" i="112" a="1"/>
  <c r="N31" i="112" s="1"/>
  <c r="O31" i="112" a="1"/>
  <c r="O31" i="112" s="1"/>
  <c r="P31" i="112" a="1"/>
  <c r="P31" i="112" s="1"/>
  <c r="Q31" i="112" a="1"/>
  <c r="Q31" i="112" s="1"/>
  <c r="R31" i="112" a="1"/>
  <c r="R31" i="112" s="1"/>
  <c r="S31" i="112" a="1"/>
  <c r="S31" i="112" s="1"/>
  <c r="T31" i="112" a="1"/>
  <c r="T31" i="112" s="1"/>
  <c r="U31" i="112" a="1"/>
  <c r="U31" i="112" s="1"/>
  <c r="V31" i="112" a="1"/>
  <c r="V31" i="112" s="1"/>
  <c r="W31" i="112" a="1"/>
  <c r="W31" i="112" s="1"/>
  <c r="X31" i="112" a="1"/>
  <c r="X31" i="112" s="1"/>
  <c r="Y31" i="112" a="1"/>
  <c r="Y31" i="112" s="1"/>
  <c r="Z31" i="112" a="1"/>
  <c r="Z31" i="112" s="1"/>
  <c r="AA31" i="112" a="1"/>
  <c r="AA31" i="112" s="1"/>
  <c r="AB31" i="112" a="1"/>
  <c r="AB31" i="112" s="1"/>
  <c r="AC31" i="112" a="1"/>
  <c r="AC31" i="112" s="1"/>
  <c r="AD31" i="112" a="1"/>
  <c r="AD31" i="112" s="1"/>
  <c r="AE31" i="112" a="1"/>
  <c r="AE31" i="112" s="1"/>
  <c r="AF31" i="112" a="1"/>
  <c r="AF31" i="112" s="1"/>
  <c r="AG31" i="112" a="1"/>
  <c r="AG31" i="112" s="1"/>
  <c r="AH31" i="112" a="1"/>
  <c r="AH31" i="112" s="1"/>
  <c r="AI31" i="112" a="1"/>
  <c r="AI31" i="112" s="1"/>
  <c r="AJ31" i="112" a="1"/>
  <c r="AJ31" i="112"/>
  <c r="AK31" i="112" a="1"/>
  <c r="AK31" i="112" s="1"/>
  <c r="AL31" i="112" a="1"/>
  <c r="AL31" i="112" s="1"/>
  <c r="AM31" i="112" a="1"/>
  <c r="AM31" i="112" s="1"/>
  <c r="AN31" i="112" a="1"/>
  <c r="AN31" i="112" s="1"/>
  <c r="AO31" i="112" a="1"/>
  <c r="AO31" i="112" s="1"/>
  <c r="AP31" i="112" a="1"/>
  <c r="AP31" i="112" s="1"/>
  <c r="AQ31" i="112" a="1"/>
  <c r="AQ31" i="112" s="1"/>
  <c r="AR31" i="112" a="1"/>
  <c r="AR31" i="112"/>
  <c r="I32" i="112" a="1"/>
  <c r="I32" i="112" s="1"/>
  <c r="J32" i="112" a="1"/>
  <c r="J32" i="112" s="1"/>
  <c r="K32" i="112" a="1"/>
  <c r="K32" i="112" s="1"/>
  <c r="L32" i="112" a="1"/>
  <c r="L32" i="112" s="1"/>
  <c r="M32" i="112" a="1"/>
  <c r="M32" i="112" s="1"/>
  <c r="N32" i="112" a="1"/>
  <c r="N32" i="112" s="1"/>
  <c r="O32" i="112" a="1"/>
  <c r="O32" i="112" s="1"/>
  <c r="P32" i="112" a="1"/>
  <c r="P32" i="112"/>
  <c r="Q32" i="112" a="1"/>
  <c r="Q32" i="112" s="1"/>
  <c r="R32" i="112" a="1"/>
  <c r="R32" i="112" s="1"/>
  <c r="S32" i="112" a="1"/>
  <c r="S32" i="112" s="1"/>
  <c r="T32" i="112" a="1"/>
  <c r="T32" i="112" s="1"/>
  <c r="U32" i="112" a="1"/>
  <c r="U32" i="112" s="1"/>
  <c r="V32" i="112" a="1"/>
  <c r="V32" i="112" s="1"/>
  <c r="W32" i="112" a="1"/>
  <c r="W32" i="112" s="1"/>
  <c r="X32" i="112" a="1"/>
  <c r="X32" i="112" s="1"/>
  <c r="Y32" i="112" a="1"/>
  <c r="Y32" i="112" s="1"/>
  <c r="Z32" i="112" a="1"/>
  <c r="Z32" i="112" s="1"/>
  <c r="AA32" i="112" a="1"/>
  <c r="AA32" i="112" s="1"/>
  <c r="AB32" i="112" a="1"/>
  <c r="AB32" i="112" s="1"/>
  <c r="AC32" i="112" a="1"/>
  <c r="AC32" i="112" s="1"/>
  <c r="AD32" i="112" a="1"/>
  <c r="AD32" i="112" s="1"/>
  <c r="AE32" i="112" a="1"/>
  <c r="AE32" i="112" s="1"/>
  <c r="AF32" i="112" a="1"/>
  <c r="AF32" i="112"/>
  <c r="AG32" i="112" a="1"/>
  <c r="AG32" i="112" s="1"/>
  <c r="AH32" i="112" a="1"/>
  <c r="AH32" i="112" s="1"/>
  <c r="AI32" i="112" a="1"/>
  <c r="AI32" i="112" s="1"/>
  <c r="AJ32" i="112" a="1"/>
  <c r="AJ32" i="112" s="1"/>
  <c r="AK32" i="112" a="1"/>
  <c r="AK32" i="112" s="1"/>
  <c r="AL32" i="112" a="1"/>
  <c r="AL32" i="112" s="1"/>
  <c r="AM32" i="112" a="1"/>
  <c r="AM32" i="112" s="1"/>
  <c r="AN32" i="112" a="1"/>
  <c r="AN32" i="112"/>
  <c r="AO32" i="112" a="1"/>
  <c r="AO32" i="112" s="1"/>
  <c r="AP32" i="112" a="1"/>
  <c r="AP32" i="112" s="1"/>
  <c r="AQ32" i="112" a="1"/>
  <c r="AQ32" i="112" s="1"/>
  <c r="AR32" i="112" a="1"/>
  <c r="AR32" i="112" s="1"/>
  <c r="I33" i="112" a="1"/>
  <c r="I33" i="112" s="1"/>
  <c r="J33" i="112" a="1"/>
  <c r="J33" i="112" s="1"/>
  <c r="K33" i="112" a="1"/>
  <c r="K33" i="112" s="1"/>
  <c r="L33" i="112" a="1"/>
  <c r="L33" i="112"/>
  <c r="M33" i="112" a="1"/>
  <c r="M33" i="112" s="1"/>
  <c r="N33" i="112" a="1"/>
  <c r="N33" i="112" s="1"/>
  <c r="O33" i="112" a="1"/>
  <c r="O33" i="112" s="1"/>
  <c r="P33" i="112" a="1"/>
  <c r="P33" i="112" s="1"/>
  <c r="Q33" i="112" a="1"/>
  <c r="Q33" i="112" s="1"/>
  <c r="R33" i="112" a="1"/>
  <c r="R33" i="112" s="1"/>
  <c r="S33" i="112" a="1"/>
  <c r="S33" i="112" s="1"/>
  <c r="T33" i="112" a="1"/>
  <c r="T33" i="112" s="1"/>
  <c r="U33" i="112" a="1"/>
  <c r="U33" i="112" s="1"/>
  <c r="V33" i="112" a="1"/>
  <c r="V33" i="112" s="1"/>
  <c r="W33" i="112" a="1"/>
  <c r="W33" i="112" s="1"/>
  <c r="X33" i="112" a="1"/>
  <c r="X33" i="112" s="1"/>
  <c r="Y33" i="112" a="1"/>
  <c r="Y33" i="112" s="1"/>
  <c r="Z33" i="112" a="1"/>
  <c r="Z33" i="112" s="1"/>
  <c r="AA33" i="112" a="1"/>
  <c r="AA33" i="112" s="1"/>
  <c r="AB33" i="112" a="1"/>
  <c r="AB33" i="112"/>
  <c r="AC33" i="112" a="1"/>
  <c r="AC33" i="112" s="1"/>
  <c r="AD33" i="112" a="1"/>
  <c r="AD33" i="112" s="1"/>
  <c r="AE33" i="112" a="1"/>
  <c r="AE33" i="112" s="1"/>
  <c r="AF33" i="112" a="1"/>
  <c r="AF33" i="112" s="1"/>
  <c r="AG33" i="112" a="1"/>
  <c r="AG33" i="112" s="1"/>
  <c r="AH33" i="112" a="1"/>
  <c r="AH33" i="112" s="1"/>
  <c r="AI33" i="112" a="1"/>
  <c r="AI33" i="112" s="1"/>
  <c r="AJ33" i="112" a="1"/>
  <c r="AJ33" i="112"/>
  <c r="AK33" i="112" a="1"/>
  <c r="AK33" i="112" s="1"/>
  <c r="AL33" i="112" a="1"/>
  <c r="AL33" i="112" s="1"/>
  <c r="AM33" i="112" a="1"/>
  <c r="AM33" i="112" s="1"/>
  <c r="AN33" i="112" a="1"/>
  <c r="AN33" i="112" s="1"/>
  <c r="AO33" i="112" a="1"/>
  <c r="AO33" i="112" s="1"/>
  <c r="AP33" i="112" a="1"/>
  <c r="AP33" i="112" s="1"/>
  <c r="AQ33" i="112" a="1"/>
  <c r="AQ33" i="112" s="1"/>
  <c r="AR33" i="112" a="1"/>
  <c r="AR33" i="112"/>
  <c r="I34" i="112" a="1"/>
  <c r="I34" i="112" s="1"/>
  <c r="J34" i="112" a="1"/>
  <c r="J34" i="112" s="1"/>
  <c r="K34" i="112" a="1"/>
  <c r="K34" i="112" s="1"/>
  <c r="L34" i="112" a="1"/>
  <c r="L34" i="112" s="1"/>
  <c r="M34" i="112" a="1"/>
  <c r="M34" i="112" s="1"/>
  <c r="N34" i="112" a="1"/>
  <c r="N34" i="112" s="1"/>
  <c r="O34" i="112" a="1"/>
  <c r="O34" i="112" s="1"/>
  <c r="P34" i="112" a="1"/>
  <c r="P34" i="112" s="1"/>
  <c r="Q34" i="112" a="1"/>
  <c r="Q34" i="112" s="1"/>
  <c r="R34" i="112" a="1"/>
  <c r="R34" i="112" s="1"/>
  <c r="S34" i="112" a="1"/>
  <c r="S34" i="112" s="1"/>
  <c r="T34" i="112" a="1"/>
  <c r="T34" i="112" s="1"/>
  <c r="U34" i="112" a="1"/>
  <c r="U34" i="112" s="1"/>
  <c r="V34" i="112" a="1"/>
  <c r="V34" i="112" s="1"/>
  <c r="W34" i="112" a="1"/>
  <c r="W34" i="112" s="1"/>
  <c r="X34" i="112" a="1"/>
  <c r="X34" i="112"/>
  <c r="Y34" i="112" a="1"/>
  <c r="Y34" i="112" s="1"/>
  <c r="Z34" i="112" a="1"/>
  <c r="Z34" i="112" s="1"/>
  <c r="AA34" i="112" a="1"/>
  <c r="AA34" i="112" s="1"/>
  <c r="AB34" i="112" a="1"/>
  <c r="AB34" i="112" s="1"/>
  <c r="AC34" i="112" a="1"/>
  <c r="AC34" i="112" s="1"/>
  <c r="AD34" i="112" a="1"/>
  <c r="AD34" i="112" s="1"/>
  <c r="AE34" i="112" a="1"/>
  <c r="AE34" i="112" s="1"/>
  <c r="AF34" i="112" a="1"/>
  <c r="AF34" i="112"/>
  <c r="AG34" i="112" a="1"/>
  <c r="AG34" i="112" s="1"/>
  <c r="AH34" i="112" a="1"/>
  <c r="AH34" i="112" s="1"/>
  <c r="AI34" i="112" a="1"/>
  <c r="AI34" i="112" s="1"/>
  <c r="AJ34" i="112" a="1"/>
  <c r="AJ34" i="112" s="1"/>
  <c r="AK34" i="112" a="1"/>
  <c r="AK34" i="112" s="1"/>
  <c r="AL34" i="112" a="1"/>
  <c r="AL34" i="112" s="1"/>
  <c r="AM34" i="112" a="1"/>
  <c r="AM34" i="112" s="1"/>
  <c r="AN34" i="112" a="1"/>
  <c r="AN34" i="112" s="1"/>
  <c r="AO34" i="112" a="1"/>
  <c r="AO34" i="112" s="1"/>
  <c r="AP34" i="112" a="1"/>
  <c r="AP34" i="112" s="1"/>
  <c r="AQ34" i="112" a="1"/>
  <c r="AQ34" i="112" s="1"/>
  <c r="AR34" i="112" a="1"/>
  <c r="AR34" i="112" s="1"/>
  <c r="I35" i="112" a="1"/>
  <c r="I35" i="112" s="1"/>
  <c r="J35" i="112" a="1"/>
  <c r="J35" i="112" s="1"/>
  <c r="K35" i="112" a="1"/>
  <c r="K35" i="112" s="1"/>
  <c r="L35" i="112" a="1"/>
  <c r="L35" i="112" s="1"/>
  <c r="M35" i="112" a="1"/>
  <c r="M35" i="112" s="1"/>
  <c r="N35" i="112" a="1"/>
  <c r="N35" i="112" s="1"/>
  <c r="O35" i="112" a="1"/>
  <c r="O35" i="112" s="1"/>
  <c r="P35" i="112" a="1"/>
  <c r="P35" i="112" s="1"/>
  <c r="Q35" i="112" a="1"/>
  <c r="Q35" i="112" s="1"/>
  <c r="R35" i="112" a="1"/>
  <c r="R35" i="112" s="1"/>
  <c r="S35" i="112" a="1"/>
  <c r="S35" i="112" s="1"/>
  <c r="T35" i="112" a="1"/>
  <c r="T35" i="112"/>
  <c r="U35" i="112" a="1"/>
  <c r="U35" i="112" s="1"/>
  <c r="V35" i="112" a="1"/>
  <c r="V35" i="112" s="1"/>
  <c r="W35" i="112" a="1"/>
  <c r="W35" i="112" s="1"/>
  <c r="X35" i="112" a="1"/>
  <c r="X35" i="112" s="1"/>
  <c r="Y35" i="112" a="1"/>
  <c r="Y35" i="112" s="1"/>
  <c r="Z35" i="112" a="1"/>
  <c r="Z35" i="112" s="1"/>
  <c r="AA35" i="112" a="1"/>
  <c r="AA35" i="112" s="1"/>
  <c r="AB35" i="112" a="1"/>
  <c r="AB35" i="112"/>
  <c r="AC35" i="112" a="1"/>
  <c r="AC35" i="112" s="1"/>
  <c r="AD35" i="112" a="1"/>
  <c r="AD35" i="112" s="1"/>
  <c r="AE35" i="112" a="1"/>
  <c r="AE35" i="112" s="1"/>
  <c r="AF35" i="112" a="1"/>
  <c r="AF35" i="112" s="1"/>
  <c r="AG35" i="112" a="1"/>
  <c r="AG35" i="112" s="1"/>
  <c r="AH35" i="112" a="1"/>
  <c r="AH35" i="112" s="1"/>
  <c r="AI35" i="112" a="1"/>
  <c r="AI35" i="112" s="1"/>
  <c r="AJ35" i="112" a="1"/>
  <c r="AJ35" i="112"/>
  <c r="AK35" i="112" a="1"/>
  <c r="AK35" i="112" s="1"/>
  <c r="AL35" i="112" a="1"/>
  <c r="AL35" i="112" s="1"/>
  <c r="AM35" i="112" a="1"/>
  <c r="AM35" i="112" s="1"/>
  <c r="AN35" i="112" a="1"/>
  <c r="AN35" i="112" s="1"/>
  <c r="AO35" i="112" a="1"/>
  <c r="AO35" i="112" s="1"/>
  <c r="AP35" i="112" a="1"/>
  <c r="AP35" i="112" s="1"/>
  <c r="AQ35" i="112" a="1"/>
  <c r="AQ35" i="112" s="1"/>
  <c r="AR35" i="112" a="1"/>
  <c r="AR35" i="112" s="1"/>
  <c r="I36" i="112" a="1"/>
  <c r="I36" i="112" s="1"/>
  <c r="J36" i="112" a="1"/>
  <c r="J36" i="112" s="1"/>
  <c r="K36" i="112" a="1"/>
  <c r="K36" i="112" s="1"/>
  <c r="L36" i="112" a="1"/>
  <c r="L36" i="112" s="1"/>
  <c r="M36" i="112" a="1"/>
  <c r="M36" i="112" s="1"/>
  <c r="N36" i="112" a="1"/>
  <c r="N36" i="112" s="1"/>
  <c r="O36" i="112" a="1"/>
  <c r="O36" i="112" s="1"/>
  <c r="P36" i="112" a="1"/>
  <c r="P36" i="112"/>
  <c r="Q36" i="112" a="1"/>
  <c r="Q36" i="112" s="1"/>
  <c r="R36" i="112" a="1"/>
  <c r="R36" i="112" s="1"/>
  <c r="S36" i="112" a="1"/>
  <c r="S36" i="112" s="1"/>
  <c r="T36" i="112" a="1"/>
  <c r="T36" i="112" s="1"/>
  <c r="U36" i="112" a="1"/>
  <c r="U36" i="112" s="1"/>
  <c r="V36" i="112" a="1"/>
  <c r="V36" i="112" s="1"/>
  <c r="W36" i="112" a="1"/>
  <c r="W36" i="112" s="1"/>
  <c r="X36" i="112" a="1"/>
  <c r="X36" i="112"/>
  <c r="Y36" i="112" a="1"/>
  <c r="Y36" i="112" s="1"/>
  <c r="Z36" i="112" a="1"/>
  <c r="Z36" i="112" s="1"/>
  <c r="AA36" i="112" a="1"/>
  <c r="AA36" i="112" s="1"/>
  <c r="AB36" i="112" a="1"/>
  <c r="AB36" i="112" s="1"/>
  <c r="AC36" i="112" a="1"/>
  <c r="AC36" i="112" s="1"/>
  <c r="AD36" i="112" a="1"/>
  <c r="AD36" i="112" s="1"/>
  <c r="AE36" i="112" a="1"/>
  <c r="AE36" i="112" s="1"/>
  <c r="AF36" i="112" a="1"/>
  <c r="AF36" i="112"/>
  <c r="AG36" i="112" a="1"/>
  <c r="AG36" i="112" s="1"/>
  <c r="AH36" i="112" a="1"/>
  <c r="AH36" i="112" s="1"/>
  <c r="AI36" i="112" a="1"/>
  <c r="AI36" i="112" s="1"/>
  <c r="AJ36" i="112" a="1"/>
  <c r="AJ36" i="112" s="1"/>
  <c r="AK36" i="112" a="1"/>
  <c r="AK36" i="112" s="1"/>
  <c r="AL36" i="112" a="1"/>
  <c r="AL36" i="112" s="1"/>
  <c r="AM36" i="112" a="1"/>
  <c r="AM36" i="112" s="1"/>
  <c r="AN36" i="112" a="1"/>
  <c r="AN36" i="112" s="1"/>
  <c r="AO36" i="112" a="1"/>
  <c r="AO36" i="112" s="1"/>
  <c r="AP36" i="112" a="1"/>
  <c r="AP36" i="112" s="1"/>
  <c r="AQ36" i="112" a="1"/>
  <c r="AQ36" i="112" s="1"/>
  <c r="AR36" i="112" a="1"/>
  <c r="AR36" i="112" s="1"/>
  <c r="I37" i="112" a="1"/>
  <c r="I37" i="112" s="1"/>
  <c r="J37" i="112" a="1"/>
  <c r="J37" i="112" s="1"/>
  <c r="K37" i="112" a="1"/>
  <c r="K37" i="112" s="1"/>
  <c r="L37" i="112" a="1"/>
  <c r="L37" i="112"/>
  <c r="M37" i="112" a="1"/>
  <c r="M37" i="112" s="1"/>
  <c r="N37" i="112" a="1"/>
  <c r="N37" i="112" s="1"/>
  <c r="O37" i="112" a="1"/>
  <c r="O37" i="112" s="1"/>
  <c r="P37" i="112" a="1"/>
  <c r="P37" i="112" s="1"/>
  <c r="Q37" i="112" a="1"/>
  <c r="Q37" i="112" s="1"/>
  <c r="R37" i="112" a="1"/>
  <c r="R37" i="112" s="1"/>
  <c r="S37" i="112" a="1"/>
  <c r="S37" i="112" s="1"/>
  <c r="T37" i="112" a="1"/>
  <c r="T37" i="112"/>
  <c r="U37" i="112" a="1"/>
  <c r="U37" i="112" s="1"/>
  <c r="V37" i="112" a="1"/>
  <c r="V37" i="112" s="1"/>
  <c r="W37" i="112" a="1"/>
  <c r="W37" i="112" s="1"/>
  <c r="X37" i="112" a="1"/>
  <c r="X37" i="112" s="1"/>
  <c r="Y37" i="112" a="1"/>
  <c r="Y37" i="112" s="1"/>
  <c r="Z37" i="112" a="1"/>
  <c r="Z37" i="112" s="1"/>
  <c r="AA37" i="112" a="1"/>
  <c r="AA37" i="112" s="1"/>
  <c r="AB37" i="112" a="1"/>
  <c r="AB37" i="112"/>
  <c r="AC37" i="112" a="1"/>
  <c r="AC37" i="112" s="1"/>
  <c r="AD37" i="112" a="1"/>
  <c r="AD37" i="112" s="1"/>
  <c r="AE37" i="112" a="1"/>
  <c r="AE37" i="112" s="1"/>
  <c r="AF37" i="112" a="1"/>
  <c r="AF37" i="112" s="1"/>
  <c r="AG37" i="112" a="1"/>
  <c r="AG37" i="112" s="1"/>
  <c r="AH37" i="112" a="1"/>
  <c r="AH37" i="112" s="1"/>
  <c r="AI37" i="112" a="1"/>
  <c r="AI37" i="112" s="1"/>
  <c r="AJ37" i="112" a="1"/>
  <c r="AJ37" i="112" s="1"/>
  <c r="AK37" i="112" a="1"/>
  <c r="AK37" i="112" s="1"/>
  <c r="AL37" i="112" a="1"/>
  <c r="AL37" i="112" s="1"/>
  <c r="AM37" i="112" a="1"/>
  <c r="AM37" i="112" s="1"/>
  <c r="AN37" i="112" a="1"/>
  <c r="AN37" i="112" s="1"/>
  <c r="AO37" i="112" a="1"/>
  <c r="AO37" i="112" s="1"/>
  <c r="AP37" i="112" a="1"/>
  <c r="AP37" i="112" s="1"/>
  <c r="AQ37" i="112" a="1"/>
  <c r="AQ37" i="112" s="1"/>
  <c r="AR37" i="112" a="1"/>
  <c r="AR37" i="112"/>
  <c r="I38" i="112" a="1"/>
  <c r="I38" i="112" s="1"/>
  <c r="J38" i="112" a="1"/>
  <c r="J38" i="112" s="1"/>
  <c r="K38" i="112" a="1"/>
  <c r="K38" i="112" s="1"/>
  <c r="L38" i="112" a="1"/>
  <c r="L38" i="112" s="1"/>
  <c r="M38" i="112" a="1"/>
  <c r="M38" i="112" s="1"/>
  <c r="N38" i="112" a="1"/>
  <c r="N38" i="112" s="1"/>
  <c r="O38" i="112" a="1"/>
  <c r="O38" i="112" s="1"/>
  <c r="P38" i="112" a="1"/>
  <c r="P38" i="112"/>
  <c r="Q38" i="112" a="1"/>
  <c r="Q38" i="112" s="1"/>
  <c r="R38" i="112" a="1"/>
  <c r="R38" i="112" s="1"/>
  <c r="S38" i="112" a="1"/>
  <c r="S38" i="112" s="1"/>
  <c r="T38" i="112" a="1"/>
  <c r="T38" i="112" s="1"/>
  <c r="U38" i="112" a="1"/>
  <c r="U38" i="112" s="1"/>
  <c r="V38" i="112" a="1"/>
  <c r="V38" i="112" s="1"/>
  <c r="W38" i="112" a="1"/>
  <c r="W38" i="112" s="1"/>
  <c r="X38" i="112" a="1"/>
  <c r="X38" i="112" s="1"/>
  <c r="Y38" i="112" a="1"/>
  <c r="Y38" i="112" s="1"/>
  <c r="Z38" i="112" a="1"/>
  <c r="Z38" i="112" s="1"/>
  <c r="AA38" i="112" a="1"/>
  <c r="AA38" i="112" s="1"/>
  <c r="AB38" i="112" a="1"/>
  <c r="AB38" i="112" s="1"/>
  <c r="AC38" i="112" a="1"/>
  <c r="AC38" i="112" s="1"/>
  <c r="AD38" i="112" a="1"/>
  <c r="AD38" i="112" s="1"/>
  <c r="AE38" i="112" a="1"/>
  <c r="AE38" i="112" s="1"/>
  <c r="AF38" i="112" a="1"/>
  <c r="AF38" i="112" s="1"/>
  <c r="AG38" i="112" a="1"/>
  <c r="AG38" i="112" s="1"/>
  <c r="AH38" i="112" a="1"/>
  <c r="AH38" i="112" s="1"/>
  <c r="AI38" i="112" a="1"/>
  <c r="AI38" i="112" s="1"/>
  <c r="AJ38" i="112" a="1"/>
  <c r="AJ38" i="112" s="1"/>
  <c r="AK38" i="112" a="1"/>
  <c r="AK38" i="112" s="1"/>
  <c r="AL38" i="112" a="1"/>
  <c r="AL38" i="112" s="1"/>
  <c r="AM38" i="112" a="1"/>
  <c r="AM38" i="112" s="1"/>
  <c r="AN38" i="112" a="1"/>
  <c r="AN38" i="112"/>
  <c r="AO38" i="112" a="1"/>
  <c r="AO38" i="112" s="1"/>
  <c r="AP38" i="112" a="1"/>
  <c r="AP38" i="112" s="1"/>
  <c r="AQ38" i="112" a="1"/>
  <c r="AQ38" i="112" s="1"/>
  <c r="AR38" i="112" a="1"/>
  <c r="AR38" i="112" s="1"/>
  <c r="I39" i="112" a="1"/>
  <c r="I39" i="112" s="1"/>
  <c r="J39" i="112" a="1"/>
  <c r="J39" i="112" s="1"/>
  <c r="K39" i="112" a="1"/>
  <c r="K39" i="112" s="1"/>
  <c r="L39" i="112" a="1"/>
  <c r="L39" i="112"/>
  <c r="M39" i="112" a="1"/>
  <c r="M39" i="112" s="1"/>
  <c r="N39" i="112" a="1"/>
  <c r="N39" i="112" s="1"/>
  <c r="O39" i="112" a="1"/>
  <c r="O39" i="112" s="1"/>
  <c r="P39" i="112" a="1"/>
  <c r="P39" i="112" s="1"/>
  <c r="Q39" i="112" a="1"/>
  <c r="Q39" i="112" s="1"/>
  <c r="R39" i="112" a="1"/>
  <c r="R39" i="112"/>
  <c r="S39" i="112" a="1"/>
  <c r="S39" i="112" s="1"/>
  <c r="T39" i="112" a="1"/>
  <c r="T39" i="112" s="1"/>
  <c r="U39" i="112" a="1"/>
  <c r="U39" i="112" s="1"/>
  <c r="V39" i="112" a="1"/>
  <c r="V39" i="112" s="1"/>
  <c r="W39" i="112" a="1"/>
  <c r="W39" i="112" s="1"/>
  <c r="X39" i="112" a="1"/>
  <c r="X39" i="112" s="1"/>
  <c r="Y39" i="112" a="1"/>
  <c r="Y39" i="112" s="1"/>
  <c r="Z39" i="112" a="1"/>
  <c r="Z39" i="112" s="1"/>
  <c r="AA39" i="112" a="1"/>
  <c r="AA39" i="112" s="1"/>
  <c r="AB39" i="112" a="1"/>
  <c r="AB39" i="112"/>
  <c r="AC39" i="112" a="1"/>
  <c r="AC39" i="112" s="1"/>
  <c r="AD39" i="112" a="1"/>
  <c r="AD39" i="112" s="1"/>
  <c r="AE39" i="112" a="1"/>
  <c r="AE39" i="112" s="1"/>
  <c r="AF39" i="112" a="1"/>
  <c r="AF39" i="112" s="1"/>
  <c r="AG39" i="112" a="1"/>
  <c r="AG39" i="112" s="1"/>
  <c r="AH39" i="112" a="1"/>
  <c r="AH39" i="112" s="1"/>
  <c r="AI39" i="112" a="1"/>
  <c r="AI39" i="112" s="1"/>
  <c r="AJ39" i="112" a="1"/>
  <c r="AJ39" i="112"/>
  <c r="AK39" i="112" a="1"/>
  <c r="AK39" i="112" s="1"/>
  <c r="AL39" i="112" a="1"/>
  <c r="AL39" i="112" s="1"/>
  <c r="AM39" i="112" a="1"/>
  <c r="AM39" i="112" s="1"/>
  <c r="AN39" i="112" a="1"/>
  <c r="AN39" i="112" s="1"/>
  <c r="AO39" i="112" a="1"/>
  <c r="AO39" i="112" s="1"/>
  <c r="AP39" i="112" a="1"/>
  <c r="AP39" i="112" s="1"/>
  <c r="AQ39" i="112" a="1"/>
  <c r="AQ39" i="112" s="1"/>
  <c r="AR39" i="112" a="1"/>
  <c r="AR39" i="112"/>
  <c r="I40" i="112" a="1"/>
  <c r="I40" i="112" s="1"/>
  <c r="J40" i="112" a="1"/>
  <c r="J40" i="112" s="1"/>
  <c r="K40" i="112" a="1"/>
  <c r="K40" i="112" s="1"/>
  <c r="L40" i="112" a="1"/>
  <c r="L40" i="112" s="1"/>
  <c r="M40" i="112" a="1"/>
  <c r="M40" i="112" s="1"/>
  <c r="N40" i="112" a="1"/>
  <c r="N40" i="112"/>
  <c r="O40" i="112" a="1"/>
  <c r="O40" i="112" s="1"/>
  <c r="P40" i="112" a="1"/>
  <c r="P40" i="112" s="1"/>
  <c r="Q40" i="112" a="1"/>
  <c r="Q40" i="112" s="1"/>
  <c r="R40" i="112" a="1"/>
  <c r="R40" i="112" s="1"/>
  <c r="S40" i="112" a="1"/>
  <c r="S40" i="112" s="1"/>
  <c r="T40" i="112" a="1"/>
  <c r="T40" i="112"/>
  <c r="U40" i="112" a="1"/>
  <c r="U40" i="112" s="1"/>
  <c r="V40" i="112" a="1"/>
  <c r="V40" i="112" s="1"/>
  <c r="W40" i="112" a="1"/>
  <c r="W40" i="112" s="1"/>
  <c r="X40" i="112" a="1"/>
  <c r="X40" i="112" s="1"/>
  <c r="Y40" i="112" a="1"/>
  <c r="Y40" i="112" s="1"/>
  <c r="Z40" i="112" a="1"/>
  <c r="Z40" i="112" s="1"/>
  <c r="AA40" i="112" a="1"/>
  <c r="AA40" i="112" s="1"/>
  <c r="AB40" i="112" a="1"/>
  <c r="AB40" i="112" s="1"/>
  <c r="AC40" i="112" a="1"/>
  <c r="AC40" i="112" s="1"/>
  <c r="AD40" i="112" a="1"/>
  <c r="AD40" i="112" s="1"/>
  <c r="AE40" i="112" a="1"/>
  <c r="AE40" i="112" s="1"/>
  <c r="AF40" i="112" a="1"/>
  <c r="AF40" i="112" s="1"/>
  <c r="AG40" i="112" a="1"/>
  <c r="AG40" i="112" s="1"/>
  <c r="AH40" i="112" a="1"/>
  <c r="AH40" i="112" s="1"/>
  <c r="AI40" i="112" a="1"/>
  <c r="AI40" i="112" s="1"/>
  <c r="AJ40" i="112" a="1"/>
  <c r="AJ40" i="112" s="1"/>
  <c r="AK40" i="112" a="1"/>
  <c r="AK40" i="112" s="1"/>
  <c r="AL40" i="112" a="1"/>
  <c r="AL40" i="112"/>
  <c r="AM40" i="112" a="1"/>
  <c r="AM40" i="112" s="1"/>
  <c r="AN40" i="112" a="1"/>
  <c r="AN40" i="112" s="1"/>
  <c r="AO40" i="112" a="1"/>
  <c r="AO40" i="112" s="1"/>
  <c r="AP40" i="112" a="1"/>
  <c r="AP40" i="112" s="1"/>
  <c r="AQ40" i="112" a="1"/>
  <c r="AQ40" i="112" s="1"/>
  <c r="AR40" i="112" a="1"/>
  <c r="AR40" i="112" s="1"/>
  <c r="I41" i="112" a="1"/>
  <c r="I41" i="112" s="1"/>
  <c r="J41" i="112" a="1"/>
  <c r="J41" i="112" s="1"/>
  <c r="K41" i="112" a="1"/>
  <c r="K41" i="112" s="1"/>
  <c r="L41" i="112" a="1"/>
  <c r="L41" i="112" s="1"/>
  <c r="M41" i="112" a="1"/>
  <c r="M41" i="112" s="1"/>
  <c r="N41" i="112" a="1"/>
  <c r="N41" i="112" s="1"/>
  <c r="O41" i="112" a="1"/>
  <c r="O41" i="112" s="1"/>
  <c r="P41" i="112" a="1"/>
  <c r="P41" i="112" s="1"/>
  <c r="Q41" i="112" a="1"/>
  <c r="Q41" i="112" s="1"/>
  <c r="R41" i="112" a="1"/>
  <c r="R41" i="112" s="1"/>
  <c r="S41" i="112" a="1"/>
  <c r="S41" i="112" s="1"/>
  <c r="T41" i="112" a="1"/>
  <c r="T41" i="112" s="1"/>
  <c r="U41" i="112" a="1"/>
  <c r="U41" i="112" s="1"/>
  <c r="V41" i="112" a="1"/>
  <c r="V41" i="112" s="1"/>
  <c r="W41" i="112" a="1"/>
  <c r="W41" i="112" s="1"/>
  <c r="X41" i="112" a="1"/>
  <c r="X41" i="112" s="1"/>
  <c r="Y41" i="112" a="1"/>
  <c r="Y41" i="112" s="1"/>
  <c r="Z41" i="112" a="1"/>
  <c r="Z41" i="112" s="1"/>
  <c r="AA41" i="112" a="1"/>
  <c r="AA41" i="112" s="1"/>
  <c r="AB41" i="112" a="1"/>
  <c r="AB41" i="112" s="1"/>
  <c r="AC41" i="112" a="1"/>
  <c r="AC41" i="112" s="1"/>
  <c r="AD41" i="112" a="1"/>
  <c r="AD41" i="112" s="1"/>
  <c r="AE41" i="112" a="1"/>
  <c r="AE41" i="112" s="1"/>
  <c r="AF41" i="112" a="1"/>
  <c r="AF41" i="112" s="1"/>
  <c r="AG41" i="112" a="1"/>
  <c r="AG41" i="112" s="1"/>
  <c r="AH41" i="112" a="1"/>
  <c r="AH41" i="112" s="1"/>
  <c r="AI41" i="112" a="1"/>
  <c r="AI41" i="112" s="1"/>
  <c r="AJ41" i="112" a="1"/>
  <c r="AJ41" i="112" s="1"/>
  <c r="AK41" i="112" a="1"/>
  <c r="AK41" i="112" s="1"/>
  <c r="AL41" i="112" a="1"/>
  <c r="AL41" i="112" s="1"/>
  <c r="AM41" i="112" a="1"/>
  <c r="AM41" i="112" s="1"/>
  <c r="AN41" i="112" a="1"/>
  <c r="AN41" i="112" s="1"/>
  <c r="AO41" i="112" a="1"/>
  <c r="AO41" i="112" s="1"/>
  <c r="AP41" i="112" a="1"/>
  <c r="AP41" i="112" s="1"/>
  <c r="AQ41" i="112" a="1"/>
  <c r="AQ41" i="112" s="1"/>
  <c r="AR41" i="112" a="1"/>
  <c r="AR41" i="112" s="1"/>
  <c r="I42" i="112" a="1"/>
  <c r="I42" i="112" s="1"/>
  <c r="J42" i="112" a="1"/>
  <c r="J42" i="112" s="1"/>
  <c r="K42" i="112" a="1"/>
  <c r="K42" i="112" s="1"/>
  <c r="L42" i="112" a="1"/>
  <c r="L42" i="112"/>
  <c r="M42" i="112" a="1"/>
  <c r="M42" i="112" s="1"/>
  <c r="N42" i="112" a="1"/>
  <c r="N42" i="112" s="1"/>
  <c r="O42" i="112" a="1"/>
  <c r="O42" i="112" s="1"/>
  <c r="P42" i="112" a="1"/>
  <c r="P42" i="112" s="1"/>
  <c r="Q42" i="112" a="1"/>
  <c r="Q42" i="112" s="1"/>
  <c r="R42" i="112" a="1"/>
  <c r="R42" i="112" s="1"/>
  <c r="S42" i="112" a="1"/>
  <c r="S42" i="112" s="1"/>
  <c r="T42" i="112" a="1"/>
  <c r="T42" i="112" s="1"/>
  <c r="U42" i="112" a="1"/>
  <c r="U42" i="112" s="1"/>
  <c r="V42" i="112" a="1"/>
  <c r="V42" i="112"/>
  <c r="W42" i="112" a="1"/>
  <c r="W42" i="112" s="1"/>
  <c r="X42" i="112" a="1"/>
  <c r="X42" i="112" s="1"/>
  <c r="Y42" i="112" a="1"/>
  <c r="Y42" i="112" s="1"/>
  <c r="Z42" i="112" a="1"/>
  <c r="Z42" i="112" s="1"/>
  <c r="AA42" i="112" a="1"/>
  <c r="AA42" i="112" s="1"/>
  <c r="AB42" i="112" a="1"/>
  <c r="AB42" i="112" s="1"/>
  <c r="AC42" i="112" a="1"/>
  <c r="AC42" i="112" s="1"/>
  <c r="AD42" i="112" a="1"/>
  <c r="AD42" i="112"/>
  <c r="AE42" i="112" a="1"/>
  <c r="AE42" i="112" s="1"/>
  <c r="AF42" i="112" a="1"/>
  <c r="AF42" i="112" s="1"/>
  <c r="AG42" i="112" a="1"/>
  <c r="AG42" i="112" s="1"/>
  <c r="AH42" i="112" a="1"/>
  <c r="AH42" i="112" s="1"/>
  <c r="AI42" i="112" a="1"/>
  <c r="AI42" i="112" s="1"/>
  <c r="AJ42" i="112" a="1"/>
  <c r="AJ42" i="112" s="1"/>
  <c r="AK42" i="112" a="1"/>
  <c r="AK42" i="112" s="1"/>
  <c r="AL42" i="112" a="1"/>
  <c r="AL42" i="112" s="1"/>
  <c r="AM42" i="112" a="1"/>
  <c r="AM42" i="112" s="1"/>
  <c r="AN42" i="112" a="1"/>
  <c r="AN42" i="112" s="1"/>
  <c r="AO42" i="112" a="1"/>
  <c r="AO42" i="112" s="1"/>
  <c r="AP42" i="112" a="1"/>
  <c r="AP42" i="112" s="1"/>
  <c r="AQ42" i="112" a="1"/>
  <c r="AQ42" i="112" s="1"/>
  <c r="AR42" i="112" a="1"/>
  <c r="AR42" i="112"/>
  <c r="I43" i="112" a="1"/>
  <c r="I43" i="112" s="1"/>
  <c r="J43" i="112" a="1"/>
  <c r="J43" i="112" s="1"/>
  <c r="K43" i="112" a="1"/>
  <c r="K43" i="112" s="1"/>
  <c r="L43" i="112" a="1"/>
  <c r="L43" i="112" s="1"/>
  <c r="M43" i="112" a="1"/>
  <c r="M43" i="112" s="1"/>
  <c r="N43" i="112" a="1"/>
  <c r="N43" i="112" s="1"/>
  <c r="O43" i="112" a="1"/>
  <c r="O43" i="112" s="1"/>
  <c r="P43" i="112" a="1"/>
  <c r="P43" i="112" s="1"/>
  <c r="Q43" i="112" a="1"/>
  <c r="Q43" i="112" s="1"/>
  <c r="R43" i="112" a="1"/>
  <c r="R43" i="112"/>
  <c r="S43" i="112" a="1"/>
  <c r="S43" i="112" s="1"/>
  <c r="T43" i="112" a="1"/>
  <c r="T43" i="112" s="1"/>
  <c r="U43" i="112" a="1"/>
  <c r="U43" i="112" s="1"/>
  <c r="V43" i="112" a="1"/>
  <c r="V43" i="112" s="1"/>
  <c r="W43" i="112" a="1"/>
  <c r="W43" i="112" s="1"/>
  <c r="X43" i="112" a="1"/>
  <c r="X43" i="112" s="1"/>
  <c r="Y43" i="112" a="1"/>
  <c r="Y43" i="112" s="1"/>
  <c r="Z43" i="112" a="1"/>
  <c r="Z43" i="112"/>
  <c r="AA43" i="112" a="1"/>
  <c r="AA43" i="112" s="1"/>
  <c r="AB43" i="112" a="1"/>
  <c r="AB43" i="112" s="1"/>
  <c r="AC43" i="112" a="1"/>
  <c r="AC43" i="112" s="1"/>
  <c r="AD43" i="112" a="1"/>
  <c r="AD43" i="112" s="1"/>
  <c r="AE43" i="112" a="1"/>
  <c r="AE43" i="112" s="1"/>
  <c r="AF43" i="112" a="1"/>
  <c r="AF43" i="112" s="1"/>
  <c r="AG43" i="112" a="1"/>
  <c r="AG43" i="112" s="1"/>
  <c r="AH43" i="112" a="1"/>
  <c r="AH43" i="112" s="1"/>
  <c r="AI43" i="112" a="1"/>
  <c r="AI43" i="112" s="1"/>
  <c r="AJ43" i="112" a="1"/>
  <c r="AJ43" i="112" s="1"/>
  <c r="AK43" i="112" a="1"/>
  <c r="AK43" i="112" s="1"/>
  <c r="AL43" i="112" a="1"/>
  <c r="AL43" i="112" s="1"/>
  <c r="AM43" i="112" a="1"/>
  <c r="AM43" i="112" s="1"/>
  <c r="AN43" i="112" a="1"/>
  <c r="AN43" i="112"/>
  <c r="AO43" i="112" a="1"/>
  <c r="AO43" i="112" s="1"/>
  <c r="AP43" i="112" a="1"/>
  <c r="AP43" i="112" s="1"/>
  <c r="AQ43" i="112" a="1"/>
  <c r="AQ43" i="112" s="1"/>
  <c r="AR43" i="112" a="1"/>
  <c r="AR43" i="112" s="1"/>
  <c r="I44" i="112" a="1"/>
  <c r="I44" i="112" s="1"/>
  <c r="J44" i="112" a="1"/>
  <c r="J44" i="112" s="1"/>
  <c r="K44" i="112" a="1"/>
  <c r="K44" i="112" s="1"/>
  <c r="L44" i="112" a="1"/>
  <c r="L44" i="112" s="1"/>
  <c r="M44" i="112" a="1"/>
  <c r="M44" i="112" s="1"/>
  <c r="N44" i="112" a="1"/>
  <c r="N44" i="112" s="1"/>
  <c r="O44" i="112" a="1"/>
  <c r="O44" i="112" s="1"/>
  <c r="P44" i="112" a="1"/>
  <c r="P44" i="112" s="1"/>
  <c r="Q44" i="112" a="1"/>
  <c r="Q44" i="112" s="1"/>
  <c r="R44" i="112" a="1"/>
  <c r="R44" i="112" s="1"/>
  <c r="S44" i="112" a="1"/>
  <c r="S44" i="112" s="1"/>
  <c r="T44" i="112" a="1"/>
  <c r="T44" i="112" s="1"/>
  <c r="U44" i="112" a="1"/>
  <c r="U44" i="112" s="1"/>
  <c r="V44" i="112" a="1"/>
  <c r="V44" i="112"/>
  <c r="W44" i="112" a="1"/>
  <c r="W44" i="112" s="1"/>
  <c r="X44" i="112" a="1"/>
  <c r="X44" i="112" s="1"/>
  <c r="Y44" i="112" a="1"/>
  <c r="Y44" i="112" s="1"/>
  <c r="Z44" i="112" a="1"/>
  <c r="Z44" i="112" s="1"/>
  <c r="AA44" i="112" a="1"/>
  <c r="AA44" i="112" s="1"/>
  <c r="AB44" i="112" a="1"/>
  <c r="AB44" i="112" s="1"/>
  <c r="AC44" i="112" a="1"/>
  <c r="AC44" i="112" s="1"/>
  <c r="AD44" i="112" a="1"/>
  <c r="AD44" i="112" s="1"/>
  <c r="AE44" i="112" a="1"/>
  <c r="AE44" i="112" s="1"/>
  <c r="AF44" i="112" a="1"/>
  <c r="AF44" i="112" s="1"/>
  <c r="AG44" i="112" a="1"/>
  <c r="AG44" i="112" s="1"/>
  <c r="AH44" i="112" a="1"/>
  <c r="AH44" i="112" s="1"/>
  <c r="AI44" i="112" a="1"/>
  <c r="AI44" i="112" s="1"/>
  <c r="AJ44" i="112" a="1"/>
  <c r="AJ44" i="112" s="1"/>
  <c r="AK44" i="112" a="1"/>
  <c r="AK44" i="112" s="1"/>
  <c r="AL44" i="112" a="1"/>
  <c r="AL44" i="112" s="1"/>
  <c r="AM44" i="112" a="1"/>
  <c r="AM44" i="112" s="1"/>
  <c r="AN44" i="112" a="1"/>
  <c r="AN44" i="112" s="1"/>
  <c r="AO44" i="112" a="1"/>
  <c r="AO44" i="112" s="1"/>
  <c r="AP44" i="112" a="1"/>
  <c r="AP44" i="112" s="1"/>
  <c r="AQ44" i="112" a="1"/>
  <c r="AQ44" i="112" s="1"/>
  <c r="AR44" i="112" a="1"/>
  <c r="AR44" i="112" s="1"/>
  <c r="I45" i="112" a="1"/>
  <c r="I45" i="112" s="1"/>
  <c r="J45" i="112" a="1"/>
  <c r="J45" i="112"/>
  <c r="K45" i="112" a="1"/>
  <c r="K45" i="112" s="1"/>
  <c r="L45" i="112" a="1"/>
  <c r="L45" i="112" s="1"/>
  <c r="M45" i="112" a="1"/>
  <c r="M45" i="112" s="1"/>
  <c r="N45" i="112" a="1"/>
  <c r="N45" i="112" s="1"/>
  <c r="O45" i="112" a="1"/>
  <c r="O45" i="112" s="1"/>
  <c r="P45" i="112" a="1"/>
  <c r="P45" i="112" s="1"/>
  <c r="Q45" i="112" a="1"/>
  <c r="Q45" i="112" s="1"/>
  <c r="R45" i="112" a="1"/>
  <c r="R45" i="112" s="1"/>
  <c r="S45" i="112" a="1"/>
  <c r="S45" i="112" s="1"/>
  <c r="T45" i="112" a="1"/>
  <c r="T45" i="112" s="1"/>
  <c r="U45" i="112" a="1"/>
  <c r="U45" i="112" s="1"/>
  <c r="V45" i="112" a="1"/>
  <c r="V45" i="112" s="1"/>
  <c r="W45" i="112" a="1"/>
  <c r="W45" i="112" s="1"/>
  <c r="X45" i="112" a="1"/>
  <c r="X45" i="112" s="1"/>
  <c r="Y45" i="112" a="1"/>
  <c r="Y45" i="112" s="1"/>
  <c r="Z45" i="112" a="1"/>
  <c r="Z45" i="112" s="1"/>
  <c r="AA45" i="112" a="1"/>
  <c r="AA45" i="112" s="1"/>
  <c r="AB45" i="112" a="1"/>
  <c r="AB45" i="112" s="1"/>
  <c r="AC45" i="112" a="1"/>
  <c r="AC45" i="112" s="1"/>
  <c r="AD45" i="112" a="1"/>
  <c r="AD45" i="112" s="1"/>
  <c r="AE45" i="112" a="1"/>
  <c r="AE45" i="112" s="1"/>
  <c r="AF45" i="112" a="1"/>
  <c r="AF45" i="112" s="1"/>
  <c r="AG45" i="112" a="1"/>
  <c r="AG45" i="112" s="1"/>
  <c r="AH45" i="112" a="1"/>
  <c r="AH45" i="112" s="1"/>
  <c r="AI45" i="112" a="1"/>
  <c r="AI45" i="112" s="1"/>
  <c r="AJ45" i="112" a="1"/>
  <c r="AJ45" i="112" s="1"/>
  <c r="AK45" i="112" a="1"/>
  <c r="AK45" i="112" s="1"/>
  <c r="AL45" i="112" a="1"/>
  <c r="AL45" i="112" s="1"/>
  <c r="AM45" i="112" a="1"/>
  <c r="AM45" i="112" s="1"/>
  <c r="AN45" i="112" a="1"/>
  <c r="AN45" i="112" s="1"/>
  <c r="AO45" i="112" a="1"/>
  <c r="AO45" i="112" s="1"/>
  <c r="AP45" i="112" a="1"/>
  <c r="AP45" i="112"/>
  <c r="AQ45" i="112" a="1"/>
  <c r="AQ45" i="112" s="1"/>
  <c r="AR45" i="112" a="1"/>
  <c r="AR45" i="112" s="1"/>
  <c r="I46" i="112" a="1"/>
  <c r="I46" i="112" s="1"/>
  <c r="J46" i="112" a="1"/>
  <c r="J46" i="112" s="1"/>
  <c r="K46" i="112" a="1"/>
  <c r="K46" i="112" s="1"/>
  <c r="L46" i="112" a="1"/>
  <c r="L46" i="112" s="1"/>
  <c r="M46" i="112" a="1"/>
  <c r="M46" i="112" s="1"/>
  <c r="N46" i="112" a="1"/>
  <c r="N46" i="112" s="1"/>
  <c r="O46" i="112" a="1"/>
  <c r="O46" i="112" s="1"/>
  <c r="P46" i="112" a="1"/>
  <c r="P46" i="112" s="1"/>
  <c r="Q46" i="112" a="1"/>
  <c r="Q46" i="112" s="1"/>
  <c r="R46" i="112" a="1"/>
  <c r="R46" i="112" s="1"/>
  <c r="S46" i="112" a="1"/>
  <c r="S46" i="112" s="1"/>
  <c r="T46" i="112" a="1"/>
  <c r="T46" i="112" s="1"/>
  <c r="U46" i="112" a="1"/>
  <c r="U46" i="112" s="1"/>
  <c r="V46" i="112" a="1"/>
  <c r="V46" i="112" s="1"/>
  <c r="W46" i="112" a="1"/>
  <c r="W46" i="112" s="1"/>
  <c r="X46" i="112" a="1"/>
  <c r="X46" i="112" s="1"/>
  <c r="Y46" i="112" a="1"/>
  <c r="Y46" i="112" s="1"/>
  <c r="Z46" i="112" a="1"/>
  <c r="Z46" i="112" s="1"/>
  <c r="AA46" i="112" a="1"/>
  <c r="AA46" i="112" s="1"/>
  <c r="AB46" i="112" a="1"/>
  <c r="AB46" i="112"/>
  <c r="AC46" i="112" a="1"/>
  <c r="AC46" i="112" s="1"/>
  <c r="AD46" i="112" a="1"/>
  <c r="AD46" i="112" s="1"/>
  <c r="AE46" i="112" a="1"/>
  <c r="AE46" i="112" s="1"/>
  <c r="AF46" i="112" a="1"/>
  <c r="AF46" i="112" s="1"/>
  <c r="AG46" i="112" a="1"/>
  <c r="AG46" i="112" s="1"/>
  <c r="AH46" i="112" a="1"/>
  <c r="AH46" i="112" s="1"/>
  <c r="AI46" i="112" a="1"/>
  <c r="AI46" i="112" s="1"/>
  <c r="AJ46" i="112" a="1"/>
  <c r="AJ46" i="112" s="1"/>
  <c r="AK46" i="112" a="1"/>
  <c r="AK46" i="112" s="1"/>
  <c r="AL46" i="112" a="1"/>
  <c r="AL46" i="112"/>
  <c r="AM46" i="112" a="1"/>
  <c r="AM46" i="112" s="1"/>
  <c r="AN46" i="112" a="1"/>
  <c r="AN46" i="112" s="1"/>
  <c r="AO46" i="112" a="1"/>
  <c r="AO46" i="112" s="1"/>
  <c r="AP46" i="112" a="1"/>
  <c r="AP46" i="112" s="1"/>
  <c r="AQ46" i="112" a="1"/>
  <c r="AQ46" i="112" s="1"/>
  <c r="AR46" i="112" a="1"/>
  <c r="AR46" i="112" s="1"/>
  <c r="I47" i="112" a="1"/>
  <c r="I47" i="112" s="1"/>
  <c r="J47" i="112" a="1"/>
  <c r="J47" i="112" s="1"/>
  <c r="K47" i="112" a="1"/>
  <c r="K47" i="112" s="1"/>
  <c r="L47" i="112" a="1"/>
  <c r="L47" i="112"/>
  <c r="M47" i="112" a="1"/>
  <c r="M47" i="112" s="1"/>
  <c r="N47" i="112" a="1"/>
  <c r="N47" i="112" s="1"/>
  <c r="O47" i="112" a="1"/>
  <c r="O47" i="112" s="1"/>
  <c r="P47" i="112" a="1"/>
  <c r="P47" i="112" s="1"/>
  <c r="Q47" i="112" a="1"/>
  <c r="Q47" i="112" s="1"/>
  <c r="R47" i="112" a="1"/>
  <c r="R47" i="112" s="1"/>
  <c r="S47" i="112" a="1"/>
  <c r="S47" i="112" s="1"/>
  <c r="T47" i="112" a="1"/>
  <c r="T47" i="112" s="1"/>
  <c r="U47" i="112" a="1"/>
  <c r="U47" i="112" s="1"/>
  <c r="V47" i="112" a="1"/>
  <c r="V47" i="112" s="1"/>
  <c r="W47" i="112" a="1"/>
  <c r="W47" i="112" s="1"/>
  <c r="X47" i="112" a="1"/>
  <c r="X47" i="112" s="1"/>
  <c r="Y47" i="112" a="1"/>
  <c r="Y47" i="112" s="1"/>
  <c r="Z47" i="112" a="1"/>
  <c r="Z47" i="112"/>
  <c r="AA47" i="112" a="1"/>
  <c r="AA47" i="112" s="1"/>
  <c r="AB47" i="112" a="1"/>
  <c r="AB47" i="112" s="1"/>
  <c r="AC47" i="112" a="1"/>
  <c r="AC47" i="112" s="1"/>
  <c r="AD47" i="112" a="1"/>
  <c r="AD47" i="112" s="1"/>
  <c r="AE47" i="112" a="1"/>
  <c r="AE47" i="112" s="1"/>
  <c r="AF47" i="112" a="1"/>
  <c r="AF47" i="112" s="1"/>
  <c r="AG47" i="112" a="1"/>
  <c r="AG47" i="112" s="1"/>
  <c r="AH47" i="112" a="1"/>
  <c r="AH47" i="112"/>
  <c r="AI47" i="112" a="1"/>
  <c r="AI47" i="112" s="1"/>
  <c r="AJ47" i="112" a="1"/>
  <c r="AJ47" i="112" s="1"/>
  <c r="AK47" i="112" a="1"/>
  <c r="AK47" i="112" s="1"/>
  <c r="AL47" i="112" a="1"/>
  <c r="AL47" i="112" s="1"/>
  <c r="AM47" i="112" a="1"/>
  <c r="AM47" i="112" s="1"/>
  <c r="AN47" i="112" a="1"/>
  <c r="AN47" i="112"/>
  <c r="AO47" i="112" a="1"/>
  <c r="AO47" i="112" s="1"/>
  <c r="AP47" i="112" a="1"/>
  <c r="AP47" i="112" s="1"/>
  <c r="AQ47" i="112" a="1"/>
  <c r="AQ47" i="112" s="1"/>
  <c r="AR47" i="112" a="1"/>
  <c r="AR47" i="112"/>
  <c r="I48" i="112" a="1"/>
  <c r="I48" i="112" s="1"/>
  <c r="J48" i="112" a="1"/>
  <c r="J48" i="112" s="1"/>
  <c r="K48" i="112" a="1"/>
  <c r="K48" i="112" s="1"/>
  <c r="L48" i="112" a="1"/>
  <c r="L48" i="112" s="1"/>
  <c r="M48" i="112" a="1"/>
  <c r="M48" i="112" s="1"/>
  <c r="N48" i="112" a="1"/>
  <c r="N48" i="112"/>
  <c r="O48" i="112" a="1"/>
  <c r="O48" i="112" s="1"/>
  <c r="P48" i="112" a="1"/>
  <c r="P48" i="112" s="1"/>
  <c r="Q48" i="112" a="1"/>
  <c r="Q48" i="112" s="1"/>
  <c r="R48" i="112" a="1"/>
  <c r="R48" i="112"/>
  <c r="S48" i="112" a="1"/>
  <c r="S48" i="112" s="1"/>
  <c r="T48" i="112" a="1"/>
  <c r="T48" i="112" s="1"/>
  <c r="U48" i="112" a="1"/>
  <c r="U48" i="112" s="1"/>
  <c r="V48" i="112" a="1"/>
  <c r="V48" i="112"/>
  <c r="W48" i="112" a="1"/>
  <c r="W48" i="112" s="1"/>
  <c r="X48" i="112" a="1"/>
  <c r="X48" i="112" s="1"/>
  <c r="Y48" i="112" a="1"/>
  <c r="Y48" i="112" s="1"/>
  <c r="Z48" i="112" a="1"/>
  <c r="Z48" i="112" s="1"/>
  <c r="AA48" i="112" a="1"/>
  <c r="AA48" i="112" s="1"/>
  <c r="AB48" i="112" a="1"/>
  <c r="AB48" i="112" s="1"/>
  <c r="AC48" i="112" a="1"/>
  <c r="AC48" i="112" s="1"/>
  <c r="AD48" i="112" a="1"/>
  <c r="AD48" i="112"/>
  <c r="AE48" i="112" a="1"/>
  <c r="AE48" i="112" s="1"/>
  <c r="AF48" i="112" a="1"/>
  <c r="AF48" i="112" s="1"/>
  <c r="AG48" i="112" a="1"/>
  <c r="AG48" i="112" s="1"/>
  <c r="AH48" i="112" a="1"/>
  <c r="AH48" i="112" s="1"/>
  <c r="AI48" i="112" a="1"/>
  <c r="AI48" i="112" s="1"/>
  <c r="AJ48" i="112" a="1"/>
  <c r="AJ48" i="112" s="1"/>
  <c r="AK48" i="112" a="1"/>
  <c r="AK48" i="112" s="1"/>
  <c r="AL48" i="112" a="1"/>
  <c r="AL48" i="112" s="1"/>
  <c r="AM48" i="112" a="1"/>
  <c r="AM48" i="112" s="1"/>
  <c r="AN48" i="112" a="1"/>
  <c r="AN48" i="112" s="1"/>
  <c r="AO48" i="112" a="1"/>
  <c r="AO48" i="112" s="1"/>
  <c r="AP48" i="112" a="1"/>
  <c r="AP48" i="112" s="1"/>
  <c r="AQ48" i="112" a="1"/>
  <c r="AQ48" i="112" s="1"/>
  <c r="AR48" i="112" a="1"/>
  <c r="AR48" i="112"/>
  <c r="I49" i="112" a="1"/>
  <c r="I49" i="112" s="1"/>
  <c r="J49" i="112" a="1"/>
  <c r="J49" i="112" s="1"/>
  <c r="K49" i="112" a="1"/>
  <c r="K49" i="112" s="1"/>
  <c r="L49" i="112" a="1"/>
  <c r="L49" i="112" s="1"/>
  <c r="M49" i="112" a="1"/>
  <c r="M49" i="112" s="1"/>
  <c r="N49" i="112" a="1"/>
  <c r="N49" i="112" s="1"/>
  <c r="O49" i="112" a="1"/>
  <c r="O49" i="112" s="1"/>
  <c r="P49" i="112" a="1"/>
  <c r="P49" i="112"/>
  <c r="Q49" i="112" a="1"/>
  <c r="Q49" i="112" s="1"/>
  <c r="R49" i="112" a="1"/>
  <c r="R49" i="112" s="1"/>
  <c r="S49" i="112" a="1"/>
  <c r="S49" i="112" s="1"/>
  <c r="T49" i="112" a="1"/>
  <c r="T49" i="112" s="1"/>
  <c r="U49" i="112" a="1"/>
  <c r="U49" i="112" s="1"/>
  <c r="V49" i="112" a="1"/>
  <c r="V49" i="112" s="1"/>
  <c r="W49" i="112" a="1"/>
  <c r="W49" i="112" s="1"/>
  <c r="X49" i="112" a="1"/>
  <c r="X49" i="112" s="1"/>
  <c r="Y49" i="112" a="1"/>
  <c r="Y49" i="112" s="1"/>
  <c r="Z49" i="112" a="1"/>
  <c r="Z49" i="112" s="1"/>
  <c r="AA49" i="112" a="1"/>
  <c r="AA49" i="112" s="1"/>
  <c r="AB49" i="112" a="1"/>
  <c r="AB49" i="112" s="1"/>
  <c r="AC49" i="112" a="1"/>
  <c r="AC49" i="112" s="1"/>
  <c r="AD49" i="112" a="1"/>
  <c r="AD49" i="112" s="1"/>
  <c r="AE49" i="112" a="1"/>
  <c r="AE49" i="112" s="1"/>
  <c r="AF49" i="112" a="1"/>
  <c r="AF49" i="112" s="1"/>
  <c r="AG49" i="112" a="1"/>
  <c r="AG49" i="112" s="1"/>
  <c r="AH49" i="112" a="1"/>
  <c r="AH49" i="112" s="1"/>
  <c r="AI49" i="112" a="1"/>
  <c r="AI49" i="112" s="1"/>
  <c r="AJ49" i="112" a="1"/>
  <c r="AJ49" i="112" s="1"/>
  <c r="AK49" i="112" a="1"/>
  <c r="AK49" i="112" s="1"/>
  <c r="AL49" i="112" a="1"/>
  <c r="AL49" i="112" s="1"/>
  <c r="AM49" i="112" a="1"/>
  <c r="AM49" i="112" s="1"/>
  <c r="AN49" i="112" a="1"/>
  <c r="AN49" i="112"/>
  <c r="AO49" i="112" a="1"/>
  <c r="AO49" i="112" s="1"/>
  <c r="AP49" i="112" a="1"/>
  <c r="AP49" i="112" s="1"/>
  <c r="AQ49" i="112" a="1"/>
  <c r="AQ49" i="112" s="1"/>
  <c r="AR49" i="112" a="1"/>
  <c r="AR49" i="112" s="1"/>
  <c r="I50" i="112" a="1"/>
  <c r="I50" i="112" s="1"/>
  <c r="J50" i="112" a="1"/>
  <c r="J50" i="112" s="1"/>
  <c r="K50" i="112" a="1"/>
  <c r="K50" i="112" s="1"/>
  <c r="L50" i="112" a="1"/>
  <c r="L50" i="112"/>
  <c r="M50" i="112" a="1"/>
  <c r="M50" i="112" s="1"/>
  <c r="N50" i="112" a="1"/>
  <c r="N50" i="112" s="1"/>
  <c r="O50" i="112" a="1"/>
  <c r="O50" i="112" s="1"/>
  <c r="P50" i="112" a="1"/>
  <c r="P50" i="112" s="1"/>
  <c r="Q50" i="112" a="1"/>
  <c r="Q50" i="112" s="1"/>
  <c r="R50" i="112" a="1"/>
  <c r="R50" i="112" s="1"/>
  <c r="S50" i="112" a="1"/>
  <c r="S50" i="112" s="1"/>
  <c r="T50" i="112" a="1"/>
  <c r="T50" i="112"/>
  <c r="U50" i="112" a="1"/>
  <c r="U50" i="112" s="1"/>
  <c r="V50" i="112" a="1"/>
  <c r="V50" i="112" s="1"/>
  <c r="W50" i="112" a="1"/>
  <c r="W50" i="112" s="1"/>
  <c r="X50" i="112" a="1"/>
  <c r="X50" i="112" s="1"/>
  <c r="Y50" i="112" a="1"/>
  <c r="Y50" i="112" s="1"/>
  <c r="Z50" i="112" a="1"/>
  <c r="Z50" i="112" s="1"/>
  <c r="AA50" i="112" a="1"/>
  <c r="AA50" i="112" s="1"/>
  <c r="AB50" i="112" a="1"/>
  <c r="AB50" i="112" s="1"/>
  <c r="AC50" i="112" a="1"/>
  <c r="AC50" i="112" s="1"/>
  <c r="AD50" i="112" a="1"/>
  <c r="AD50" i="112" s="1"/>
  <c r="AE50" i="112" a="1"/>
  <c r="AE50" i="112" s="1"/>
  <c r="AF50" i="112" a="1"/>
  <c r="AF50" i="112" s="1"/>
  <c r="AG50" i="112" a="1"/>
  <c r="AG50" i="112" s="1"/>
  <c r="AH50" i="112" a="1"/>
  <c r="AH50" i="112" s="1"/>
  <c r="AI50" i="112" a="1"/>
  <c r="AI50" i="112" s="1"/>
  <c r="AJ50" i="112" a="1"/>
  <c r="AJ50" i="112"/>
  <c r="AK50" i="112" a="1"/>
  <c r="AK50" i="112" s="1"/>
  <c r="AL50" i="112" a="1"/>
  <c r="AL50" i="112" s="1"/>
  <c r="AM50" i="112" a="1"/>
  <c r="AM50" i="112" s="1"/>
  <c r="AN50" i="112" a="1"/>
  <c r="AN50" i="112" s="1"/>
  <c r="AO50" i="112" a="1"/>
  <c r="AO50" i="112" s="1"/>
  <c r="AP50" i="112" a="1"/>
  <c r="AP50" i="112" s="1"/>
  <c r="AQ50" i="112" a="1"/>
  <c r="AQ50" i="112" s="1"/>
  <c r="AR50" i="112" a="1"/>
  <c r="AR50" i="112"/>
  <c r="I51" i="112" a="1"/>
  <c r="I51" i="112" s="1"/>
  <c r="J51" i="112" a="1"/>
  <c r="J51" i="112" s="1"/>
  <c r="K51" i="112" a="1"/>
  <c r="K51" i="112" s="1"/>
  <c r="L51" i="112" a="1"/>
  <c r="L51" i="112" s="1"/>
  <c r="M51" i="112" a="1"/>
  <c r="M51" i="112" s="1"/>
  <c r="N51" i="112" a="1"/>
  <c r="N51" i="112" s="1"/>
  <c r="O51" i="112" a="1"/>
  <c r="O51" i="112" s="1"/>
  <c r="P51" i="112" a="1"/>
  <c r="P51" i="112"/>
  <c r="Q51" i="112" a="1"/>
  <c r="Q51" i="112" s="1"/>
  <c r="R51" i="112" a="1"/>
  <c r="R51" i="112" s="1"/>
  <c r="S51" i="112" a="1"/>
  <c r="S51" i="112" s="1"/>
  <c r="T51" i="112" a="1"/>
  <c r="T51" i="112" s="1"/>
  <c r="U51" i="112" a="1"/>
  <c r="U51" i="112" s="1"/>
  <c r="V51" i="112" a="1"/>
  <c r="V51" i="112" s="1"/>
  <c r="W51" i="112" a="1"/>
  <c r="W51" i="112" s="1"/>
  <c r="X51" i="112" a="1"/>
  <c r="X51" i="112" s="1"/>
  <c r="Y51" i="112" a="1"/>
  <c r="Y51" i="112" s="1"/>
  <c r="Z51" i="112" a="1"/>
  <c r="Z51" i="112" s="1"/>
  <c r="AA51" i="112" a="1"/>
  <c r="AA51" i="112" s="1"/>
  <c r="AB51" i="112" a="1"/>
  <c r="AB51" i="112" s="1"/>
  <c r="AC51" i="112" a="1"/>
  <c r="AC51" i="112" s="1"/>
  <c r="AD51" i="112" a="1"/>
  <c r="AD51" i="112" s="1"/>
  <c r="AE51" i="112" a="1"/>
  <c r="AE51" i="112" s="1"/>
  <c r="AF51" i="112" a="1"/>
  <c r="AF51" i="112"/>
  <c r="AG51" i="112" a="1"/>
  <c r="AG51" i="112" s="1"/>
  <c r="AH51" i="112" a="1"/>
  <c r="AH51" i="112" s="1"/>
  <c r="AI51" i="112" a="1"/>
  <c r="AI51" i="112" s="1"/>
  <c r="AJ51" i="112" a="1"/>
  <c r="AJ51" i="112" s="1"/>
  <c r="AK51" i="112" a="1"/>
  <c r="AK51" i="112" s="1"/>
  <c r="AL51" i="112" a="1"/>
  <c r="AL51" i="112" s="1"/>
  <c r="AM51" i="112" a="1"/>
  <c r="AM51" i="112" s="1"/>
  <c r="AN51" i="112" a="1"/>
  <c r="AN51" i="112"/>
  <c r="AO51" i="112" a="1"/>
  <c r="AO51" i="112" s="1"/>
  <c r="AP51" i="112" a="1"/>
  <c r="AP51" i="112" s="1"/>
  <c r="AQ51" i="112" a="1"/>
  <c r="AQ51" i="112" s="1"/>
  <c r="AR51" i="112" a="1"/>
  <c r="AR51" i="112" s="1"/>
  <c r="I52" i="112" a="1"/>
  <c r="I52" i="112" s="1"/>
  <c r="J52" i="112" a="1"/>
  <c r="J52" i="112" s="1"/>
  <c r="K52" i="112" a="1"/>
  <c r="K52" i="112" s="1"/>
  <c r="L52" i="112" a="1"/>
  <c r="L52" i="112"/>
  <c r="M52" i="112" a="1"/>
  <c r="M52" i="112" s="1"/>
  <c r="N52" i="112" a="1"/>
  <c r="N52" i="112" s="1"/>
  <c r="O52" i="112" a="1"/>
  <c r="O52" i="112" s="1"/>
  <c r="P52" i="112" a="1"/>
  <c r="P52" i="112" s="1"/>
  <c r="Q52" i="112" a="1"/>
  <c r="Q52" i="112" s="1"/>
  <c r="R52" i="112" a="1"/>
  <c r="R52" i="112" s="1"/>
  <c r="S52" i="112" a="1"/>
  <c r="S52" i="112" s="1"/>
  <c r="T52" i="112" a="1"/>
  <c r="T52" i="112" s="1"/>
  <c r="U52" i="112" a="1"/>
  <c r="U52" i="112" s="1"/>
  <c r="V52" i="112" a="1"/>
  <c r="V52" i="112" s="1"/>
  <c r="W52" i="112" a="1"/>
  <c r="W52" i="112" s="1"/>
  <c r="X52" i="112" a="1"/>
  <c r="X52" i="112" s="1"/>
  <c r="Y52" i="112" a="1"/>
  <c r="Y52" i="112" s="1"/>
  <c r="Z52" i="112" a="1"/>
  <c r="Z52" i="112" s="1"/>
  <c r="AA52" i="112" a="1"/>
  <c r="AA52" i="112" s="1"/>
  <c r="AB52" i="112" a="1"/>
  <c r="AB52" i="112"/>
  <c r="AC52" i="112" a="1"/>
  <c r="AC52" i="112" s="1"/>
  <c r="AD52" i="112" a="1"/>
  <c r="AD52" i="112" s="1"/>
  <c r="AE52" i="112" a="1"/>
  <c r="AE52" i="112" s="1"/>
  <c r="AF52" i="112" a="1"/>
  <c r="AF52" i="112" s="1"/>
  <c r="AG52" i="112" a="1"/>
  <c r="AG52" i="112" s="1"/>
  <c r="AH52" i="112" a="1"/>
  <c r="AH52" i="112" s="1"/>
  <c r="AI52" i="112" a="1"/>
  <c r="AI52" i="112" s="1"/>
  <c r="AJ52" i="112" a="1"/>
  <c r="AJ52" i="112"/>
  <c r="AK52" i="112" a="1"/>
  <c r="AK52" i="112" s="1"/>
  <c r="AL52" i="112" a="1"/>
  <c r="AL52" i="112" s="1"/>
  <c r="AM52" i="112" a="1"/>
  <c r="AM52" i="112" s="1"/>
  <c r="AN52" i="112" a="1"/>
  <c r="AN52" i="112" s="1"/>
  <c r="AO52" i="112" a="1"/>
  <c r="AO52" i="112" s="1"/>
  <c r="AP52" i="112" a="1"/>
  <c r="AP52" i="112" s="1"/>
  <c r="AQ52" i="112" a="1"/>
  <c r="AQ52" i="112" s="1"/>
  <c r="AR52" i="112" a="1"/>
  <c r="AR52" i="112" s="1"/>
  <c r="I53" i="112" a="1"/>
  <c r="I53" i="112" s="1"/>
  <c r="J53" i="112" a="1"/>
  <c r="J53" i="112" s="1"/>
  <c r="K53" i="112" a="1"/>
  <c r="K53" i="112" s="1"/>
  <c r="L53" i="112" a="1"/>
  <c r="L53" i="112" s="1"/>
  <c r="M53" i="112" a="1"/>
  <c r="M53" i="112" s="1"/>
  <c r="N53" i="112" a="1"/>
  <c r="N53" i="112" s="1"/>
  <c r="O53" i="112" a="1"/>
  <c r="O53" i="112" s="1"/>
  <c r="P53" i="112" a="1"/>
  <c r="P53" i="112" s="1"/>
  <c r="Q53" i="112" a="1"/>
  <c r="Q53" i="112" s="1"/>
  <c r="R53" i="112" a="1"/>
  <c r="R53" i="112" s="1"/>
  <c r="S53" i="112" a="1"/>
  <c r="S53" i="112" s="1"/>
  <c r="T53" i="112" a="1"/>
  <c r="T53" i="112" s="1"/>
  <c r="U53" i="112" a="1"/>
  <c r="U53" i="112" s="1"/>
  <c r="V53" i="112" a="1"/>
  <c r="V53" i="112" s="1"/>
  <c r="W53" i="112" a="1"/>
  <c r="W53" i="112" s="1"/>
  <c r="X53" i="112" a="1"/>
  <c r="X53" i="112"/>
  <c r="Y53" i="112" a="1"/>
  <c r="Y53" i="112" s="1"/>
  <c r="Z53" i="112" a="1"/>
  <c r="Z53" i="112" s="1"/>
  <c r="AA53" i="112" a="1"/>
  <c r="AA53" i="112" s="1"/>
  <c r="AB53" i="112" a="1"/>
  <c r="AB53" i="112" s="1"/>
  <c r="AC53" i="112" a="1"/>
  <c r="AC53" i="112" s="1"/>
  <c r="AD53" i="112" a="1"/>
  <c r="AD53" i="112" s="1"/>
  <c r="AE53" i="112" a="1"/>
  <c r="AE53" i="112" s="1"/>
  <c r="AF53" i="112" a="1"/>
  <c r="AF53" i="112"/>
  <c r="AG53" i="112" a="1"/>
  <c r="AG53" i="112" s="1"/>
  <c r="AH53" i="112" a="1"/>
  <c r="AH53" i="112" s="1"/>
  <c r="AI53" i="112" a="1"/>
  <c r="AI53" i="112" s="1"/>
  <c r="AJ53" i="112" a="1"/>
  <c r="AJ53" i="112" s="1"/>
  <c r="AK53" i="112" a="1"/>
  <c r="AK53" i="112" s="1"/>
  <c r="AL53" i="112" a="1"/>
  <c r="AL53" i="112" s="1"/>
  <c r="AM53" i="112" a="1"/>
  <c r="AM53" i="112" s="1"/>
  <c r="AN53" i="112" a="1"/>
  <c r="AN53" i="112"/>
  <c r="AO53" i="112" a="1"/>
  <c r="AO53" i="112" s="1"/>
  <c r="AP53" i="112" a="1"/>
  <c r="AP53" i="112" s="1"/>
  <c r="AQ53" i="112" a="1"/>
  <c r="AQ53" i="112" s="1"/>
  <c r="AR53" i="112" a="1"/>
  <c r="AR53" i="112" s="1"/>
  <c r="I54" i="112" a="1"/>
  <c r="I54" i="112" s="1"/>
  <c r="J54" i="112" a="1"/>
  <c r="J54" i="112" s="1"/>
  <c r="K54" i="112" a="1"/>
  <c r="K54" i="112" s="1"/>
  <c r="L54" i="112" a="1"/>
  <c r="L54" i="112" s="1"/>
  <c r="M54" i="112" a="1"/>
  <c r="M54" i="112" s="1"/>
  <c r="N54" i="112" a="1"/>
  <c r="N54" i="112" s="1"/>
  <c r="O54" i="112" a="1"/>
  <c r="O54" i="112" s="1"/>
  <c r="P54" i="112" a="1"/>
  <c r="P54" i="112" s="1"/>
  <c r="Q54" i="112" a="1"/>
  <c r="Q54" i="112" s="1"/>
  <c r="R54" i="112" a="1"/>
  <c r="R54" i="112" s="1"/>
  <c r="S54" i="112" a="1"/>
  <c r="S54" i="112" s="1"/>
  <c r="T54" i="112" a="1"/>
  <c r="T54" i="112"/>
  <c r="U54" i="112" a="1"/>
  <c r="U54" i="112" s="1"/>
  <c r="V54" i="112" a="1"/>
  <c r="V54" i="112" s="1"/>
  <c r="W54" i="112" a="1"/>
  <c r="W54" i="112" s="1"/>
  <c r="X54" i="112" a="1"/>
  <c r="X54" i="112" s="1"/>
  <c r="Y54" i="112" a="1"/>
  <c r="Y54" i="112" s="1"/>
  <c r="Z54" i="112" a="1"/>
  <c r="Z54" i="112" s="1"/>
  <c r="AA54" i="112" a="1"/>
  <c r="AA54" i="112" s="1"/>
  <c r="AB54" i="112" a="1"/>
  <c r="AB54" i="112"/>
  <c r="AC54" i="112" a="1"/>
  <c r="AC54" i="112" s="1"/>
  <c r="AD54" i="112" a="1"/>
  <c r="AD54" i="112" s="1"/>
  <c r="AE54" i="112" a="1"/>
  <c r="AE54" i="112" s="1"/>
  <c r="AF54" i="112" a="1"/>
  <c r="AF54" i="112" s="1"/>
  <c r="AG54" i="112" a="1"/>
  <c r="AG54" i="112" s="1"/>
  <c r="AH54" i="112" a="1"/>
  <c r="AH54" i="112" s="1"/>
  <c r="AI54" i="112" a="1"/>
  <c r="AI54" i="112" s="1"/>
  <c r="AJ54" i="112" a="1"/>
  <c r="AJ54" i="112"/>
  <c r="AK54" i="112" a="1"/>
  <c r="AK54" i="112" s="1"/>
  <c r="AL54" i="112" a="1"/>
  <c r="AL54" i="112" s="1"/>
  <c r="AM54" i="112" a="1"/>
  <c r="AM54" i="112" s="1"/>
  <c r="AN54" i="112" a="1"/>
  <c r="AN54" i="112" s="1"/>
  <c r="AO54" i="112" a="1"/>
  <c r="AO54" i="112" s="1"/>
  <c r="AP54" i="112" a="1"/>
  <c r="AP54" i="112" s="1"/>
  <c r="AQ54" i="112" a="1"/>
  <c r="AQ54" i="112" s="1"/>
  <c r="AR54" i="112" a="1"/>
  <c r="AR54" i="112" s="1"/>
  <c r="I55" i="112" a="1"/>
  <c r="I55" i="112" s="1"/>
  <c r="J55" i="112" a="1"/>
  <c r="J55" i="112" s="1"/>
  <c r="K55" i="112" a="1"/>
  <c r="K55" i="112" s="1"/>
  <c r="L55" i="112" a="1"/>
  <c r="L55" i="112" s="1"/>
  <c r="M55" i="112" a="1"/>
  <c r="M55" i="112" s="1"/>
  <c r="N55" i="112" a="1"/>
  <c r="N55" i="112" s="1"/>
  <c r="O55" i="112" a="1"/>
  <c r="O55" i="112" s="1"/>
  <c r="P55" i="112" a="1"/>
  <c r="P55" i="112"/>
  <c r="Q55" i="112" a="1"/>
  <c r="Q55" i="112" s="1"/>
  <c r="R55" i="112" a="1"/>
  <c r="R55" i="112" s="1"/>
  <c r="S55" i="112" a="1"/>
  <c r="S55" i="112" s="1"/>
  <c r="T55" i="112" a="1"/>
  <c r="T55" i="112" s="1"/>
  <c r="U55" i="112" a="1"/>
  <c r="U55" i="112" s="1"/>
  <c r="V55" i="112" a="1"/>
  <c r="V55" i="112" s="1"/>
  <c r="W55" i="112" a="1"/>
  <c r="W55" i="112" s="1"/>
  <c r="X55" i="112" a="1"/>
  <c r="X55" i="112" s="1"/>
  <c r="Y55" i="112" a="1"/>
  <c r="Y55" i="112" s="1"/>
  <c r="Z55" i="112" a="1"/>
  <c r="Z55" i="112" s="1"/>
  <c r="AA55" i="112" a="1"/>
  <c r="AA55" i="112" s="1"/>
  <c r="AB55" i="112" a="1"/>
  <c r="AB55" i="112" s="1"/>
  <c r="AC55" i="112" a="1"/>
  <c r="AC55" i="112" s="1"/>
  <c r="AD55" i="112" a="1"/>
  <c r="AD55" i="112" s="1"/>
  <c r="AE55" i="112" a="1"/>
  <c r="AE55" i="112" s="1"/>
  <c r="AF55" i="112" a="1"/>
  <c r="AF55" i="112"/>
  <c r="AG55" i="112" a="1"/>
  <c r="AG55" i="112" s="1"/>
  <c r="AH55" i="112" a="1"/>
  <c r="AH55" i="112" s="1"/>
  <c r="AI55" i="112" a="1"/>
  <c r="AI55" i="112" s="1"/>
  <c r="AJ55" i="112" a="1"/>
  <c r="AJ55" i="112" s="1"/>
  <c r="AK55" i="112" a="1"/>
  <c r="AK55" i="112" s="1"/>
  <c r="AL55" i="112" a="1"/>
  <c r="AL55" i="112" s="1"/>
  <c r="AM55" i="112" a="1"/>
  <c r="AM55" i="112" s="1"/>
  <c r="AN55" i="112" a="1"/>
  <c r="AN55" i="112" s="1"/>
  <c r="AO55" i="112" a="1"/>
  <c r="AO55" i="112" s="1"/>
  <c r="AP55" i="112" a="1"/>
  <c r="AP55" i="112" s="1"/>
  <c r="AQ55" i="112" a="1"/>
  <c r="AQ55" i="112" s="1"/>
  <c r="AR55" i="112" a="1"/>
  <c r="AR55" i="112" s="1"/>
  <c r="I56" i="112" a="1"/>
  <c r="I56" i="112" s="1"/>
  <c r="J56" i="112" a="1"/>
  <c r="J56" i="112" s="1"/>
  <c r="K56" i="112" a="1"/>
  <c r="K56" i="112" s="1"/>
  <c r="L56" i="112" a="1"/>
  <c r="L56" i="112"/>
  <c r="M56" i="112" a="1"/>
  <c r="M56" i="112" s="1"/>
  <c r="N56" i="112" a="1"/>
  <c r="N56" i="112" s="1"/>
  <c r="O56" i="112" a="1"/>
  <c r="O56" i="112" s="1"/>
  <c r="P56" i="112" a="1"/>
  <c r="P56" i="112" s="1"/>
  <c r="Q56" i="112" a="1"/>
  <c r="Q56" i="112" s="1"/>
  <c r="R56" i="112" a="1"/>
  <c r="R56" i="112" s="1"/>
  <c r="S56" i="112" a="1"/>
  <c r="S56" i="112" s="1"/>
  <c r="T56" i="112" a="1"/>
  <c r="T56" i="112"/>
  <c r="U56" i="112" a="1"/>
  <c r="U56" i="112" s="1"/>
  <c r="V56" i="112" a="1"/>
  <c r="V56" i="112" s="1"/>
  <c r="W56" i="112" a="1"/>
  <c r="W56" i="112" s="1"/>
  <c r="X56" i="112" a="1"/>
  <c r="X56" i="112" s="1"/>
  <c r="Y56" i="112" a="1"/>
  <c r="Y56" i="112" s="1"/>
  <c r="Z56" i="112" a="1"/>
  <c r="Z56" i="112" s="1"/>
  <c r="AA56" i="112" a="1"/>
  <c r="AA56" i="112" s="1"/>
  <c r="AB56" i="112" a="1"/>
  <c r="AB56" i="112" s="1"/>
  <c r="AC56" i="112" a="1"/>
  <c r="AC56" i="112" s="1"/>
  <c r="AD56" i="112" a="1"/>
  <c r="AD56" i="112" s="1"/>
  <c r="AE56" i="112" a="1"/>
  <c r="AE56" i="112" s="1"/>
  <c r="AF56" i="112" a="1"/>
  <c r="AF56" i="112" s="1"/>
  <c r="AG56" i="112" a="1"/>
  <c r="AG56" i="112" s="1"/>
  <c r="AH56" i="112" a="1"/>
  <c r="AH56" i="112" s="1"/>
  <c r="AI56" i="112" a="1"/>
  <c r="AI56" i="112" s="1"/>
  <c r="AJ56" i="112" a="1"/>
  <c r="AJ56" i="112" s="1"/>
  <c r="AK56" i="112" a="1"/>
  <c r="AK56" i="112" s="1"/>
  <c r="AL56" i="112" a="1"/>
  <c r="AL56" i="112" s="1"/>
  <c r="AM56" i="112" a="1"/>
  <c r="AM56" i="112" s="1"/>
  <c r="AN56" i="112" a="1"/>
  <c r="AN56" i="112" s="1"/>
  <c r="AO56" i="112" a="1"/>
  <c r="AO56" i="112" s="1"/>
  <c r="AP56" i="112" a="1"/>
  <c r="AP56" i="112" s="1"/>
  <c r="AQ56" i="112" a="1"/>
  <c r="AQ56" i="112" s="1"/>
  <c r="AR56" i="112" a="1"/>
  <c r="AR56" i="112"/>
  <c r="I57" i="112" a="1"/>
  <c r="I57" i="112" s="1"/>
  <c r="J57" i="112" a="1"/>
  <c r="J57" i="112" s="1"/>
  <c r="K57" i="112" a="1"/>
  <c r="K57" i="112" s="1"/>
  <c r="L57" i="112" a="1"/>
  <c r="L57" i="112" s="1"/>
  <c r="M57" i="112" a="1"/>
  <c r="M57" i="112" s="1"/>
  <c r="N57" i="112" a="1"/>
  <c r="N57" i="112" s="1"/>
  <c r="O57" i="112" a="1"/>
  <c r="O57" i="112" s="1"/>
  <c r="P57" i="112" a="1"/>
  <c r="P57" i="112"/>
  <c r="Q57" i="112" a="1"/>
  <c r="Q57" i="112" s="1"/>
  <c r="R57" i="112" a="1"/>
  <c r="R57" i="112" s="1"/>
  <c r="S57" i="112" a="1"/>
  <c r="S57" i="112" s="1"/>
  <c r="T57" i="112" a="1"/>
  <c r="T57" i="112" s="1"/>
  <c r="U57" i="112" a="1"/>
  <c r="U57" i="112" s="1"/>
  <c r="V57" i="112" a="1"/>
  <c r="V57" i="112" s="1"/>
  <c r="W57" i="112" a="1"/>
  <c r="W57" i="112" s="1"/>
  <c r="X57" i="112" a="1"/>
  <c r="X57" i="112"/>
  <c r="Y57" i="112" a="1"/>
  <c r="Y57" i="112" s="1"/>
  <c r="Z57" i="112" a="1"/>
  <c r="Z57" i="112" s="1"/>
  <c r="AA57" i="112" a="1"/>
  <c r="AA57" i="112" s="1"/>
  <c r="AB57" i="112" a="1"/>
  <c r="AB57" i="112" s="1"/>
  <c r="AC57" i="112" a="1"/>
  <c r="AC57" i="112" s="1"/>
  <c r="AD57" i="112" a="1"/>
  <c r="AD57" i="112" s="1"/>
  <c r="AE57" i="112" a="1"/>
  <c r="AE57" i="112" s="1"/>
  <c r="AF57" i="112" a="1"/>
  <c r="AF57" i="112" s="1"/>
  <c r="AG57" i="112" a="1"/>
  <c r="AG57" i="112" s="1"/>
  <c r="AH57" i="112" a="1"/>
  <c r="AH57" i="112" s="1"/>
  <c r="AI57" i="112" a="1"/>
  <c r="AI57" i="112" s="1"/>
  <c r="AJ57" i="112" a="1"/>
  <c r="AJ57" i="112" s="1"/>
  <c r="AK57" i="112" a="1"/>
  <c r="AK57" i="112" s="1"/>
  <c r="AL57" i="112" a="1"/>
  <c r="AL57" i="112" s="1"/>
  <c r="AM57" i="112" a="1"/>
  <c r="AM57" i="112" s="1"/>
  <c r="AN57" i="112" a="1"/>
  <c r="AN57" i="112"/>
  <c r="AO57" i="112" a="1"/>
  <c r="AO57" i="112" s="1"/>
  <c r="AP57" i="112" a="1"/>
  <c r="AP57" i="112" s="1"/>
  <c r="AQ57" i="112" a="1"/>
  <c r="AQ57" i="112" s="1"/>
  <c r="AR57" i="112" a="1"/>
  <c r="AR57" i="112" s="1"/>
  <c r="I58" i="112" a="1"/>
  <c r="I58" i="112" s="1"/>
  <c r="J58" i="112" a="1"/>
  <c r="J58" i="112" s="1"/>
  <c r="K58" i="112" a="1"/>
  <c r="K58" i="112" s="1"/>
  <c r="L58" i="112" a="1"/>
  <c r="L58" i="112"/>
  <c r="M58" i="112" a="1"/>
  <c r="M58" i="112" s="1"/>
  <c r="N58" i="112" a="1"/>
  <c r="N58" i="112" s="1"/>
  <c r="O58" i="112" a="1"/>
  <c r="O58" i="112" s="1"/>
  <c r="P58" i="112" a="1"/>
  <c r="P58" i="112" s="1"/>
  <c r="Q58" i="112" a="1"/>
  <c r="Q58" i="112" s="1"/>
  <c r="R58" i="112" a="1"/>
  <c r="R58" i="112" s="1"/>
  <c r="S58" i="112" a="1"/>
  <c r="S58" i="112" s="1"/>
  <c r="T58" i="112" a="1"/>
  <c r="T58" i="112"/>
  <c r="U58" i="112" a="1"/>
  <c r="U58" i="112" s="1"/>
  <c r="V58" i="112" a="1"/>
  <c r="V58" i="112" s="1"/>
  <c r="W58" i="112" a="1"/>
  <c r="W58" i="112" s="1"/>
  <c r="X58" i="112" a="1"/>
  <c r="X58" i="112" s="1"/>
  <c r="Y58" i="112" a="1"/>
  <c r="Y58" i="112" s="1"/>
  <c r="Z58" i="112" a="1"/>
  <c r="Z58" i="112" s="1"/>
  <c r="AA58" i="112" a="1"/>
  <c r="AA58" i="112" s="1"/>
  <c r="AB58" i="112" a="1"/>
  <c r="AB58" i="112" s="1"/>
  <c r="AC58" i="112" a="1"/>
  <c r="AC58" i="112" s="1"/>
  <c r="AD58" i="112" a="1"/>
  <c r="AD58" i="112" s="1"/>
  <c r="AE58" i="112" a="1"/>
  <c r="AE58" i="112" s="1"/>
  <c r="AF58" i="112" a="1"/>
  <c r="AF58" i="112" s="1"/>
  <c r="AG58" i="112" a="1"/>
  <c r="AG58" i="112" s="1"/>
  <c r="AH58" i="112" a="1"/>
  <c r="AH58" i="112" s="1"/>
  <c r="AI58" i="112" a="1"/>
  <c r="AI58" i="112" s="1"/>
  <c r="AJ58" i="112" a="1"/>
  <c r="AJ58" i="112"/>
  <c r="AK58" i="112" a="1"/>
  <c r="AK58" i="112" s="1"/>
  <c r="AL58" i="112" a="1"/>
  <c r="AL58" i="112" s="1"/>
  <c r="AM58" i="112" a="1"/>
  <c r="AM58" i="112" s="1"/>
  <c r="AN58" i="112" a="1"/>
  <c r="AN58" i="112" s="1"/>
  <c r="AO58" i="112" a="1"/>
  <c r="AO58" i="112" s="1"/>
  <c r="AP58" i="112" a="1"/>
  <c r="AP58" i="112" s="1"/>
  <c r="AQ58" i="112" a="1"/>
  <c r="AQ58" i="112" s="1"/>
  <c r="AR58" i="112" a="1"/>
  <c r="AR58" i="112" s="1"/>
  <c r="I59" i="112" a="1"/>
  <c r="I59" i="112" s="1"/>
  <c r="J59" i="112" a="1"/>
  <c r="J59" i="112" s="1"/>
  <c r="K59" i="112" a="1"/>
  <c r="K59" i="112" s="1"/>
  <c r="L59" i="112" a="1"/>
  <c r="L59" i="112" s="1"/>
  <c r="M59" i="112" a="1"/>
  <c r="M59" i="112" s="1"/>
  <c r="N59" i="112" a="1"/>
  <c r="N59" i="112" s="1"/>
  <c r="O59" i="112" a="1"/>
  <c r="O59" i="112" s="1"/>
  <c r="P59" i="112" a="1"/>
  <c r="P59" i="112"/>
  <c r="Q59" i="112" a="1"/>
  <c r="Q59" i="112" s="1"/>
  <c r="R59" i="112" a="1"/>
  <c r="R59" i="112" s="1"/>
  <c r="S59" i="112" a="1"/>
  <c r="S59" i="112" s="1"/>
  <c r="T59" i="112" a="1"/>
  <c r="T59" i="112" s="1"/>
  <c r="U59" i="112" a="1"/>
  <c r="U59" i="112" s="1"/>
  <c r="V59" i="112" a="1"/>
  <c r="V59" i="112" s="1"/>
  <c r="W59" i="112" a="1"/>
  <c r="W59" i="112" s="1"/>
  <c r="X59" i="112" a="1"/>
  <c r="X59" i="112" s="1"/>
  <c r="Y59" i="112" a="1"/>
  <c r="Y59" i="112" s="1"/>
  <c r="Z59" i="112" a="1"/>
  <c r="Z59" i="112" s="1"/>
  <c r="AA59" i="112" a="1"/>
  <c r="AA59" i="112" s="1"/>
  <c r="AB59" i="112" a="1"/>
  <c r="AB59" i="112" s="1"/>
  <c r="AC59" i="112" a="1"/>
  <c r="AC59" i="112" s="1"/>
  <c r="AD59" i="112" a="1"/>
  <c r="AD59" i="112" s="1"/>
  <c r="AE59" i="112" a="1"/>
  <c r="AE59" i="112" s="1"/>
  <c r="AF59" i="112" a="1"/>
  <c r="AF59" i="112"/>
  <c r="AG59" i="112" a="1"/>
  <c r="AG59" i="112" s="1"/>
  <c r="AH59" i="112" a="1"/>
  <c r="AH59" i="112" s="1"/>
  <c r="AI59" i="112" a="1"/>
  <c r="AI59" i="112" s="1"/>
  <c r="AJ59" i="112" a="1"/>
  <c r="AJ59" i="112" s="1"/>
  <c r="AK59" i="112" a="1"/>
  <c r="AK59" i="112" s="1"/>
  <c r="AL59" i="112" a="1"/>
  <c r="AL59" i="112" s="1"/>
  <c r="AM59" i="112" a="1"/>
  <c r="AM59" i="112" s="1"/>
  <c r="AN59" i="112" a="1"/>
  <c r="AN59" i="112"/>
  <c r="AO59" i="112" a="1"/>
  <c r="AO59" i="112" s="1"/>
  <c r="AP59" i="112" a="1"/>
  <c r="AP59" i="112" s="1"/>
  <c r="AQ59" i="112" a="1"/>
  <c r="AQ59" i="112" s="1"/>
  <c r="AR59" i="112" a="1"/>
  <c r="AR59" i="112" s="1"/>
  <c r="I60" i="112" a="1"/>
  <c r="I60" i="112" s="1"/>
  <c r="J60" i="112" a="1"/>
  <c r="J60" i="112" s="1"/>
  <c r="K60" i="112" a="1"/>
  <c r="K60" i="112" s="1"/>
  <c r="L60" i="112" a="1"/>
  <c r="L60" i="112" s="1"/>
  <c r="M60" i="112" a="1"/>
  <c r="M60" i="112" s="1"/>
  <c r="N60" i="112" a="1"/>
  <c r="N60" i="112" s="1"/>
  <c r="O60" i="112" a="1"/>
  <c r="O60" i="112" s="1"/>
  <c r="P60" i="112" a="1"/>
  <c r="P60" i="112" s="1"/>
  <c r="Q60" i="112" a="1"/>
  <c r="Q60" i="112" s="1"/>
  <c r="R60" i="112" a="1"/>
  <c r="R60" i="112" s="1"/>
  <c r="S60" i="112" a="1"/>
  <c r="S60" i="112" s="1"/>
  <c r="T60" i="112" a="1"/>
  <c r="T60" i="112" s="1"/>
  <c r="U60" i="112" a="1"/>
  <c r="U60" i="112" s="1"/>
  <c r="V60" i="112" a="1"/>
  <c r="V60" i="112" s="1"/>
  <c r="W60" i="112" a="1"/>
  <c r="W60" i="112" s="1"/>
  <c r="X60" i="112" a="1"/>
  <c r="X60" i="112" s="1"/>
  <c r="Y60" i="112" a="1"/>
  <c r="Y60" i="112" s="1"/>
  <c r="Z60" i="112" a="1"/>
  <c r="Z60" i="112" s="1"/>
  <c r="AA60" i="112" a="1"/>
  <c r="AA60" i="112" s="1"/>
  <c r="AB60" i="112" a="1"/>
  <c r="AB60" i="112"/>
  <c r="AC60" i="112" a="1"/>
  <c r="AC60" i="112" s="1"/>
  <c r="AD60" i="112" a="1"/>
  <c r="AD60" i="112" s="1"/>
  <c r="AE60" i="112" a="1"/>
  <c r="AE60" i="112" s="1"/>
  <c r="AF60" i="112" a="1"/>
  <c r="AF60" i="112" s="1"/>
  <c r="AG60" i="112" a="1"/>
  <c r="AG60" i="112" s="1"/>
  <c r="AH60" i="112" a="1"/>
  <c r="AH60" i="112" s="1"/>
  <c r="AI60" i="112" a="1"/>
  <c r="AI60" i="112" s="1"/>
  <c r="AJ60" i="112" a="1"/>
  <c r="AJ60" i="112"/>
  <c r="AK60" i="112" a="1"/>
  <c r="AK60" i="112" s="1"/>
  <c r="AL60" i="112" a="1"/>
  <c r="AL60" i="112" s="1"/>
  <c r="AM60" i="112" a="1"/>
  <c r="AM60" i="112" s="1"/>
  <c r="AN60" i="112" a="1"/>
  <c r="AN60" i="112" s="1"/>
  <c r="AO60" i="112" a="1"/>
  <c r="AO60" i="112" s="1"/>
  <c r="AP60" i="112" a="1"/>
  <c r="AP60" i="112" s="1"/>
  <c r="AQ60" i="112" a="1"/>
  <c r="AQ60" i="112" s="1"/>
  <c r="AR60" i="112" a="1"/>
  <c r="AR60" i="112"/>
  <c r="I61" i="112" a="1"/>
  <c r="I61" i="112" s="1"/>
  <c r="J61" i="112" a="1"/>
  <c r="J61" i="112" s="1"/>
  <c r="K61" i="112" a="1"/>
  <c r="K61" i="112" s="1"/>
  <c r="L61" i="112" a="1"/>
  <c r="L61" i="112" s="1"/>
  <c r="M61" i="112" a="1"/>
  <c r="M61" i="112" s="1"/>
  <c r="N61" i="112" a="1"/>
  <c r="N61" i="112" s="1"/>
  <c r="O61" i="112" a="1"/>
  <c r="O61" i="112" s="1"/>
  <c r="P61" i="112" a="1"/>
  <c r="P61" i="112" s="1"/>
  <c r="Q61" i="112" a="1"/>
  <c r="Q61" i="112" s="1"/>
  <c r="R61" i="112" a="1"/>
  <c r="R61" i="112" s="1"/>
  <c r="S61" i="112" a="1"/>
  <c r="S61" i="112" s="1"/>
  <c r="T61" i="112" a="1"/>
  <c r="T61" i="112" s="1"/>
  <c r="U61" i="112" a="1"/>
  <c r="U61" i="112" s="1"/>
  <c r="V61" i="112" a="1"/>
  <c r="V61" i="112" s="1"/>
  <c r="W61" i="112" a="1"/>
  <c r="W61" i="112" s="1"/>
  <c r="X61" i="112" a="1"/>
  <c r="X61" i="112"/>
  <c r="Y61" i="112" a="1"/>
  <c r="Y61" i="112" s="1"/>
  <c r="Z61" i="112" a="1"/>
  <c r="Z61" i="112" s="1"/>
  <c r="AA61" i="112" a="1"/>
  <c r="AA61" i="112" s="1"/>
  <c r="AB61" i="112" a="1"/>
  <c r="AB61" i="112" s="1"/>
  <c r="AC61" i="112" a="1"/>
  <c r="AC61" i="112" s="1"/>
  <c r="AD61" i="112" a="1"/>
  <c r="AD61" i="112" s="1"/>
  <c r="AE61" i="112" a="1"/>
  <c r="AE61" i="112" s="1"/>
  <c r="AF61" i="112" a="1"/>
  <c r="AF61" i="112"/>
  <c r="AG61" i="112" a="1"/>
  <c r="AG61" i="112" s="1"/>
  <c r="AH61" i="112" a="1"/>
  <c r="AH61" i="112" s="1"/>
  <c r="AI61" i="112" a="1"/>
  <c r="AI61" i="112" s="1"/>
  <c r="AJ61" i="112" a="1"/>
  <c r="AJ61" i="112" s="1"/>
  <c r="AK61" i="112" a="1"/>
  <c r="AK61" i="112" s="1"/>
  <c r="AL61" i="112" a="1"/>
  <c r="AL61" i="112" s="1"/>
  <c r="AM61" i="112" a="1"/>
  <c r="AM61" i="112" s="1"/>
  <c r="AN61" i="112" a="1"/>
  <c r="AN61" i="112"/>
  <c r="AO61" i="112" a="1"/>
  <c r="AO61" i="112" s="1"/>
  <c r="AP61" i="112" a="1"/>
  <c r="AP61" i="112" s="1"/>
  <c r="AQ61" i="112" a="1"/>
  <c r="AQ61" i="112" s="1"/>
  <c r="AR61" i="112" a="1"/>
  <c r="AR61" i="112" s="1"/>
  <c r="I62" i="112" a="1"/>
  <c r="I62" i="112" s="1"/>
  <c r="J62" i="112" a="1"/>
  <c r="J62" i="112" s="1"/>
  <c r="K62" i="112" a="1"/>
  <c r="K62" i="112" s="1"/>
  <c r="L62" i="112" a="1"/>
  <c r="L62" i="112" s="1"/>
  <c r="M62" i="112" a="1"/>
  <c r="M62" i="112" s="1"/>
  <c r="N62" i="112" a="1"/>
  <c r="N62" i="112" s="1"/>
  <c r="O62" i="112" a="1"/>
  <c r="O62" i="112" s="1"/>
  <c r="P62" i="112" a="1"/>
  <c r="P62" i="112" s="1"/>
  <c r="Q62" i="112" a="1"/>
  <c r="Q62" i="112" s="1"/>
  <c r="R62" i="112" a="1"/>
  <c r="R62" i="112" s="1"/>
  <c r="S62" i="112" a="1"/>
  <c r="S62" i="112" s="1"/>
  <c r="T62" i="112" a="1"/>
  <c r="T62" i="112"/>
  <c r="U62" i="112" a="1"/>
  <c r="U62" i="112" s="1"/>
  <c r="V62" i="112" a="1"/>
  <c r="V62" i="112" s="1"/>
  <c r="W62" i="112" a="1"/>
  <c r="W62" i="112" s="1"/>
  <c r="X62" i="112" a="1"/>
  <c r="X62" i="112" s="1"/>
  <c r="Y62" i="112" a="1"/>
  <c r="Y62" i="112" s="1"/>
  <c r="Z62" i="112" a="1"/>
  <c r="Z62" i="112" s="1"/>
  <c r="AA62" i="112" a="1"/>
  <c r="AA62" i="112" s="1"/>
  <c r="AB62" i="112" a="1"/>
  <c r="AB62" i="112" s="1"/>
  <c r="AC62" i="112" a="1"/>
  <c r="AC62" i="112" s="1"/>
  <c r="AD62" i="112" a="1"/>
  <c r="AD62" i="112" s="1"/>
  <c r="AE62" i="112" a="1"/>
  <c r="AE62" i="112" s="1"/>
  <c r="AF62" i="112" a="1"/>
  <c r="AF62" i="112" s="1"/>
  <c r="AG62" i="112" a="1"/>
  <c r="AG62" i="112" s="1"/>
  <c r="AH62" i="112" a="1"/>
  <c r="AH62" i="112" s="1"/>
  <c r="AI62" i="112" a="1"/>
  <c r="AI62" i="112" s="1"/>
  <c r="AJ62" i="112" a="1"/>
  <c r="AJ62" i="112"/>
  <c r="AK62" i="112" a="1"/>
  <c r="AK62" i="112" s="1"/>
  <c r="AL62" i="112" a="1"/>
  <c r="AL62" i="112" s="1"/>
  <c r="AM62" i="112" a="1"/>
  <c r="AM62" i="112" s="1"/>
  <c r="AN62" i="112" a="1"/>
  <c r="AN62" i="112" s="1"/>
  <c r="AO62" i="112" a="1"/>
  <c r="AO62" i="112" s="1"/>
  <c r="AP62" i="112" a="1"/>
  <c r="AP62" i="112" s="1"/>
  <c r="AQ62" i="112" a="1"/>
  <c r="AQ62" i="112" s="1"/>
  <c r="AR62" i="112" a="1"/>
  <c r="AR62" i="112" s="1"/>
  <c r="I63" i="112" a="1"/>
  <c r="I63" i="112" s="1"/>
  <c r="J63" i="112" a="1"/>
  <c r="J63" i="112" s="1"/>
  <c r="K63" i="112" a="1"/>
  <c r="K63" i="112" s="1"/>
  <c r="L63" i="112" a="1"/>
  <c r="L63" i="112" s="1"/>
  <c r="M63" i="112" a="1"/>
  <c r="M63" i="112" s="1"/>
  <c r="N63" i="112" a="1"/>
  <c r="N63" i="112" s="1"/>
  <c r="O63" i="112" a="1"/>
  <c r="O63" i="112" s="1"/>
  <c r="P63" i="112" a="1"/>
  <c r="P63" i="112"/>
  <c r="Q63" i="112" a="1"/>
  <c r="Q63" i="112" s="1"/>
  <c r="R63" i="112" a="1"/>
  <c r="R63" i="112" s="1"/>
  <c r="S63" i="112" a="1"/>
  <c r="S63" i="112" s="1"/>
  <c r="T63" i="112" a="1"/>
  <c r="T63" i="112" s="1"/>
  <c r="U63" i="112" a="1"/>
  <c r="U63" i="112" s="1"/>
  <c r="V63" i="112" a="1"/>
  <c r="V63" i="112" s="1"/>
  <c r="W63" i="112" a="1"/>
  <c r="W63" i="112" s="1"/>
  <c r="X63" i="112" a="1"/>
  <c r="X63" i="112"/>
  <c r="Y63" i="112" a="1"/>
  <c r="Y63" i="112" s="1"/>
  <c r="Z63" i="112" a="1"/>
  <c r="Z63" i="112" s="1"/>
  <c r="AA63" i="112" a="1"/>
  <c r="AA63" i="112" s="1"/>
  <c r="AB63" i="112" a="1"/>
  <c r="AB63" i="112" s="1"/>
  <c r="AC63" i="112" a="1"/>
  <c r="AC63" i="112" s="1"/>
  <c r="AD63" i="112" a="1"/>
  <c r="AD63" i="112" s="1"/>
  <c r="AE63" i="112" a="1"/>
  <c r="AE63" i="112" s="1"/>
  <c r="AF63" i="112" a="1"/>
  <c r="AF63" i="112" s="1"/>
  <c r="AG63" i="112" a="1"/>
  <c r="AG63" i="112" s="1"/>
  <c r="AH63" i="112" a="1"/>
  <c r="AH63" i="112" s="1"/>
  <c r="AI63" i="112" a="1"/>
  <c r="AI63" i="112" s="1"/>
  <c r="AJ63" i="112" a="1"/>
  <c r="AJ63" i="112" s="1"/>
  <c r="AK63" i="112" a="1"/>
  <c r="AK63" i="112" s="1"/>
  <c r="AL63" i="112" a="1"/>
  <c r="AL63" i="112" s="1"/>
  <c r="AM63" i="112" a="1"/>
  <c r="AM63" i="112" s="1"/>
  <c r="AN63" i="112" a="1"/>
  <c r="AN63" i="112" s="1"/>
  <c r="AO63" i="112" a="1"/>
  <c r="AO63" i="112" s="1"/>
  <c r="AP63" i="112" a="1"/>
  <c r="AP63" i="112" s="1"/>
  <c r="AQ63" i="112" a="1"/>
  <c r="AQ63" i="112" s="1"/>
  <c r="AR63" i="112" a="1"/>
  <c r="AR63" i="112" s="1"/>
  <c r="I64" i="112" a="1"/>
  <c r="I64" i="112" s="1"/>
  <c r="J64" i="112" a="1"/>
  <c r="J64" i="112"/>
  <c r="K64" i="112" a="1"/>
  <c r="K64" i="112" s="1"/>
  <c r="L64" i="112" a="1"/>
  <c r="L64" i="112"/>
  <c r="M64" i="112" a="1"/>
  <c r="M64" i="112" s="1"/>
  <c r="N64" i="112" a="1"/>
  <c r="N64" i="112" s="1"/>
  <c r="O64" i="112" a="1"/>
  <c r="O64" i="112" s="1"/>
  <c r="P64" i="112" a="1"/>
  <c r="P64" i="112" s="1"/>
  <c r="Q64" i="112" a="1"/>
  <c r="Q64" i="112" s="1"/>
  <c r="R64" i="112" a="1"/>
  <c r="R64" i="112" s="1"/>
  <c r="S64" i="112" a="1"/>
  <c r="S64" i="112" s="1"/>
  <c r="T64" i="112" a="1"/>
  <c r="T64" i="112"/>
  <c r="U64" i="112" a="1"/>
  <c r="U64" i="112" s="1"/>
  <c r="V64" i="112" a="1"/>
  <c r="V64" i="112" s="1"/>
  <c r="W64" i="112" a="1"/>
  <c r="W64" i="112" s="1"/>
  <c r="X64" i="112" a="1"/>
  <c r="X64" i="112" s="1"/>
  <c r="Y64" i="112" a="1"/>
  <c r="Y64" i="112" s="1"/>
  <c r="Z64" i="112" a="1"/>
  <c r="Z64" i="112"/>
  <c r="AA64" i="112" a="1"/>
  <c r="AA64" i="112" s="1"/>
  <c r="AB64" i="112" a="1"/>
  <c r="AB64" i="112" s="1"/>
  <c r="AC64" i="112" a="1"/>
  <c r="AC64" i="112" s="1"/>
  <c r="AD64" i="112" a="1"/>
  <c r="AD64" i="112" s="1"/>
  <c r="AE64" i="112" a="1"/>
  <c r="AE64" i="112" s="1"/>
  <c r="AF64" i="112" a="1"/>
  <c r="AF64" i="112" s="1"/>
  <c r="AG64" i="112" a="1"/>
  <c r="AG64" i="112" s="1"/>
  <c r="AH64" i="112" a="1"/>
  <c r="AH64" i="112" s="1"/>
  <c r="AI64" i="112" a="1"/>
  <c r="AI64" i="112" s="1"/>
  <c r="AJ64" i="112" a="1"/>
  <c r="AJ64" i="112"/>
  <c r="AK64" i="112" a="1"/>
  <c r="AK64" i="112" s="1"/>
  <c r="AL64" i="112" a="1"/>
  <c r="AL64" i="112" s="1"/>
  <c r="AM64" i="112" a="1"/>
  <c r="AM64" i="112" s="1"/>
  <c r="AN64" i="112" a="1"/>
  <c r="AN64" i="112" s="1"/>
  <c r="AO64" i="112" a="1"/>
  <c r="AO64" i="112" s="1"/>
  <c r="AP64" i="112" a="1"/>
  <c r="AP64" i="112" s="1"/>
  <c r="AQ64" i="112" a="1"/>
  <c r="AQ64" i="112" s="1"/>
  <c r="AR64" i="112" a="1"/>
  <c r="AR64" i="112"/>
  <c r="I65" i="112" a="1"/>
  <c r="I65" i="112" s="1"/>
  <c r="J65" i="112" a="1"/>
  <c r="J65" i="112" s="1"/>
  <c r="K65" i="112" a="1"/>
  <c r="K65" i="112" s="1"/>
  <c r="L65" i="112" a="1"/>
  <c r="L65" i="112" s="1"/>
  <c r="M65" i="112" a="1"/>
  <c r="M65" i="112" s="1"/>
  <c r="N65" i="112" a="1"/>
  <c r="N65" i="112" s="1"/>
  <c r="O65" i="112" a="1"/>
  <c r="O65" i="112" s="1"/>
  <c r="P65" i="112" a="1"/>
  <c r="P65" i="112" s="1"/>
  <c r="Q65" i="112" a="1"/>
  <c r="Q65" i="112" s="1"/>
  <c r="R65" i="112" a="1"/>
  <c r="R65" i="112" s="1"/>
  <c r="S65" i="112" a="1"/>
  <c r="S65" i="112" s="1"/>
  <c r="T65" i="112" a="1"/>
  <c r="T65" i="112" s="1"/>
  <c r="U65" i="112" a="1"/>
  <c r="U65" i="112" s="1"/>
  <c r="V65" i="112" a="1"/>
  <c r="V65" i="112" s="1"/>
  <c r="W65" i="112" a="1"/>
  <c r="W65" i="112" s="1"/>
  <c r="X65" i="112" a="1"/>
  <c r="X65" i="112"/>
  <c r="Y65" i="112" a="1"/>
  <c r="Y65" i="112" s="1"/>
  <c r="Z65" i="112" a="1"/>
  <c r="Z65" i="112" s="1"/>
  <c r="AA65" i="112" a="1"/>
  <c r="AA65" i="112" s="1"/>
  <c r="AB65" i="112" a="1"/>
  <c r="AB65" i="112" s="1"/>
  <c r="AC65" i="112" a="1"/>
  <c r="AC65" i="112" s="1"/>
  <c r="AD65" i="112" a="1"/>
  <c r="AD65" i="112" s="1"/>
  <c r="AE65" i="112" a="1"/>
  <c r="AE65" i="112" s="1"/>
  <c r="AF65" i="112" a="1"/>
  <c r="AF65" i="112" s="1"/>
  <c r="AG65" i="112" a="1"/>
  <c r="AG65" i="112" s="1"/>
  <c r="AH65" i="112" a="1"/>
  <c r="AH65" i="112" s="1"/>
  <c r="AI65" i="112" a="1"/>
  <c r="AI65" i="112" s="1"/>
  <c r="AJ65" i="112" a="1"/>
  <c r="AJ65" i="112" s="1"/>
  <c r="AK65" i="112" a="1"/>
  <c r="AK65" i="112" s="1"/>
  <c r="AL65" i="112" a="1"/>
  <c r="AL65" i="112" s="1"/>
  <c r="AM65" i="112" a="1"/>
  <c r="AM65" i="112" s="1"/>
  <c r="AN65" i="112" a="1"/>
  <c r="AN65" i="112" s="1"/>
  <c r="AO65" i="112" a="1"/>
  <c r="AO65" i="112" s="1"/>
  <c r="AP65" i="112" a="1"/>
  <c r="AP65" i="112" s="1"/>
  <c r="AQ65" i="112" a="1"/>
  <c r="AQ65" i="112" s="1"/>
  <c r="AR65" i="112" a="1"/>
  <c r="AR65" i="112" s="1"/>
  <c r="I66" i="112" a="1"/>
  <c r="I66" i="112" s="1"/>
  <c r="J66" i="112" a="1"/>
  <c r="J66" i="112" s="1"/>
  <c r="K66" i="112" a="1"/>
  <c r="K66" i="112" s="1"/>
  <c r="L66" i="112" a="1"/>
  <c r="L66" i="112" s="1"/>
  <c r="M66" i="112" a="1"/>
  <c r="M66" i="112" s="1"/>
  <c r="N66" i="112" a="1"/>
  <c r="N66" i="112" s="1"/>
  <c r="O66" i="112" a="1"/>
  <c r="O66" i="112" s="1"/>
  <c r="P66" i="112" a="1"/>
  <c r="P66" i="112" s="1"/>
  <c r="Q66" i="112" a="1"/>
  <c r="Q66" i="112" s="1"/>
  <c r="R66" i="112" a="1"/>
  <c r="R66" i="112"/>
  <c r="S66" i="112" a="1"/>
  <c r="S66" i="112" s="1"/>
  <c r="T66" i="112" a="1"/>
  <c r="T66" i="112"/>
  <c r="U66" i="112" a="1"/>
  <c r="U66" i="112" s="1"/>
  <c r="V66" i="112" a="1"/>
  <c r="V66" i="112" s="1"/>
  <c r="W66" i="112" a="1"/>
  <c r="W66" i="112" s="1"/>
  <c r="X66" i="112" a="1"/>
  <c r="X66" i="112" s="1"/>
  <c r="Y66" i="112" a="1"/>
  <c r="Y66" i="112" s="1"/>
  <c r="Z66" i="112" a="1"/>
  <c r="Z66" i="112" s="1"/>
  <c r="AA66" i="112" a="1"/>
  <c r="AA66" i="112" s="1"/>
  <c r="AB66" i="112" a="1"/>
  <c r="AB66" i="112"/>
  <c r="AC66" i="112" a="1"/>
  <c r="AC66" i="112" s="1"/>
  <c r="AD66" i="112" a="1"/>
  <c r="AD66" i="112" s="1"/>
  <c r="AE66" i="112" a="1"/>
  <c r="AE66" i="112" s="1"/>
  <c r="AF66" i="112" a="1"/>
  <c r="AF66" i="112" s="1"/>
  <c r="AG66" i="112" a="1"/>
  <c r="AG66" i="112" s="1"/>
  <c r="AH66" i="112" a="1"/>
  <c r="AH66" i="112"/>
  <c r="AI66" i="112" a="1"/>
  <c r="AI66" i="112" s="1"/>
  <c r="AJ66" i="112" a="1"/>
  <c r="AJ66" i="112"/>
  <c r="AK66" i="112" a="1"/>
  <c r="AK66" i="112" s="1"/>
  <c r="AL66" i="112" a="1"/>
  <c r="AL66" i="112" s="1"/>
  <c r="AM66" i="112" a="1"/>
  <c r="AM66" i="112" s="1"/>
  <c r="AN66" i="112" a="1"/>
  <c r="AN66" i="112" s="1"/>
  <c r="AO66" i="112" a="1"/>
  <c r="AO66" i="112" s="1"/>
  <c r="AP66" i="112" a="1"/>
  <c r="AP66" i="112" s="1"/>
  <c r="AQ66" i="112" a="1"/>
  <c r="AQ66" i="112" s="1"/>
  <c r="AR66" i="112" a="1"/>
  <c r="AR66" i="112"/>
  <c r="I67" i="112" a="1"/>
  <c r="I67" i="112" s="1"/>
  <c r="J67" i="112" a="1"/>
  <c r="J67" i="112" s="1"/>
  <c r="K67" i="112" a="1"/>
  <c r="K67" i="112" s="1"/>
  <c r="L67" i="112" a="1"/>
  <c r="L67" i="112" s="1"/>
  <c r="M67" i="112" a="1"/>
  <c r="M67" i="112" s="1"/>
  <c r="N67" i="112" a="1"/>
  <c r="N67" i="112" s="1"/>
  <c r="O67" i="112" a="1"/>
  <c r="O67" i="112" s="1"/>
  <c r="P67" i="112" a="1"/>
  <c r="P67" i="112"/>
  <c r="Q67" i="112" a="1"/>
  <c r="Q67" i="112" s="1"/>
  <c r="R67" i="112" a="1"/>
  <c r="R67" i="112" s="1"/>
  <c r="S67" i="112" a="1"/>
  <c r="S67" i="112" s="1"/>
  <c r="T67" i="112" a="1"/>
  <c r="T67" i="112" s="1"/>
  <c r="U67" i="112" a="1"/>
  <c r="U67" i="112" s="1"/>
  <c r="V67" i="112" a="1"/>
  <c r="V67" i="112"/>
  <c r="W67" i="112" a="1"/>
  <c r="W67" i="112" s="1"/>
  <c r="X67" i="112" a="1"/>
  <c r="X67" i="112"/>
  <c r="Y67" i="112" a="1"/>
  <c r="Y67" i="112" s="1"/>
  <c r="Z67" i="112" a="1"/>
  <c r="Z67" i="112" s="1"/>
  <c r="AA67" i="112" a="1"/>
  <c r="AA67" i="112" s="1"/>
  <c r="AB67" i="112" a="1"/>
  <c r="AB67" i="112" s="1"/>
  <c r="AC67" i="112" a="1"/>
  <c r="AC67" i="112" s="1"/>
  <c r="AD67" i="112" a="1"/>
  <c r="AD67" i="112" s="1"/>
  <c r="AE67" i="112" a="1"/>
  <c r="AE67" i="112" s="1"/>
  <c r="AF67" i="112" a="1"/>
  <c r="AF67" i="112"/>
  <c r="AG67" i="112" a="1"/>
  <c r="AG67" i="112" s="1"/>
  <c r="AH67" i="112" a="1"/>
  <c r="AH67" i="112" s="1"/>
  <c r="AI67" i="112" a="1"/>
  <c r="AI67" i="112" s="1"/>
  <c r="AJ67" i="112" a="1"/>
  <c r="AJ67" i="112" s="1"/>
  <c r="AK67" i="112" a="1"/>
  <c r="AK67" i="112" s="1"/>
  <c r="AL67" i="112" a="1"/>
  <c r="AL67" i="112"/>
  <c r="AM67" i="112" a="1"/>
  <c r="AM67" i="112" s="1"/>
  <c r="AN67" i="112" a="1"/>
  <c r="AN67" i="112" s="1"/>
  <c r="AO67" i="112" a="1"/>
  <c r="AO67" i="112" s="1"/>
  <c r="AP67" i="112" a="1"/>
  <c r="AP67" i="112" s="1"/>
  <c r="AQ67" i="112" a="1"/>
  <c r="AQ67" i="112" s="1"/>
  <c r="AR67" i="112" a="1"/>
  <c r="AR67" i="112" s="1"/>
  <c r="I68" i="112" a="1"/>
  <c r="I68" i="112" s="1"/>
  <c r="J68" i="112" a="1"/>
  <c r="J68" i="112" s="1"/>
  <c r="K68" i="112" a="1"/>
  <c r="K68" i="112" s="1"/>
  <c r="L68" i="112" a="1"/>
  <c r="L68" i="112"/>
  <c r="M68" i="112" a="1"/>
  <c r="M68" i="112" s="1"/>
  <c r="N68" i="112" a="1"/>
  <c r="N68" i="112" s="1"/>
  <c r="O68" i="112" a="1"/>
  <c r="O68" i="112" s="1"/>
  <c r="P68" i="112" a="1"/>
  <c r="P68" i="112" s="1"/>
  <c r="Q68" i="112" a="1"/>
  <c r="Q68" i="112" s="1"/>
  <c r="R68" i="112" a="1"/>
  <c r="R68" i="112" s="1"/>
  <c r="S68" i="112" a="1"/>
  <c r="S68" i="112" s="1"/>
  <c r="T68" i="112" a="1"/>
  <c r="T68" i="112"/>
  <c r="U68" i="112" a="1"/>
  <c r="U68" i="112" s="1"/>
  <c r="V68" i="112" a="1"/>
  <c r="V68" i="112" s="1"/>
  <c r="W68" i="112" a="1"/>
  <c r="W68" i="112" s="1"/>
  <c r="X68" i="112" a="1"/>
  <c r="X68" i="112" s="1"/>
  <c r="Y68" i="112" a="1"/>
  <c r="Y68" i="112" s="1"/>
  <c r="Z68" i="112" a="1"/>
  <c r="Z68" i="112" s="1"/>
  <c r="AA68" i="112" a="1"/>
  <c r="AA68" i="112" s="1"/>
  <c r="AB68" i="112" a="1"/>
  <c r="AB68" i="112" s="1"/>
  <c r="AC68" i="112" a="1"/>
  <c r="AC68" i="112" s="1"/>
  <c r="AD68" i="112" a="1"/>
  <c r="AD68" i="112" s="1"/>
  <c r="AE68" i="112" a="1"/>
  <c r="AE68" i="112" s="1"/>
  <c r="AF68" i="112" a="1"/>
  <c r="AF68" i="112" s="1"/>
  <c r="AG68" i="112" a="1"/>
  <c r="AG68" i="112" s="1"/>
  <c r="AH68" i="112" a="1"/>
  <c r="AH68" i="112" s="1"/>
  <c r="AI68" i="112" a="1"/>
  <c r="AI68" i="112" s="1"/>
  <c r="AJ68" i="112" a="1"/>
  <c r="AJ68" i="112"/>
  <c r="AK68" i="112" a="1"/>
  <c r="AK68" i="112" s="1"/>
  <c r="AL68" i="112" a="1"/>
  <c r="AL68" i="112" s="1"/>
  <c r="AM68" i="112" a="1"/>
  <c r="AM68" i="112" s="1"/>
  <c r="AN68" i="112" a="1"/>
  <c r="AN68" i="112" s="1"/>
  <c r="AO68" i="112" a="1"/>
  <c r="AO68" i="112" s="1"/>
  <c r="AP68" i="112" a="1"/>
  <c r="AP68" i="112" s="1"/>
  <c r="AQ68" i="112" a="1"/>
  <c r="AQ68" i="112" s="1"/>
  <c r="AR68" i="112" a="1"/>
  <c r="AR68" i="112" s="1"/>
  <c r="I69" i="112" a="1"/>
  <c r="I69" i="112" s="1"/>
  <c r="J69" i="112" a="1"/>
  <c r="J69" i="112" s="1"/>
  <c r="K69" i="112" a="1"/>
  <c r="K69" i="112" s="1"/>
  <c r="L69" i="112" a="1"/>
  <c r="L69" i="112" s="1"/>
  <c r="M69" i="112" a="1"/>
  <c r="M69" i="112" s="1"/>
  <c r="N69" i="112" a="1"/>
  <c r="N69" i="112"/>
  <c r="O69" i="112" a="1"/>
  <c r="O69" i="112" s="1"/>
  <c r="P69" i="112" a="1"/>
  <c r="P69" i="112"/>
  <c r="Q69" i="112" a="1"/>
  <c r="Q69" i="112" s="1"/>
  <c r="R69" i="112" a="1"/>
  <c r="R69" i="112" s="1"/>
  <c r="S69" i="112" a="1"/>
  <c r="S69" i="112" s="1"/>
  <c r="T69" i="112" a="1"/>
  <c r="T69" i="112" s="1"/>
  <c r="U69" i="112" a="1"/>
  <c r="U69" i="112" s="1"/>
  <c r="V69" i="112" a="1"/>
  <c r="V69" i="112" s="1"/>
  <c r="W69" i="112" a="1"/>
  <c r="W69" i="112" s="1"/>
  <c r="X69" i="112" a="1"/>
  <c r="X69" i="112"/>
  <c r="Y69" i="112" a="1"/>
  <c r="Y69" i="112" s="1"/>
  <c r="Z69" i="112" a="1"/>
  <c r="Z69" i="112" s="1"/>
  <c r="AA69" i="112" a="1"/>
  <c r="AA69" i="112" s="1"/>
  <c r="AB69" i="112" a="1"/>
  <c r="AB69" i="112" s="1"/>
  <c r="AC69" i="112" a="1"/>
  <c r="AC69" i="112" s="1"/>
  <c r="AD69" i="112" a="1"/>
  <c r="AD69" i="112"/>
  <c r="AE69" i="112" a="1"/>
  <c r="AE69" i="112" s="1"/>
  <c r="AF69" i="112" a="1"/>
  <c r="AF69" i="112" s="1"/>
  <c r="AG69" i="112" a="1"/>
  <c r="AG69" i="112" s="1"/>
  <c r="AH69" i="112" a="1"/>
  <c r="AH69" i="112" s="1"/>
  <c r="AI69" i="112" a="1"/>
  <c r="AI69" i="112" s="1"/>
  <c r="AJ69" i="112" a="1"/>
  <c r="AJ69" i="112" s="1"/>
  <c r="AK69" i="112" a="1"/>
  <c r="AK69" i="112" s="1"/>
  <c r="AL69" i="112" a="1"/>
  <c r="AL69" i="112" s="1"/>
  <c r="AM69" i="112" a="1"/>
  <c r="AM69" i="112" s="1"/>
  <c r="AN69" i="112" a="1"/>
  <c r="AN69" i="112"/>
  <c r="AO69" i="112" a="1"/>
  <c r="AO69" i="112" s="1"/>
  <c r="AP69" i="112" a="1"/>
  <c r="AP69" i="112" s="1"/>
  <c r="AQ69" i="112" a="1"/>
  <c r="AQ69" i="112" s="1"/>
  <c r="AR69" i="112" a="1"/>
  <c r="AR69" i="112" s="1"/>
  <c r="I70" i="112" a="1"/>
  <c r="I70" i="112" s="1"/>
  <c r="J70" i="112" a="1"/>
  <c r="J70" i="112" s="1"/>
  <c r="K70" i="112" a="1"/>
  <c r="K70" i="112" s="1"/>
  <c r="L70" i="112" a="1"/>
  <c r="L70" i="112"/>
  <c r="M70" i="112" a="1"/>
  <c r="M70" i="112" s="1"/>
  <c r="N70" i="112" a="1"/>
  <c r="N70" i="112" s="1"/>
  <c r="O70" i="112" a="1"/>
  <c r="O70" i="112" s="1"/>
  <c r="P70" i="112" a="1"/>
  <c r="P70" i="112" s="1"/>
  <c r="Q70" i="112" a="1"/>
  <c r="Q70" i="112" s="1"/>
  <c r="R70" i="112" a="1"/>
  <c r="R70" i="112" s="1"/>
  <c r="S70" i="112" a="1"/>
  <c r="S70" i="112" s="1"/>
  <c r="T70" i="112" a="1"/>
  <c r="T70" i="112" s="1"/>
  <c r="U70" i="112" a="1"/>
  <c r="U70" i="112" s="1"/>
  <c r="V70" i="112" a="1"/>
  <c r="V70" i="112" s="1"/>
  <c r="W70" i="112" a="1"/>
  <c r="W70" i="112" s="1"/>
  <c r="X70" i="112" a="1"/>
  <c r="X70" i="112" s="1"/>
  <c r="Y70" i="112" a="1"/>
  <c r="Y70" i="112" s="1"/>
  <c r="Z70" i="112" a="1"/>
  <c r="Z70" i="112"/>
  <c r="AA70" i="112" a="1"/>
  <c r="AA70" i="112" s="1"/>
  <c r="AB70" i="112" a="1"/>
  <c r="AB70" i="112" s="1"/>
  <c r="AC70" i="112" a="1"/>
  <c r="AC70" i="112" s="1"/>
  <c r="AD70" i="112" a="1"/>
  <c r="AD70" i="112" s="1"/>
  <c r="AE70" i="112" a="1"/>
  <c r="AE70" i="112" s="1"/>
  <c r="AF70" i="112" a="1"/>
  <c r="AF70" i="112" s="1"/>
  <c r="AG70" i="112" a="1"/>
  <c r="AG70" i="112" s="1"/>
  <c r="AH70" i="112" a="1"/>
  <c r="AH70" i="112" s="1"/>
  <c r="AI70" i="112" a="1"/>
  <c r="AI70" i="112" s="1"/>
  <c r="AJ70" i="112" a="1"/>
  <c r="AJ70" i="112"/>
  <c r="AK70" i="112" a="1"/>
  <c r="AK70" i="112" s="1"/>
  <c r="AL70" i="112" a="1"/>
  <c r="AL70" i="112" s="1"/>
  <c r="AM70" i="112" a="1"/>
  <c r="AM70" i="112" s="1"/>
  <c r="AN70" i="112" a="1"/>
  <c r="AN70" i="112" s="1"/>
  <c r="AO70" i="112" a="1"/>
  <c r="AO70" i="112" s="1"/>
  <c r="AP70" i="112" a="1"/>
  <c r="AP70" i="112" s="1"/>
  <c r="AQ70" i="112" a="1"/>
  <c r="AQ70" i="112" s="1"/>
  <c r="AR70" i="112" a="1"/>
  <c r="AR70" i="112"/>
  <c r="I71" i="112" a="1"/>
  <c r="I71" i="112" s="1"/>
  <c r="J71" i="112" a="1"/>
  <c r="J71" i="112" s="1"/>
  <c r="K71" i="112" a="1"/>
  <c r="K71" i="112" s="1"/>
  <c r="L71" i="112" a="1"/>
  <c r="L71" i="112" s="1"/>
  <c r="M71" i="112" a="1"/>
  <c r="M71" i="112" s="1"/>
  <c r="N71" i="112" a="1"/>
  <c r="N71" i="112" s="1"/>
  <c r="O71" i="112" a="1"/>
  <c r="O71" i="112" s="1"/>
  <c r="P71" i="112" a="1"/>
  <c r="P71" i="112" s="1"/>
  <c r="Q71" i="112" a="1"/>
  <c r="Q71" i="112" s="1"/>
  <c r="R71" i="112" a="1"/>
  <c r="R71" i="112" s="1"/>
  <c r="S71" i="112" a="1"/>
  <c r="S71" i="112" s="1"/>
  <c r="T71" i="112" a="1"/>
  <c r="T71" i="112" s="1"/>
  <c r="U71" i="112" a="1"/>
  <c r="U71" i="112" s="1"/>
  <c r="V71" i="112" a="1"/>
  <c r="V71" i="112"/>
  <c r="W71" i="112" a="1"/>
  <c r="W71" i="112" s="1"/>
  <c r="X71" i="112" a="1"/>
  <c r="X71" i="112" s="1"/>
  <c r="Y71" i="112" a="1"/>
  <c r="Y71" i="112" s="1"/>
  <c r="Z71" i="112" a="1"/>
  <c r="Z71" i="112" s="1"/>
  <c r="AA71" i="112" a="1"/>
  <c r="AA71" i="112" s="1"/>
  <c r="AB71" i="112" a="1"/>
  <c r="AB71" i="112" s="1"/>
  <c r="AC71" i="112" a="1"/>
  <c r="AC71" i="112" s="1"/>
  <c r="AD71" i="112" a="1"/>
  <c r="AD71" i="112" s="1"/>
  <c r="AE71" i="112" a="1"/>
  <c r="AE71" i="112" s="1"/>
  <c r="AF71" i="112" a="1"/>
  <c r="AF71" i="112"/>
  <c r="AG71" i="112" a="1"/>
  <c r="AG71" i="112" s="1"/>
  <c r="AH71" i="112" a="1"/>
  <c r="AH71" i="112" s="1"/>
  <c r="AI71" i="112" a="1"/>
  <c r="AI71" i="112" s="1"/>
  <c r="AJ71" i="112" a="1"/>
  <c r="AJ71" i="112" s="1"/>
  <c r="AK71" i="112" a="1"/>
  <c r="AK71" i="112" s="1"/>
  <c r="AL71" i="112" a="1"/>
  <c r="AL71" i="112" s="1"/>
  <c r="AM71" i="112" a="1"/>
  <c r="AM71" i="112" s="1"/>
  <c r="AN71" i="112" a="1"/>
  <c r="AN71" i="112"/>
  <c r="AO71" i="112" a="1"/>
  <c r="AO71" i="112" s="1"/>
  <c r="AP71" i="112" a="1"/>
  <c r="AP71" i="112" s="1"/>
  <c r="AQ71" i="112" a="1"/>
  <c r="AQ71" i="112" s="1"/>
  <c r="AR71" i="112" a="1"/>
  <c r="AR71" i="112" s="1"/>
  <c r="I72" i="112" a="1"/>
  <c r="I72" i="112" s="1"/>
  <c r="J72" i="112" a="1"/>
  <c r="J72" i="112" s="1"/>
  <c r="K72" i="112" a="1"/>
  <c r="K72" i="112" s="1"/>
  <c r="L72" i="112" a="1"/>
  <c r="L72" i="112" s="1"/>
  <c r="M72" i="112" a="1"/>
  <c r="M72" i="112" s="1"/>
  <c r="N72" i="112" a="1"/>
  <c r="N72" i="112" s="1"/>
  <c r="O72" i="112" a="1"/>
  <c r="O72" i="112" s="1"/>
  <c r="P72" i="112" a="1"/>
  <c r="P72" i="112" s="1"/>
  <c r="Q72" i="112" a="1"/>
  <c r="Q72" i="112" s="1"/>
  <c r="R72" i="112" a="1"/>
  <c r="R72" i="112"/>
  <c r="S72" i="112" a="1"/>
  <c r="S72" i="112" s="1"/>
  <c r="T72" i="112" a="1"/>
  <c r="T72" i="112"/>
  <c r="U72" i="112" a="1"/>
  <c r="U72" i="112" s="1"/>
  <c r="V72" i="112" a="1"/>
  <c r="V72" i="112" s="1"/>
  <c r="W72" i="112" a="1"/>
  <c r="W72" i="112" s="1"/>
  <c r="X72" i="112" a="1"/>
  <c r="X72" i="112" s="1"/>
  <c r="Y72" i="112" a="1"/>
  <c r="Y72" i="112" s="1"/>
  <c r="Z72" i="112" a="1"/>
  <c r="Z72" i="112" s="1"/>
  <c r="AA72" i="112" a="1"/>
  <c r="AA72" i="112" s="1"/>
  <c r="AB72" i="112" a="1"/>
  <c r="AB72" i="112"/>
  <c r="AC72" i="112" a="1"/>
  <c r="AC72" i="112" s="1"/>
  <c r="AD72" i="112" a="1"/>
  <c r="AD72" i="112" s="1"/>
  <c r="AE72" i="112" a="1"/>
  <c r="AE72" i="112" s="1"/>
  <c r="AF72" i="112" a="1"/>
  <c r="AF72" i="112" s="1"/>
  <c r="AG72" i="112" a="1"/>
  <c r="AG72" i="112" s="1"/>
  <c r="AH72" i="112" a="1"/>
  <c r="AH72" i="112"/>
  <c r="AI72" i="112" a="1"/>
  <c r="AI72" i="112" s="1"/>
  <c r="AJ72" i="112" a="1"/>
  <c r="AJ72" i="112"/>
  <c r="AK72" i="112" a="1"/>
  <c r="AK72" i="112" s="1"/>
  <c r="AL72" i="112" a="1"/>
  <c r="AL72" i="112" s="1"/>
  <c r="AM72" i="112" a="1"/>
  <c r="AM72" i="112" s="1"/>
  <c r="AN72" i="112" a="1"/>
  <c r="AN72" i="112" s="1"/>
  <c r="AO72" i="112" a="1"/>
  <c r="AO72" i="112" s="1"/>
  <c r="AP72" i="112" a="1"/>
  <c r="AP72" i="112" s="1"/>
  <c r="AQ72" i="112" a="1"/>
  <c r="AQ72" i="112" s="1"/>
  <c r="AR72" i="112" a="1"/>
  <c r="AR72" i="112"/>
  <c r="I73" i="112" a="1"/>
  <c r="I73" i="112" s="1"/>
  <c r="J73" i="112" a="1"/>
  <c r="J73" i="112" s="1"/>
  <c r="K73" i="112" a="1"/>
  <c r="K73" i="112" s="1"/>
  <c r="L73" i="112" a="1"/>
  <c r="L73" i="112" s="1"/>
  <c r="M73" i="112" a="1"/>
  <c r="M73" i="112" s="1"/>
  <c r="N73" i="112" a="1"/>
  <c r="N73" i="112"/>
  <c r="O73" i="112" a="1"/>
  <c r="O73" i="112" s="1"/>
  <c r="P73" i="112" a="1"/>
  <c r="P73" i="112" s="1"/>
  <c r="Q73" i="112" a="1"/>
  <c r="Q73" i="112" s="1"/>
  <c r="R73" i="112" a="1"/>
  <c r="R73" i="112" s="1"/>
  <c r="S73" i="112" a="1"/>
  <c r="S73" i="112" s="1"/>
  <c r="T73" i="112" a="1"/>
  <c r="T73" i="112" s="1"/>
  <c r="U73" i="112" a="1"/>
  <c r="U73" i="112" s="1"/>
  <c r="V73" i="112" a="1"/>
  <c r="V73" i="112" s="1"/>
  <c r="W73" i="112" a="1"/>
  <c r="W73" i="112" s="1"/>
  <c r="X73" i="112" a="1"/>
  <c r="X73" i="112"/>
  <c r="Y73" i="112" a="1"/>
  <c r="Y73" i="112" s="1"/>
  <c r="Z73" i="112" a="1"/>
  <c r="Z73" i="112" s="1"/>
  <c r="AA73" i="112" a="1"/>
  <c r="AA73" i="112" s="1"/>
  <c r="AB73" i="112" a="1"/>
  <c r="AB73" i="112" s="1"/>
  <c r="AC73" i="112" a="1"/>
  <c r="AC73" i="112" s="1"/>
  <c r="AD73" i="112" a="1"/>
  <c r="AD73" i="112" s="1"/>
  <c r="AE73" i="112" a="1"/>
  <c r="AE73" i="112" s="1"/>
  <c r="AF73" i="112" a="1"/>
  <c r="AF73" i="112" s="1"/>
  <c r="AG73" i="112" a="1"/>
  <c r="AG73" i="112" s="1"/>
  <c r="AH73" i="112" a="1"/>
  <c r="AH73" i="112" s="1"/>
  <c r="AI73" i="112" a="1"/>
  <c r="AI73" i="112" s="1"/>
  <c r="AJ73" i="112" a="1"/>
  <c r="AJ73" i="112" s="1"/>
  <c r="AK73" i="112" a="1"/>
  <c r="AK73" i="112" s="1"/>
  <c r="AL73" i="112" a="1"/>
  <c r="AL73" i="112" s="1"/>
  <c r="AM73" i="112" a="1"/>
  <c r="AM73" i="112" s="1"/>
  <c r="AN73" i="112" a="1"/>
  <c r="AN73" i="112" s="1"/>
  <c r="AO73" i="112" a="1"/>
  <c r="AO73" i="112" s="1"/>
  <c r="AP73" i="112" a="1"/>
  <c r="AP73" i="112" s="1"/>
  <c r="AQ73" i="112" a="1"/>
  <c r="AQ73" i="112" s="1"/>
  <c r="AR73" i="112" a="1"/>
  <c r="AR73" i="112" s="1"/>
  <c r="I74" i="112" a="1"/>
  <c r="I74" i="112" s="1"/>
  <c r="J74" i="112" a="1"/>
  <c r="J74" i="112"/>
  <c r="K74" i="112" a="1"/>
  <c r="K74" i="112" s="1"/>
  <c r="L74" i="112" a="1"/>
  <c r="L74" i="112"/>
  <c r="M74" i="112" a="1"/>
  <c r="M74" i="112" s="1"/>
  <c r="N74" i="112" a="1"/>
  <c r="N74" i="112" s="1"/>
  <c r="O74" i="112" a="1"/>
  <c r="O74" i="112" s="1"/>
  <c r="P74" i="112" a="1"/>
  <c r="P74" i="112" s="1"/>
  <c r="Q74" i="112" a="1"/>
  <c r="Q74" i="112" s="1"/>
  <c r="R74" i="112" a="1"/>
  <c r="R74" i="112" s="1"/>
  <c r="S74" i="112" a="1"/>
  <c r="S74" i="112" s="1"/>
  <c r="T74" i="112" a="1"/>
  <c r="T74" i="112"/>
  <c r="U74" i="112" a="1"/>
  <c r="U74" i="112" s="1"/>
  <c r="V74" i="112" a="1"/>
  <c r="V74" i="112" s="1"/>
  <c r="W74" i="112" a="1"/>
  <c r="W74" i="112" s="1"/>
  <c r="X74" i="112" a="1"/>
  <c r="X74" i="112" s="1"/>
  <c r="Y74" i="112" a="1"/>
  <c r="Y74" i="112" s="1"/>
  <c r="Z74" i="112" a="1"/>
  <c r="Z74" i="112"/>
  <c r="AA74" i="112" a="1"/>
  <c r="AA74" i="112" s="1"/>
  <c r="AB74" i="112" a="1"/>
  <c r="AB74" i="112"/>
  <c r="AC74" i="112" a="1"/>
  <c r="AC74" i="112" s="1"/>
  <c r="AD74" i="112" a="1"/>
  <c r="AD74" i="112" s="1"/>
  <c r="AE74" i="112" a="1"/>
  <c r="AE74" i="112" s="1"/>
  <c r="AF74" i="112" a="1"/>
  <c r="AF74" i="112" s="1"/>
  <c r="AG74" i="112" a="1"/>
  <c r="AG74" i="112" s="1"/>
  <c r="AH74" i="112" a="1"/>
  <c r="AH74" i="112" s="1"/>
  <c r="AI74" i="112" a="1"/>
  <c r="AI74" i="112" s="1"/>
  <c r="AJ74" i="112" a="1"/>
  <c r="AJ74" i="112"/>
  <c r="AK74" i="112" a="1"/>
  <c r="AK74" i="112" s="1"/>
  <c r="AL74" i="112" a="1"/>
  <c r="AL74" i="112" s="1"/>
  <c r="AM74" i="112" a="1"/>
  <c r="AM74" i="112" s="1"/>
  <c r="AN74" i="112" a="1"/>
  <c r="AN74" i="112" s="1"/>
  <c r="AO74" i="112" a="1"/>
  <c r="AO74" i="112" s="1"/>
  <c r="AP74" i="112" a="1"/>
  <c r="AP74" i="112"/>
  <c r="AQ74" i="112" a="1"/>
  <c r="AQ74" i="112" s="1"/>
  <c r="AR74" i="112" a="1"/>
  <c r="AR74" i="112" s="1"/>
  <c r="I75" i="112" a="1"/>
  <c r="I75" i="112" s="1"/>
  <c r="J75" i="112" a="1"/>
  <c r="J75" i="112" s="1"/>
  <c r="K75" i="112" a="1"/>
  <c r="K75" i="112" s="1"/>
  <c r="L75" i="112" a="1"/>
  <c r="L75" i="112" s="1"/>
  <c r="M75" i="112" a="1"/>
  <c r="M75" i="112" s="1"/>
  <c r="N75" i="112" a="1"/>
  <c r="N75" i="112" s="1"/>
  <c r="O75" i="112" a="1"/>
  <c r="O75" i="112" s="1"/>
  <c r="P75" i="112" a="1"/>
  <c r="P75" i="112"/>
  <c r="Q75" i="112" a="1"/>
  <c r="Q75" i="112" s="1"/>
  <c r="R75" i="112" a="1"/>
  <c r="R75" i="112" s="1"/>
  <c r="S75" i="112" a="1"/>
  <c r="S75" i="112" s="1"/>
  <c r="T75" i="112" a="1"/>
  <c r="T75" i="112" s="1"/>
  <c r="U75" i="112" a="1"/>
  <c r="U75" i="112" s="1"/>
  <c r="V75" i="112" a="1"/>
  <c r="V75" i="112" s="1"/>
  <c r="W75" i="112" a="1"/>
  <c r="W75" i="112" s="1"/>
  <c r="X75" i="112" a="1"/>
  <c r="X75" i="112"/>
  <c r="Y75" i="112" a="1"/>
  <c r="Y75" i="112" s="1"/>
  <c r="Z75" i="112" a="1"/>
  <c r="Z75" i="112" s="1"/>
  <c r="AA75" i="112" a="1"/>
  <c r="AA75" i="112" s="1"/>
  <c r="AB75" i="112" a="1"/>
  <c r="AB75" i="112" s="1"/>
  <c r="AC75" i="112" a="1"/>
  <c r="AC75" i="112" s="1"/>
  <c r="AD75" i="112" a="1"/>
  <c r="AD75" i="112" s="1"/>
  <c r="AE75" i="112" a="1"/>
  <c r="AE75" i="112" s="1"/>
  <c r="AF75" i="112" a="1"/>
  <c r="AF75" i="112" s="1"/>
  <c r="AG75" i="112" a="1"/>
  <c r="AG75" i="112" s="1"/>
  <c r="AH75" i="112" a="1"/>
  <c r="AH75" i="112" s="1"/>
  <c r="AI75" i="112" a="1"/>
  <c r="AI75" i="112" s="1"/>
  <c r="AJ75" i="112" a="1"/>
  <c r="AJ75" i="112" s="1"/>
  <c r="AK75" i="112" a="1"/>
  <c r="AK75" i="112" s="1"/>
  <c r="AL75" i="112" a="1"/>
  <c r="AL75" i="112" s="1"/>
  <c r="AM75" i="112" a="1"/>
  <c r="AM75" i="112" s="1"/>
  <c r="AN75" i="112" a="1"/>
  <c r="AN75" i="112"/>
  <c r="AO75" i="112" a="1"/>
  <c r="AO75" i="112" s="1"/>
  <c r="AP75" i="112" a="1"/>
  <c r="AP75" i="112" s="1"/>
  <c r="AQ75" i="112" a="1"/>
  <c r="AQ75" i="112" s="1"/>
  <c r="AR75" i="112" a="1"/>
  <c r="AR75" i="112" s="1"/>
  <c r="I76" i="112" a="1"/>
  <c r="I76" i="112" s="1"/>
  <c r="J76" i="112" a="1"/>
  <c r="J76" i="112" s="1"/>
  <c r="K76" i="112" a="1"/>
  <c r="K76" i="112" s="1"/>
  <c r="L76" i="112" a="1"/>
  <c r="L76" i="112" s="1"/>
  <c r="M76" i="112" a="1"/>
  <c r="M76" i="112" s="1"/>
  <c r="N76" i="112" a="1"/>
  <c r="N76" i="112" s="1"/>
  <c r="O76" i="112" a="1"/>
  <c r="O76" i="112" s="1"/>
  <c r="P76" i="112" a="1"/>
  <c r="P76" i="112" s="1"/>
  <c r="Q76" i="112" a="1"/>
  <c r="Q76" i="112" s="1"/>
  <c r="R76" i="112" a="1"/>
  <c r="R76" i="112"/>
  <c r="S76" i="112" a="1"/>
  <c r="S76" i="112" s="1"/>
  <c r="T76" i="112" a="1"/>
  <c r="T76" i="112"/>
  <c r="U76" i="112" a="1"/>
  <c r="U76" i="112" s="1"/>
  <c r="V76" i="112" a="1"/>
  <c r="V76" i="112" s="1"/>
  <c r="W76" i="112" a="1"/>
  <c r="W76" i="112" s="1"/>
  <c r="X76" i="112" a="1"/>
  <c r="X76" i="112" s="1"/>
  <c r="Y76" i="112" a="1"/>
  <c r="Y76" i="112" s="1"/>
  <c r="Z76" i="112" a="1"/>
  <c r="Z76" i="112" s="1"/>
  <c r="AA76" i="112" a="1"/>
  <c r="AA76" i="112" s="1"/>
  <c r="AB76" i="112" a="1"/>
  <c r="AB76" i="112"/>
  <c r="AC76" i="112" a="1"/>
  <c r="AC76" i="112" s="1"/>
  <c r="AD76" i="112" a="1"/>
  <c r="AD76" i="112" s="1"/>
  <c r="AE76" i="112" a="1"/>
  <c r="AE76" i="112" s="1"/>
  <c r="AF76" i="112" a="1"/>
  <c r="AF76" i="112" s="1"/>
  <c r="AG76" i="112" a="1"/>
  <c r="AG76" i="112" s="1"/>
  <c r="AH76" i="112" a="1"/>
  <c r="AH76" i="112"/>
  <c r="AI76" i="112" a="1"/>
  <c r="AI76" i="112" s="1"/>
  <c r="AJ76" i="112" a="1"/>
  <c r="AJ76" i="112" s="1"/>
  <c r="AK76" i="112" a="1"/>
  <c r="AK76" i="112" s="1"/>
  <c r="AL76" i="112" a="1"/>
  <c r="AL76" i="112" s="1"/>
  <c r="AM76" i="112" a="1"/>
  <c r="AM76" i="112" s="1"/>
  <c r="AN76" i="112" a="1"/>
  <c r="AN76" i="112" s="1"/>
  <c r="AO76" i="112" a="1"/>
  <c r="AO76" i="112" s="1"/>
  <c r="AP76" i="112" a="1"/>
  <c r="AP76" i="112" s="1"/>
  <c r="AQ76" i="112" a="1"/>
  <c r="AQ76" i="112" s="1"/>
  <c r="AR76" i="112" a="1"/>
  <c r="AR76" i="112"/>
  <c r="I77" i="112" a="1"/>
  <c r="I77" i="112" s="1"/>
  <c r="J77" i="112" a="1"/>
  <c r="J77" i="112" s="1"/>
  <c r="K77" i="112" a="1"/>
  <c r="K77" i="112" s="1"/>
  <c r="L77" i="112" a="1"/>
  <c r="L77" i="112" s="1"/>
  <c r="M77" i="112" a="1"/>
  <c r="M77" i="112" s="1"/>
  <c r="N77" i="112" a="1"/>
  <c r="N77" i="112" s="1"/>
  <c r="O77" i="112" a="1"/>
  <c r="O77" i="112" s="1"/>
  <c r="P77" i="112" a="1"/>
  <c r="P77" i="112" s="1"/>
  <c r="Q77" i="112" a="1"/>
  <c r="Q77" i="112" s="1"/>
  <c r="R77" i="112" a="1"/>
  <c r="R77" i="112" s="1"/>
  <c r="S77" i="112" a="1"/>
  <c r="S77" i="112" s="1"/>
  <c r="T77" i="112" a="1"/>
  <c r="T77" i="112" s="1"/>
  <c r="U77" i="112" a="1"/>
  <c r="U77" i="112" s="1"/>
  <c r="V77" i="112" a="1"/>
  <c r="V77" i="112" s="1"/>
  <c r="W77" i="112" a="1"/>
  <c r="W77" i="112" s="1"/>
  <c r="X77" i="112" a="1"/>
  <c r="X77" i="112"/>
  <c r="Y77" i="112" a="1"/>
  <c r="Y77" i="112" s="1"/>
  <c r="Z77" i="112" a="1"/>
  <c r="Z77" i="112" s="1"/>
  <c r="AA77" i="112" a="1"/>
  <c r="AA77" i="112" s="1"/>
  <c r="AB77" i="112" a="1"/>
  <c r="AB77" i="112" s="1"/>
  <c r="AC77" i="112" a="1"/>
  <c r="AC77" i="112" s="1"/>
  <c r="AD77" i="112" a="1"/>
  <c r="AD77" i="112" s="1"/>
  <c r="AE77" i="112" a="1"/>
  <c r="AE77" i="112" s="1"/>
  <c r="AF77" i="112" a="1"/>
  <c r="AF77" i="112"/>
  <c r="AG77" i="112" a="1"/>
  <c r="AG77" i="112" s="1"/>
  <c r="AH77" i="112" a="1"/>
  <c r="AH77" i="112" s="1"/>
  <c r="AI77" i="112" a="1"/>
  <c r="AI77" i="112" s="1"/>
  <c r="AJ77" i="112" a="1"/>
  <c r="AJ77" i="112" s="1"/>
  <c r="AK77" i="112" a="1"/>
  <c r="AK77" i="112" s="1"/>
  <c r="AL77" i="112" a="1"/>
  <c r="AL77" i="112" s="1"/>
  <c r="AM77" i="112" a="1"/>
  <c r="AM77" i="112" s="1"/>
  <c r="AN77" i="112" a="1"/>
  <c r="AN77" i="112" s="1"/>
  <c r="AO77" i="112" a="1"/>
  <c r="AO77" i="112" s="1"/>
  <c r="AP77" i="112" a="1"/>
  <c r="AP77" i="112" s="1"/>
  <c r="AQ77" i="112" a="1"/>
  <c r="AQ77" i="112" s="1"/>
  <c r="AR77" i="112" a="1"/>
  <c r="AR77" i="112" s="1"/>
  <c r="I78" i="112" a="1"/>
  <c r="I78" i="112" s="1"/>
  <c r="J78" i="112" a="1"/>
  <c r="J78" i="112"/>
  <c r="K78" i="112" a="1"/>
  <c r="K78" i="112" s="1"/>
  <c r="L78" i="112" a="1"/>
  <c r="L78" i="112"/>
  <c r="M78" i="112" a="1"/>
  <c r="M78" i="112" s="1"/>
  <c r="N78" i="112" a="1"/>
  <c r="N78" i="112" s="1"/>
  <c r="O78" i="112" a="1"/>
  <c r="O78" i="112" s="1"/>
  <c r="P78" i="112" a="1"/>
  <c r="P78" i="112" s="1"/>
  <c r="Q78" i="112" a="1"/>
  <c r="Q78" i="112" s="1"/>
  <c r="R78" i="112" a="1"/>
  <c r="R78" i="112" s="1"/>
  <c r="S78" i="112" a="1"/>
  <c r="S78" i="112" s="1"/>
  <c r="T78" i="112" a="1"/>
  <c r="T78" i="112"/>
  <c r="U78" i="112" a="1"/>
  <c r="U78" i="112" s="1"/>
  <c r="V78" i="112" a="1"/>
  <c r="V78" i="112" s="1"/>
  <c r="W78" i="112" a="1"/>
  <c r="W78" i="112" s="1"/>
  <c r="X78" i="112" a="1"/>
  <c r="X78" i="112" s="1"/>
  <c r="Y78" i="112" a="1"/>
  <c r="Y78" i="112" s="1"/>
  <c r="Z78" i="112" a="1"/>
  <c r="Z78" i="112"/>
  <c r="AA78" i="112" a="1"/>
  <c r="AA78" i="112" s="1"/>
  <c r="AB78" i="112" a="1"/>
  <c r="AB78" i="112" s="1"/>
  <c r="AC78" i="112" a="1"/>
  <c r="AC78" i="112" s="1"/>
  <c r="AD78" i="112" a="1"/>
  <c r="AD78" i="112" s="1"/>
  <c r="AE78" i="112" a="1"/>
  <c r="AE78" i="112" s="1"/>
  <c r="AF78" i="112" a="1"/>
  <c r="AF78" i="112" s="1"/>
  <c r="AG78" i="112" a="1"/>
  <c r="AG78" i="112" s="1"/>
  <c r="AH78" i="112" a="1"/>
  <c r="AH78" i="112" s="1"/>
  <c r="AI78" i="112" a="1"/>
  <c r="AI78" i="112" s="1"/>
  <c r="AJ78" i="112" a="1"/>
  <c r="AJ78" i="112"/>
  <c r="AK78" i="112" a="1"/>
  <c r="AK78" i="112" s="1"/>
  <c r="AL78" i="112" a="1"/>
  <c r="AL78" i="112" s="1"/>
  <c r="AM78" i="112" a="1"/>
  <c r="AM78" i="112" s="1"/>
  <c r="AN78" i="112" a="1"/>
  <c r="AN78" i="112" s="1"/>
  <c r="AO78" i="112" a="1"/>
  <c r="AO78" i="112" s="1"/>
  <c r="AP78" i="112" a="1"/>
  <c r="AP78" i="112" s="1"/>
  <c r="AQ78" i="112" a="1"/>
  <c r="AQ78" i="112" s="1"/>
  <c r="AR78" i="112" a="1"/>
  <c r="AR78" i="112" s="1"/>
  <c r="I79" i="112" a="1"/>
  <c r="I79" i="112" s="1"/>
  <c r="J79" i="112" a="1"/>
  <c r="J79" i="112" s="1"/>
  <c r="K79" i="112" a="1"/>
  <c r="K79" i="112" s="1"/>
  <c r="L79" i="112" a="1"/>
  <c r="L79" i="112" s="1"/>
  <c r="M79" i="112" a="1"/>
  <c r="M79" i="112" s="1"/>
  <c r="N79" i="112" a="1"/>
  <c r="N79" i="112" s="1"/>
  <c r="O79" i="112" a="1"/>
  <c r="O79" i="112" s="1"/>
  <c r="P79" i="112" a="1"/>
  <c r="P79" i="112"/>
  <c r="Q79" i="112" a="1"/>
  <c r="Q79" i="112" s="1"/>
  <c r="R79" i="112" a="1"/>
  <c r="R79" i="112" s="1"/>
  <c r="S79" i="112" a="1"/>
  <c r="S79" i="112" s="1"/>
  <c r="T79" i="112" a="1"/>
  <c r="T79" i="112" s="1"/>
  <c r="U79" i="112" a="1"/>
  <c r="U79" i="112" s="1"/>
  <c r="V79" i="112" a="1"/>
  <c r="V79" i="112" s="1"/>
  <c r="W79" i="112" a="1"/>
  <c r="W79" i="112" s="1"/>
  <c r="X79" i="112" a="1"/>
  <c r="X79" i="112" s="1"/>
  <c r="Y79" i="112" a="1"/>
  <c r="Y79" i="112" s="1"/>
  <c r="Z79" i="112" a="1"/>
  <c r="Z79" i="112" s="1"/>
  <c r="AA79" i="112" a="1"/>
  <c r="AA79" i="112" s="1"/>
  <c r="AB79" i="112" a="1"/>
  <c r="AB79" i="112" s="1"/>
  <c r="AC79" i="112" a="1"/>
  <c r="AC79" i="112" s="1"/>
  <c r="AD79" i="112" a="1"/>
  <c r="AD79" i="112" s="1"/>
  <c r="AE79" i="112" a="1"/>
  <c r="AE79" i="112" s="1"/>
  <c r="AF79" i="112" a="1"/>
  <c r="AF79" i="112" s="1"/>
  <c r="AG79" i="112" a="1"/>
  <c r="AG79" i="112" s="1"/>
  <c r="AH79" i="112" a="1"/>
  <c r="AH79" i="112" s="1"/>
  <c r="AI79" i="112" a="1"/>
  <c r="AI79" i="112" s="1"/>
  <c r="AJ79" i="112" a="1"/>
  <c r="AJ79" i="112" s="1"/>
  <c r="AK79" i="112" a="1"/>
  <c r="AK79" i="112" s="1"/>
  <c r="AL79" i="112" a="1"/>
  <c r="AL79" i="112"/>
  <c r="AM79" i="112" a="1"/>
  <c r="AM79" i="112" s="1"/>
  <c r="AN79" i="112" a="1"/>
  <c r="AN79" i="112"/>
  <c r="AO79" i="112" a="1"/>
  <c r="AO79" i="112" s="1"/>
  <c r="AP79" i="112" a="1"/>
  <c r="AP79" i="112" s="1"/>
  <c r="AQ79" i="112" a="1"/>
  <c r="AQ79" i="112" s="1"/>
  <c r="AR79" i="112" a="1"/>
  <c r="AR79" i="112" s="1"/>
  <c r="I80" i="112" a="1"/>
  <c r="I80" i="112" s="1"/>
  <c r="J80" i="112" a="1"/>
  <c r="J80" i="112" s="1"/>
  <c r="K80" i="112" a="1"/>
  <c r="K80" i="112" s="1"/>
  <c r="L80" i="112" a="1"/>
  <c r="L80" i="112"/>
  <c r="M80" i="112" a="1"/>
  <c r="M80" i="112" s="1"/>
  <c r="N80" i="112" a="1"/>
  <c r="N80" i="112" s="1"/>
  <c r="O80" i="112" a="1"/>
  <c r="O80" i="112" s="1"/>
  <c r="P80" i="112" a="1"/>
  <c r="P80" i="112" s="1"/>
  <c r="Q80" i="112" a="1"/>
  <c r="Q80" i="112" s="1"/>
  <c r="R80" i="112" a="1"/>
  <c r="R80" i="112"/>
  <c r="S80" i="112" a="1"/>
  <c r="S80" i="112" s="1"/>
  <c r="T80" i="112" a="1"/>
  <c r="T80" i="112"/>
  <c r="U80" i="112" a="1"/>
  <c r="U80" i="112" s="1"/>
  <c r="V80" i="112" a="1"/>
  <c r="V80" i="112" s="1"/>
  <c r="W80" i="112" a="1"/>
  <c r="W80" i="112" s="1"/>
  <c r="X80" i="112" a="1"/>
  <c r="X80" i="112" s="1"/>
  <c r="Y80" i="112" a="1"/>
  <c r="Y80" i="112" s="1"/>
  <c r="Z80" i="112" a="1"/>
  <c r="Z80" i="112" s="1"/>
  <c r="AA80" i="112" a="1"/>
  <c r="AA80" i="112" s="1"/>
  <c r="AB80" i="112" a="1"/>
  <c r="AB80" i="112"/>
  <c r="AC80" i="112" a="1"/>
  <c r="AC80" i="112" s="1"/>
  <c r="AD80" i="112" a="1"/>
  <c r="AD80" i="112" s="1"/>
  <c r="AE80" i="112" a="1"/>
  <c r="AE80" i="112" s="1"/>
  <c r="AF80" i="112" a="1"/>
  <c r="AF80" i="112" s="1"/>
  <c r="AG80" i="112" a="1"/>
  <c r="AG80" i="112" s="1"/>
  <c r="AH80" i="112" a="1"/>
  <c r="AH80" i="112"/>
  <c r="AI80" i="112" a="1"/>
  <c r="AI80" i="112" s="1"/>
  <c r="AJ80" i="112" a="1"/>
  <c r="AJ80" i="112" s="1"/>
  <c r="AK80" i="112" a="1"/>
  <c r="AK80" i="112" s="1"/>
  <c r="AL80" i="112" a="1"/>
  <c r="AL80" i="112" s="1"/>
  <c r="AM80" i="112" a="1"/>
  <c r="AM80" i="112" s="1"/>
  <c r="AN80" i="112" a="1"/>
  <c r="AN80" i="112" s="1"/>
  <c r="AO80" i="112" a="1"/>
  <c r="AO80" i="112" s="1"/>
  <c r="AP80" i="112" a="1"/>
  <c r="AP80" i="112" s="1"/>
  <c r="AQ80" i="112" a="1"/>
  <c r="AQ80" i="112" s="1"/>
  <c r="AR80" i="112" a="1"/>
  <c r="AR80" i="112" s="1"/>
  <c r="I81" i="112" a="1"/>
  <c r="I81" i="112" s="1"/>
  <c r="J81" i="112" a="1"/>
  <c r="J81" i="112" s="1"/>
  <c r="K81" i="112" a="1"/>
  <c r="K81" i="112" s="1"/>
  <c r="L81" i="112" a="1"/>
  <c r="L81" i="112" s="1"/>
  <c r="M81" i="112" a="1"/>
  <c r="M81" i="112"/>
  <c r="N81" i="112" a="1"/>
  <c r="N81" i="112" s="1"/>
  <c r="O81" i="112" a="1"/>
  <c r="O81" i="112"/>
  <c r="P81" i="112" a="1"/>
  <c r="P81" i="112" s="1"/>
  <c r="Q81" i="112" a="1"/>
  <c r="Q81" i="112" s="1"/>
  <c r="R81" i="112" a="1"/>
  <c r="R81" i="112" s="1"/>
  <c r="S81" i="112" a="1"/>
  <c r="S81" i="112" s="1"/>
  <c r="T81" i="112" a="1"/>
  <c r="T81" i="112" s="1"/>
  <c r="U81" i="112" a="1"/>
  <c r="U81" i="112"/>
  <c r="V81" i="112" a="1"/>
  <c r="V81" i="112" s="1"/>
  <c r="W81" i="112" a="1"/>
  <c r="W81" i="112" s="1"/>
  <c r="X81" i="112" a="1"/>
  <c r="X81" i="112" s="1"/>
  <c r="Y81" i="112" a="1"/>
  <c r="Y81" i="112"/>
  <c r="Z81" i="112" a="1"/>
  <c r="Z81" i="112" s="1"/>
  <c r="AA81" i="112" a="1"/>
  <c r="AA81" i="112"/>
  <c r="AB81" i="112" a="1"/>
  <c r="AB81" i="112" s="1"/>
  <c r="AC81" i="112" a="1"/>
  <c r="AC81" i="112"/>
  <c r="AD81" i="112" a="1"/>
  <c r="AD81" i="112" s="1"/>
  <c r="AE81" i="112" a="1"/>
  <c r="AE81" i="112" s="1"/>
  <c r="AF81" i="112" a="1"/>
  <c r="AF81" i="112" s="1"/>
  <c r="AG81" i="112" a="1"/>
  <c r="AG81" i="112"/>
  <c r="AH81" i="112" a="1"/>
  <c r="AH81" i="112" s="1"/>
  <c r="AI81" i="112" a="1"/>
  <c r="AI81" i="112"/>
  <c r="AJ81" i="112" a="1"/>
  <c r="AJ81" i="112" s="1"/>
  <c r="AK81" i="112" a="1"/>
  <c r="AK81" i="112"/>
  <c r="AL81" i="112" a="1"/>
  <c r="AL81" i="112" s="1"/>
  <c r="AM81" i="112" a="1"/>
  <c r="AM81" i="112" s="1"/>
  <c r="AN81" i="112" a="1"/>
  <c r="AN81" i="112" s="1"/>
  <c r="AO81" i="112" a="1"/>
  <c r="AO81" i="112"/>
  <c r="AP81" i="112" a="1"/>
  <c r="AP81" i="112" s="1"/>
  <c r="AQ81" i="112" a="1"/>
  <c r="AQ81" i="112"/>
  <c r="AR81" i="112" a="1"/>
  <c r="AR81" i="112" s="1"/>
  <c r="I82" i="112" a="1"/>
  <c r="I82" i="112"/>
  <c r="J82" i="112" a="1"/>
  <c r="J82" i="112" s="1"/>
  <c r="K82" i="112" a="1"/>
  <c r="K82" i="112" s="1"/>
  <c r="L82" i="112" a="1"/>
  <c r="L82" i="112" s="1"/>
  <c r="M82" i="112" a="1"/>
  <c r="M82" i="112"/>
  <c r="N82" i="112" a="1"/>
  <c r="N82" i="112" s="1"/>
  <c r="O82" i="112" a="1"/>
  <c r="O82" i="112"/>
  <c r="P82" i="112" a="1"/>
  <c r="P82" i="112" s="1"/>
  <c r="Q82" i="112" a="1"/>
  <c r="Q82" i="112"/>
  <c r="R82" i="112" a="1"/>
  <c r="R82" i="112" s="1"/>
  <c r="S82" i="112" a="1"/>
  <c r="S82" i="112" s="1"/>
  <c r="T82" i="112" a="1"/>
  <c r="T82" i="112" s="1"/>
  <c r="U82" i="112" a="1"/>
  <c r="U82" i="112"/>
  <c r="V82" i="112" a="1"/>
  <c r="V82" i="112" s="1"/>
  <c r="W82" i="112" a="1"/>
  <c r="W82" i="112"/>
  <c r="X82" i="112" a="1"/>
  <c r="X82" i="112" s="1"/>
  <c r="Y82" i="112" a="1"/>
  <c r="Y82" i="112"/>
  <c r="Z82" i="112" a="1"/>
  <c r="Z82" i="112" s="1"/>
  <c r="AA82" i="112" a="1"/>
  <c r="AA82" i="112" s="1"/>
  <c r="AB82" i="112" a="1"/>
  <c r="AB82" i="112" s="1"/>
  <c r="AC82" i="112" a="1"/>
  <c r="AC82" i="112"/>
  <c r="AD82" i="112" a="1"/>
  <c r="AD82" i="112" s="1"/>
  <c r="AE82" i="112" a="1"/>
  <c r="AE82" i="112"/>
  <c r="AF82" i="112" a="1"/>
  <c r="AF82" i="112" s="1"/>
  <c r="AG82" i="112" a="1"/>
  <c r="AG82" i="112"/>
  <c r="AH82" i="112" a="1"/>
  <c r="AH82" i="112" s="1"/>
  <c r="AI82" i="112" a="1"/>
  <c r="AI82" i="112" s="1"/>
  <c r="AJ82" i="112" a="1"/>
  <c r="AJ82" i="112" s="1"/>
  <c r="AK82" i="112" a="1"/>
  <c r="AK82" i="112"/>
  <c r="AL82" i="112" a="1"/>
  <c r="AL82" i="112" s="1"/>
  <c r="AM82" i="112" a="1"/>
  <c r="AM82" i="112"/>
  <c r="AN82" i="112" a="1"/>
  <c r="AN82" i="112" s="1"/>
  <c r="AO82" i="112" a="1"/>
  <c r="AO82" i="112"/>
  <c r="AP82" i="112" a="1"/>
  <c r="AP82" i="112" s="1"/>
  <c r="AQ82" i="112" a="1"/>
  <c r="AQ82" i="112" s="1"/>
  <c r="AR82" i="112" a="1"/>
  <c r="AR82" i="112" s="1"/>
  <c r="I83" i="112" a="1"/>
  <c r="I83" i="112"/>
  <c r="J83" i="112" a="1"/>
  <c r="J83" i="112" s="1"/>
  <c r="K83" i="112" a="1"/>
  <c r="K83" i="112" s="1"/>
  <c r="L83" i="112" a="1"/>
  <c r="L83" i="112" s="1"/>
  <c r="M83" i="112" a="1"/>
  <c r="M83" i="112" s="1"/>
  <c r="N83" i="112" a="1"/>
  <c r="N83" i="112" s="1"/>
  <c r="O83" i="112" a="1"/>
  <c r="O83" i="112"/>
  <c r="P83" i="112" a="1"/>
  <c r="P83" i="112" s="1"/>
  <c r="Q83" i="112" a="1"/>
  <c r="Q83" i="112"/>
  <c r="R83" i="112" a="1"/>
  <c r="R83" i="112" s="1"/>
  <c r="S83" i="112" a="1"/>
  <c r="S83" i="112" s="1"/>
  <c r="T83" i="112" a="1"/>
  <c r="T83" i="112" s="1"/>
  <c r="U83" i="112" a="1"/>
  <c r="U83" i="112"/>
  <c r="V83" i="112" a="1"/>
  <c r="V83" i="112" s="1"/>
  <c r="W83" i="112" a="1"/>
  <c r="W83" i="112"/>
  <c r="X83" i="112" a="1"/>
  <c r="X83" i="112" s="1"/>
  <c r="Y83" i="112" a="1"/>
  <c r="Y83" i="112"/>
  <c r="Z83" i="112" a="1"/>
  <c r="Z83" i="112" s="1"/>
  <c r="AA83" i="112" a="1"/>
  <c r="AA83" i="112" s="1"/>
  <c r="AB83" i="112" a="1"/>
  <c r="AB83" i="112" s="1"/>
  <c r="AC83" i="112" a="1"/>
  <c r="AC83" i="112"/>
  <c r="AD83" i="112" a="1"/>
  <c r="AD83" i="112" s="1"/>
  <c r="AE83" i="112" a="1"/>
  <c r="AE83" i="112"/>
  <c r="AF83" i="112" a="1"/>
  <c r="AF83" i="112" s="1"/>
  <c r="AG83" i="112" a="1"/>
  <c r="AG83" i="112" s="1"/>
  <c r="AH83" i="112" a="1"/>
  <c r="AH83" i="112" s="1"/>
  <c r="AI83" i="112" a="1"/>
  <c r="AI83" i="112" s="1"/>
  <c r="AJ83" i="112" a="1"/>
  <c r="AJ83" i="112" s="1"/>
  <c r="AK83" i="112" a="1"/>
  <c r="AK83" i="112"/>
  <c r="AL83" i="112" a="1"/>
  <c r="AL83" i="112" s="1"/>
  <c r="AM83" i="112" a="1"/>
  <c r="AM83" i="112" s="1"/>
  <c r="AN83" i="112" a="1"/>
  <c r="AN83" i="112" s="1"/>
  <c r="AO83" i="112" a="1"/>
  <c r="AO83" i="112"/>
  <c r="AP83" i="112" a="1"/>
  <c r="AP83" i="112" s="1"/>
  <c r="AQ83" i="112" a="1"/>
  <c r="AQ83" i="112" s="1"/>
  <c r="AR83" i="112" a="1"/>
  <c r="AR83" i="112" s="1"/>
  <c r="H10" i="112" a="1"/>
  <c r="H10" i="112" s="1"/>
  <c r="H11" i="112" a="1"/>
  <c r="H11" i="112" s="1"/>
  <c r="H12" i="112" a="1"/>
  <c r="H12" i="112" s="1"/>
  <c r="H13" i="112" a="1"/>
  <c r="H13" i="112"/>
  <c r="H14" i="112" a="1"/>
  <c r="H14" i="112" s="1"/>
  <c r="H15" i="112" a="1"/>
  <c r="H15" i="112"/>
  <c r="H16" i="112" a="1"/>
  <c r="H16" i="112" s="1"/>
  <c r="H17" i="112" a="1"/>
  <c r="H17" i="112"/>
  <c r="H18" i="112" a="1"/>
  <c r="H18" i="112" s="1"/>
  <c r="H19" i="112" a="1"/>
  <c r="H19" i="112" s="1"/>
  <c r="H20" i="112" a="1"/>
  <c r="H20" i="112" s="1"/>
  <c r="H21" i="112" a="1"/>
  <c r="H21" i="112"/>
  <c r="H22" i="112" a="1"/>
  <c r="H22" i="112" s="1"/>
  <c r="H23" i="112" a="1"/>
  <c r="H23" i="112"/>
  <c r="H24" i="112" a="1"/>
  <c r="H24" i="112" s="1"/>
  <c r="H25" i="112" a="1"/>
  <c r="H25" i="112" s="1"/>
  <c r="H26" i="112" a="1"/>
  <c r="H26" i="112" s="1"/>
  <c r="H27" i="112" a="1"/>
  <c r="H27" i="112" s="1"/>
  <c r="H28" i="112" a="1"/>
  <c r="H28" i="112" s="1"/>
  <c r="H29" i="112" a="1"/>
  <c r="H29" i="112"/>
  <c r="H30" i="112" a="1"/>
  <c r="H30" i="112" s="1"/>
  <c r="H31" i="112" a="1"/>
  <c r="H31" i="112" s="1"/>
  <c r="H32" i="112" a="1"/>
  <c r="H32" i="112" s="1"/>
  <c r="H33" i="112" a="1"/>
  <c r="H33" i="112"/>
  <c r="H34" i="112" a="1"/>
  <c r="H34" i="112" s="1"/>
  <c r="H35" i="112" a="1"/>
  <c r="H35" i="112" s="1"/>
  <c r="H36" i="112" a="1"/>
  <c r="H36" i="112" s="1"/>
  <c r="H37" i="112" a="1"/>
  <c r="H37" i="112" s="1"/>
  <c r="H38" i="112" a="1"/>
  <c r="H38" i="112" s="1"/>
  <c r="H39" i="112" a="1"/>
  <c r="H39" i="112"/>
  <c r="H40" i="112" a="1"/>
  <c r="H40" i="112" s="1"/>
  <c r="H41" i="112" a="1"/>
  <c r="H41" i="112"/>
  <c r="H42" i="112" a="1"/>
  <c r="H42" i="112" s="1"/>
  <c r="H43" i="112" a="1"/>
  <c r="H43" i="112" s="1"/>
  <c r="H44" i="112" a="1"/>
  <c r="H44" i="112" s="1"/>
  <c r="H45" i="112" a="1"/>
  <c r="H45" i="112"/>
  <c r="H46" i="112" a="1"/>
  <c r="H46" i="112" s="1"/>
  <c r="H47" i="112" a="1"/>
  <c r="H47" i="112"/>
  <c r="H48" i="112" a="1"/>
  <c r="H48" i="112" s="1"/>
  <c r="H49" i="112" a="1"/>
  <c r="H49" i="112"/>
  <c r="H50" i="112" a="1"/>
  <c r="H50" i="112" s="1"/>
  <c r="H51" i="112" a="1"/>
  <c r="H51" i="112" s="1"/>
  <c r="H52" i="112" a="1"/>
  <c r="H52" i="112" s="1"/>
  <c r="H53" i="112" a="1"/>
  <c r="H53" i="112"/>
  <c r="H54" i="112" a="1"/>
  <c r="H54" i="112" s="1"/>
  <c r="H55" i="112" a="1"/>
  <c r="H55" i="112"/>
  <c r="H56" i="112" a="1"/>
  <c r="H56" i="112" s="1"/>
  <c r="H57" i="112" a="1"/>
  <c r="H57" i="112" s="1"/>
  <c r="H58" i="112" a="1"/>
  <c r="H58" i="112" s="1"/>
  <c r="H59" i="112" a="1"/>
  <c r="H59" i="112" s="1"/>
  <c r="H60" i="112" a="1"/>
  <c r="H60" i="112" s="1"/>
  <c r="H61" i="112" a="1"/>
  <c r="H61" i="112"/>
  <c r="H62" i="112" a="1"/>
  <c r="H62" i="112" s="1"/>
  <c r="H63" i="112" a="1"/>
  <c r="H63" i="112" s="1"/>
  <c r="H64" i="112" a="1"/>
  <c r="H64" i="112" s="1"/>
  <c r="H65" i="112" a="1"/>
  <c r="H65" i="112"/>
  <c r="H66" i="112" a="1"/>
  <c r="H66" i="112" s="1"/>
  <c r="H67" i="112" a="1"/>
  <c r="H67" i="112" s="1"/>
  <c r="H68" i="112" a="1"/>
  <c r="H68" i="112" s="1"/>
  <c r="H69" i="112" a="1"/>
  <c r="H69" i="112" s="1"/>
  <c r="H70" i="112" a="1"/>
  <c r="H70" i="112" s="1"/>
  <c r="H71" i="112" a="1"/>
  <c r="H71" i="112"/>
  <c r="H72" i="112" a="1"/>
  <c r="H72" i="112" s="1"/>
  <c r="H73" i="112" a="1"/>
  <c r="H73" i="112"/>
  <c r="H74" i="112" a="1"/>
  <c r="H74" i="112" s="1"/>
  <c r="H75" i="112" a="1"/>
  <c r="H75" i="112" s="1"/>
  <c r="H76" i="112" a="1"/>
  <c r="H76" i="112" s="1"/>
  <c r="H77" i="112" a="1"/>
  <c r="H77" i="112"/>
  <c r="H78" i="112" a="1"/>
  <c r="H78" i="112" s="1"/>
  <c r="H79" i="112" a="1"/>
  <c r="H79" i="112"/>
  <c r="H80" i="112" a="1"/>
  <c r="H80" i="112" s="1"/>
  <c r="H81" i="112" a="1"/>
  <c r="H81" i="112"/>
  <c r="H82" i="112" a="1"/>
  <c r="H82" i="112" s="1"/>
  <c r="H83" i="112" a="1"/>
  <c r="H83" i="112" s="1"/>
  <c r="H9" i="112" a="1"/>
  <c r="H9" i="112" s="1"/>
  <c r="J9" i="114" a="1"/>
  <c r="J9" i="114" s="1"/>
  <c r="K9" i="114" a="1"/>
  <c r="K9" i="114" s="1"/>
  <c r="L9" i="114" a="1"/>
  <c r="L9" i="114" s="1"/>
  <c r="M9" i="114" a="1"/>
  <c r="M9" i="114" s="1"/>
  <c r="N9" i="114" a="1"/>
  <c r="N9" i="114" s="1"/>
  <c r="O9" i="114" a="1"/>
  <c r="O9" i="114" s="1"/>
  <c r="P9" i="114" a="1"/>
  <c r="P9" i="114" s="1"/>
  <c r="Q9" i="114" a="1"/>
  <c r="Q9" i="114" s="1"/>
  <c r="R9" i="114" a="1"/>
  <c r="R9" i="114" s="1"/>
  <c r="S9" i="114" a="1"/>
  <c r="S9" i="114" s="1"/>
  <c r="T9" i="114" a="1"/>
  <c r="T9" i="114" s="1"/>
  <c r="U9" i="114" a="1"/>
  <c r="U9" i="114" s="1"/>
  <c r="V9" i="114" a="1"/>
  <c r="V9" i="114" s="1"/>
  <c r="W9" i="114" a="1"/>
  <c r="W9" i="114" s="1"/>
  <c r="X9" i="114" a="1"/>
  <c r="X9" i="114" s="1"/>
  <c r="Y9" i="114" a="1"/>
  <c r="Y9" i="114" s="1"/>
  <c r="Z9" i="114" a="1"/>
  <c r="Z9" i="114" s="1"/>
  <c r="AA9" i="114" a="1"/>
  <c r="AA9" i="114" s="1"/>
  <c r="AB9" i="114" a="1"/>
  <c r="AB9" i="114" s="1"/>
  <c r="AC9" i="114" a="1"/>
  <c r="AC9" i="114" s="1"/>
  <c r="AD9" i="114" a="1"/>
  <c r="AD9" i="114" s="1"/>
  <c r="AE9" i="114" a="1"/>
  <c r="AE9" i="114" s="1"/>
  <c r="AF9" i="114" a="1"/>
  <c r="AF9" i="114" s="1"/>
  <c r="AG9" i="114" a="1"/>
  <c r="AG9" i="114" s="1"/>
  <c r="AH9" i="114" a="1"/>
  <c r="AH9" i="114" s="1"/>
  <c r="AI9" i="114" a="1"/>
  <c r="AI9" i="114" s="1"/>
  <c r="AJ9" i="114" a="1"/>
  <c r="AJ9" i="114" s="1"/>
  <c r="AK9" i="114" a="1"/>
  <c r="AK9" i="114" s="1"/>
  <c r="AL9" i="114" a="1"/>
  <c r="AL9" i="114" s="1"/>
  <c r="AM9" i="114" a="1"/>
  <c r="AM9" i="114" s="1"/>
  <c r="AN9" i="114" a="1"/>
  <c r="AN9" i="114" s="1"/>
  <c r="AO9" i="114" a="1"/>
  <c r="AO9" i="114" s="1"/>
  <c r="AP9" i="114" a="1"/>
  <c r="AP9" i="114" s="1"/>
  <c r="AQ9" i="114" a="1"/>
  <c r="AQ9" i="114" s="1"/>
  <c r="AR9" i="114" a="1"/>
  <c r="AR9" i="114" s="1"/>
  <c r="AS9" i="114" a="1"/>
  <c r="AS9" i="114" s="1"/>
  <c r="J10" i="114" a="1"/>
  <c r="J10" i="114" s="1"/>
  <c r="K10" i="114" a="1"/>
  <c r="K10" i="114" s="1"/>
  <c r="L10" i="114" a="1"/>
  <c r="L10" i="114" s="1"/>
  <c r="M10" i="114" a="1"/>
  <c r="M10" i="114" s="1"/>
  <c r="N10" i="114" a="1"/>
  <c r="N10" i="114" s="1"/>
  <c r="O10" i="114" a="1"/>
  <c r="O10" i="114" s="1"/>
  <c r="P10" i="114" a="1"/>
  <c r="P10" i="114" s="1"/>
  <c r="Q10" i="114" a="1"/>
  <c r="Q10" i="114" s="1"/>
  <c r="R10" i="114" a="1"/>
  <c r="R10" i="114" s="1"/>
  <c r="S10" i="114" a="1"/>
  <c r="S10" i="114" s="1"/>
  <c r="T10" i="114" a="1"/>
  <c r="T10" i="114" s="1"/>
  <c r="U10" i="114" a="1"/>
  <c r="U10" i="114" s="1"/>
  <c r="V10" i="114" a="1"/>
  <c r="V10" i="114" s="1"/>
  <c r="W10" i="114" a="1"/>
  <c r="W10" i="114" s="1"/>
  <c r="X10" i="114" a="1"/>
  <c r="X10" i="114" s="1"/>
  <c r="Y10" i="114" a="1"/>
  <c r="Y10" i="114" s="1"/>
  <c r="Z10" i="114" a="1"/>
  <c r="Z10" i="114" s="1"/>
  <c r="AA10" i="114" a="1"/>
  <c r="AA10" i="114" s="1"/>
  <c r="AB10" i="114" a="1"/>
  <c r="AB10" i="114" s="1"/>
  <c r="AC10" i="114" a="1"/>
  <c r="AC10" i="114" s="1"/>
  <c r="AD10" i="114" a="1"/>
  <c r="AD10" i="114" s="1"/>
  <c r="AE10" i="114" a="1"/>
  <c r="AE10" i="114" s="1"/>
  <c r="AF10" i="114" a="1"/>
  <c r="AF10" i="114" s="1"/>
  <c r="AG10" i="114" a="1"/>
  <c r="AG10" i="114" s="1"/>
  <c r="AH10" i="114" a="1"/>
  <c r="AH10" i="114" s="1"/>
  <c r="AI10" i="114" a="1"/>
  <c r="AI10" i="114" s="1"/>
  <c r="AJ10" i="114" a="1"/>
  <c r="AJ10" i="114" s="1"/>
  <c r="AK10" i="114" a="1"/>
  <c r="AK10" i="114" s="1"/>
  <c r="AL10" i="114" a="1"/>
  <c r="AL10" i="114" s="1"/>
  <c r="AM10" i="114" a="1"/>
  <c r="AM10" i="114" s="1"/>
  <c r="AN10" i="114" a="1"/>
  <c r="AN10" i="114" s="1"/>
  <c r="AO10" i="114" a="1"/>
  <c r="AO10" i="114" s="1"/>
  <c r="AP10" i="114" a="1"/>
  <c r="AP10" i="114" s="1"/>
  <c r="AQ10" i="114" a="1"/>
  <c r="AQ10" i="114" s="1"/>
  <c r="AR10" i="114" a="1"/>
  <c r="AR10" i="114" s="1"/>
  <c r="AS10" i="114" a="1"/>
  <c r="AS10" i="114" s="1"/>
  <c r="J11" i="114" a="1"/>
  <c r="J11" i="114" s="1"/>
  <c r="K11" i="114" a="1"/>
  <c r="K11" i="114" s="1"/>
  <c r="L11" i="114" a="1"/>
  <c r="L11" i="114" s="1"/>
  <c r="M11" i="114" a="1"/>
  <c r="M11" i="114" s="1"/>
  <c r="N11" i="114" a="1"/>
  <c r="N11" i="114" s="1"/>
  <c r="O11" i="114" a="1"/>
  <c r="O11" i="114" s="1"/>
  <c r="P11" i="114" a="1"/>
  <c r="P11" i="114" s="1"/>
  <c r="Q11" i="114" a="1"/>
  <c r="Q11" i="114" s="1"/>
  <c r="R11" i="114" a="1"/>
  <c r="R11" i="114" s="1"/>
  <c r="S11" i="114" a="1"/>
  <c r="S11" i="114" s="1"/>
  <c r="T11" i="114" a="1"/>
  <c r="T11" i="114" s="1"/>
  <c r="U11" i="114" a="1"/>
  <c r="U11" i="114" s="1"/>
  <c r="V11" i="114" a="1"/>
  <c r="V11" i="114" s="1"/>
  <c r="W11" i="114" a="1"/>
  <c r="W11" i="114" s="1"/>
  <c r="X11" i="114" a="1"/>
  <c r="X11" i="114" s="1"/>
  <c r="Y11" i="114" a="1"/>
  <c r="Y11" i="114" s="1"/>
  <c r="Z11" i="114" a="1"/>
  <c r="Z11" i="114" s="1"/>
  <c r="AA11" i="114" a="1"/>
  <c r="AA11" i="114" s="1"/>
  <c r="AB11" i="114" a="1"/>
  <c r="AB11" i="114" s="1"/>
  <c r="AC11" i="114" a="1"/>
  <c r="AC11" i="114" s="1"/>
  <c r="AD11" i="114" a="1"/>
  <c r="AD11" i="114" s="1"/>
  <c r="AE11" i="114" a="1"/>
  <c r="AE11" i="114" s="1"/>
  <c r="AF11" i="114" a="1"/>
  <c r="AF11" i="114" s="1"/>
  <c r="AG11" i="114" a="1"/>
  <c r="AG11" i="114" s="1"/>
  <c r="AH11" i="114" a="1"/>
  <c r="AH11" i="114" s="1"/>
  <c r="AI11" i="114" a="1"/>
  <c r="AI11" i="114" s="1"/>
  <c r="AJ11" i="114" a="1"/>
  <c r="AJ11" i="114" s="1"/>
  <c r="AK11" i="114" a="1"/>
  <c r="AK11" i="114" s="1"/>
  <c r="AL11" i="114" a="1"/>
  <c r="AL11" i="114" s="1"/>
  <c r="AM11" i="114" a="1"/>
  <c r="AM11" i="114" s="1"/>
  <c r="AN11" i="114" a="1"/>
  <c r="AN11" i="114" s="1"/>
  <c r="AO11" i="114" a="1"/>
  <c r="AO11" i="114" s="1"/>
  <c r="AP11" i="114" a="1"/>
  <c r="AP11" i="114" s="1"/>
  <c r="AQ11" i="114" a="1"/>
  <c r="AQ11" i="114" s="1"/>
  <c r="AR11" i="114" a="1"/>
  <c r="AR11" i="114" s="1"/>
  <c r="AS11" i="114" a="1"/>
  <c r="AS11" i="114" s="1"/>
  <c r="J12" i="114" a="1"/>
  <c r="J12" i="114" s="1"/>
  <c r="K12" i="114" a="1"/>
  <c r="K12" i="114" s="1"/>
  <c r="L12" i="114" a="1"/>
  <c r="L12" i="114" s="1"/>
  <c r="M12" i="114" a="1"/>
  <c r="M12" i="114" s="1"/>
  <c r="N12" i="114" a="1"/>
  <c r="N12" i="114" s="1"/>
  <c r="O12" i="114" a="1"/>
  <c r="O12" i="114" s="1"/>
  <c r="P12" i="114" a="1"/>
  <c r="P12" i="114" s="1"/>
  <c r="Q12" i="114" a="1"/>
  <c r="Q12" i="114" s="1"/>
  <c r="R12" i="114" a="1"/>
  <c r="R12" i="114" s="1"/>
  <c r="S12" i="114" a="1"/>
  <c r="S12" i="114" s="1"/>
  <c r="T12" i="114" a="1"/>
  <c r="T12" i="114" s="1"/>
  <c r="U12" i="114" a="1"/>
  <c r="U12" i="114" s="1"/>
  <c r="V12" i="114" a="1"/>
  <c r="V12" i="114" s="1"/>
  <c r="W12" i="114" a="1"/>
  <c r="W12" i="114" s="1"/>
  <c r="X12" i="114" a="1"/>
  <c r="X12" i="114" s="1"/>
  <c r="Y12" i="114" a="1"/>
  <c r="Y12" i="114" s="1"/>
  <c r="Z12" i="114" a="1"/>
  <c r="Z12" i="114" s="1"/>
  <c r="AA12" i="114" a="1"/>
  <c r="AA12" i="114" s="1"/>
  <c r="AB12" i="114" a="1"/>
  <c r="AB12" i="114" s="1"/>
  <c r="AC12" i="114" a="1"/>
  <c r="AC12" i="114" s="1"/>
  <c r="AD12" i="114" a="1"/>
  <c r="AD12" i="114" s="1"/>
  <c r="AE12" i="114" a="1"/>
  <c r="AE12" i="114" s="1"/>
  <c r="AF12" i="114" a="1"/>
  <c r="AF12" i="114" s="1"/>
  <c r="AG12" i="114" a="1"/>
  <c r="AG12" i="114" s="1"/>
  <c r="AH12" i="114" a="1"/>
  <c r="AH12" i="114" s="1"/>
  <c r="AI12" i="114" a="1"/>
  <c r="AI12" i="114" s="1"/>
  <c r="AJ12" i="114" a="1"/>
  <c r="AJ12" i="114" s="1"/>
  <c r="AK12" i="114" a="1"/>
  <c r="AK12" i="114" s="1"/>
  <c r="AL12" i="114" a="1"/>
  <c r="AL12" i="114" s="1"/>
  <c r="AM12" i="114" a="1"/>
  <c r="AM12" i="114" s="1"/>
  <c r="AN12" i="114" a="1"/>
  <c r="AN12" i="114" s="1"/>
  <c r="AO12" i="114" a="1"/>
  <c r="AO12" i="114" s="1"/>
  <c r="AP12" i="114" a="1"/>
  <c r="AP12" i="114" s="1"/>
  <c r="AQ12" i="114" a="1"/>
  <c r="AQ12" i="114" s="1"/>
  <c r="AR12" i="114" a="1"/>
  <c r="AR12" i="114" s="1"/>
  <c r="AS12" i="114" a="1"/>
  <c r="AS12" i="114" s="1"/>
  <c r="J13" i="114" a="1"/>
  <c r="J13" i="114" s="1"/>
  <c r="K13" i="114" a="1"/>
  <c r="K13" i="114" s="1"/>
  <c r="L13" i="114" a="1"/>
  <c r="L13" i="114" s="1"/>
  <c r="M13" i="114" a="1"/>
  <c r="M13" i="114" s="1"/>
  <c r="N13" i="114" a="1"/>
  <c r="N13" i="114" s="1"/>
  <c r="O13" i="114" a="1"/>
  <c r="O13" i="114" s="1"/>
  <c r="P13" i="114" a="1"/>
  <c r="P13" i="114" s="1"/>
  <c r="Q13" i="114" a="1"/>
  <c r="Q13" i="114" s="1"/>
  <c r="R13" i="114" a="1"/>
  <c r="R13" i="114" s="1"/>
  <c r="S13" i="114" a="1"/>
  <c r="S13" i="114" s="1"/>
  <c r="T13" i="114" a="1"/>
  <c r="T13" i="114" s="1"/>
  <c r="U13" i="114" a="1"/>
  <c r="U13" i="114" s="1"/>
  <c r="V13" i="114" a="1"/>
  <c r="V13" i="114" s="1"/>
  <c r="W13" i="114" a="1"/>
  <c r="W13" i="114" s="1"/>
  <c r="X13" i="114" a="1"/>
  <c r="X13" i="114" s="1"/>
  <c r="Y13" i="114" a="1"/>
  <c r="Y13" i="114" s="1"/>
  <c r="Z13" i="114" a="1"/>
  <c r="Z13" i="114" s="1"/>
  <c r="AA13" i="114" a="1"/>
  <c r="AA13" i="114" s="1"/>
  <c r="AB13" i="114" a="1"/>
  <c r="AB13" i="114" s="1"/>
  <c r="AC13" i="114" a="1"/>
  <c r="AC13" i="114" s="1"/>
  <c r="AD13" i="114" a="1"/>
  <c r="AD13" i="114" s="1"/>
  <c r="AE13" i="114" a="1"/>
  <c r="AE13" i="114" s="1"/>
  <c r="AF13" i="114" a="1"/>
  <c r="AF13" i="114" s="1"/>
  <c r="AG13" i="114" a="1"/>
  <c r="AG13" i="114" s="1"/>
  <c r="AH13" i="114" a="1"/>
  <c r="AH13" i="114" s="1"/>
  <c r="AI13" i="114" a="1"/>
  <c r="AI13" i="114" s="1"/>
  <c r="AJ13" i="114" a="1"/>
  <c r="AJ13" i="114" s="1"/>
  <c r="AK13" i="114" a="1"/>
  <c r="AK13" i="114" s="1"/>
  <c r="AL13" i="114" a="1"/>
  <c r="AL13" i="114" s="1"/>
  <c r="AM13" i="114" a="1"/>
  <c r="AM13" i="114" s="1"/>
  <c r="AN13" i="114" a="1"/>
  <c r="AN13" i="114" s="1"/>
  <c r="AO13" i="114" a="1"/>
  <c r="AO13" i="114" s="1"/>
  <c r="AP13" i="114" a="1"/>
  <c r="AP13" i="114" s="1"/>
  <c r="AQ13" i="114" a="1"/>
  <c r="AQ13" i="114" s="1"/>
  <c r="AR13" i="114" a="1"/>
  <c r="AR13" i="114" s="1"/>
  <c r="AS13" i="114" a="1"/>
  <c r="AS13" i="114" s="1"/>
  <c r="J14" i="114" a="1"/>
  <c r="J14" i="114" s="1"/>
  <c r="K14" i="114" a="1"/>
  <c r="K14" i="114" s="1"/>
  <c r="L14" i="114" a="1"/>
  <c r="L14" i="114" s="1"/>
  <c r="M14" i="114" a="1"/>
  <c r="M14" i="114" s="1"/>
  <c r="N14" i="114" a="1"/>
  <c r="N14" i="114" s="1"/>
  <c r="O14" i="114" a="1"/>
  <c r="O14" i="114" s="1"/>
  <c r="P14" i="114" a="1"/>
  <c r="P14" i="114" s="1"/>
  <c r="Q14" i="114" a="1"/>
  <c r="Q14" i="114" s="1"/>
  <c r="R14" i="114" a="1"/>
  <c r="R14" i="114" s="1"/>
  <c r="S14" i="114" a="1"/>
  <c r="S14" i="114" s="1"/>
  <c r="T14" i="114" a="1"/>
  <c r="T14" i="114" s="1"/>
  <c r="U14" i="114" a="1"/>
  <c r="U14" i="114" s="1"/>
  <c r="V14" i="114" a="1"/>
  <c r="V14" i="114" s="1"/>
  <c r="W14" i="114" a="1"/>
  <c r="W14" i="114" s="1"/>
  <c r="X14" i="114" a="1"/>
  <c r="X14" i="114" s="1"/>
  <c r="Y14" i="114" a="1"/>
  <c r="Y14" i="114" s="1"/>
  <c r="Z14" i="114" a="1"/>
  <c r="Z14" i="114" s="1"/>
  <c r="AA14" i="114" a="1"/>
  <c r="AA14" i="114" s="1"/>
  <c r="AB14" i="114" a="1"/>
  <c r="AB14" i="114" s="1"/>
  <c r="AC14" i="114" a="1"/>
  <c r="AC14" i="114" s="1"/>
  <c r="AD14" i="114" a="1"/>
  <c r="AD14" i="114" s="1"/>
  <c r="AE14" i="114" a="1"/>
  <c r="AE14" i="114" s="1"/>
  <c r="AF14" i="114" a="1"/>
  <c r="AF14" i="114" s="1"/>
  <c r="AG14" i="114" a="1"/>
  <c r="AG14" i="114" s="1"/>
  <c r="AH14" i="114" a="1"/>
  <c r="AH14" i="114" s="1"/>
  <c r="AI14" i="114" a="1"/>
  <c r="AI14" i="114" s="1"/>
  <c r="AJ14" i="114" a="1"/>
  <c r="AJ14" i="114" s="1"/>
  <c r="AK14" i="114" a="1"/>
  <c r="AK14" i="114" s="1"/>
  <c r="AL14" i="114" a="1"/>
  <c r="AL14" i="114" s="1"/>
  <c r="AM14" i="114" a="1"/>
  <c r="AM14" i="114" s="1"/>
  <c r="AN14" i="114" a="1"/>
  <c r="AN14" i="114" s="1"/>
  <c r="AO14" i="114" a="1"/>
  <c r="AO14" i="114" s="1"/>
  <c r="AP14" i="114" a="1"/>
  <c r="AP14" i="114" s="1"/>
  <c r="AQ14" i="114" a="1"/>
  <c r="AQ14" i="114" s="1"/>
  <c r="AR14" i="114" a="1"/>
  <c r="AR14" i="114" s="1"/>
  <c r="AS14" i="114" a="1"/>
  <c r="AS14" i="114" s="1"/>
  <c r="J15" i="114" a="1"/>
  <c r="J15" i="114" s="1"/>
  <c r="K15" i="114" a="1"/>
  <c r="K15" i="114" s="1"/>
  <c r="L15" i="114" a="1"/>
  <c r="L15" i="114" s="1"/>
  <c r="M15" i="114" a="1"/>
  <c r="M15" i="114" s="1"/>
  <c r="N15" i="114" a="1"/>
  <c r="N15" i="114" s="1"/>
  <c r="O15" i="114" a="1"/>
  <c r="O15" i="114" s="1"/>
  <c r="P15" i="114" a="1"/>
  <c r="P15" i="114" s="1"/>
  <c r="Q15" i="114" a="1"/>
  <c r="Q15" i="114" s="1"/>
  <c r="R15" i="114" a="1"/>
  <c r="R15" i="114" s="1"/>
  <c r="S15" i="114" a="1"/>
  <c r="S15" i="114" s="1"/>
  <c r="T15" i="114" a="1"/>
  <c r="T15" i="114" s="1"/>
  <c r="U15" i="114" a="1"/>
  <c r="U15" i="114" s="1"/>
  <c r="V15" i="114" a="1"/>
  <c r="V15" i="114" s="1"/>
  <c r="W15" i="114" a="1"/>
  <c r="W15" i="114" s="1"/>
  <c r="X15" i="114" a="1"/>
  <c r="X15" i="114" s="1"/>
  <c r="Y15" i="114" a="1"/>
  <c r="Y15" i="114" s="1"/>
  <c r="Z15" i="114" a="1"/>
  <c r="Z15" i="114" s="1"/>
  <c r="AA15" i="114" a="1"/>
  <c r="AA15" i="114" s="1"/>
  <c r="AB15" i="114" a="1"/>
  <c r="AB15" i="114" s="1"/>
  <c r="AC15" i="114" a="1"/>
  <c r="AC15" i="114" s="1"/>
  <c r="AD15" i="114" a="1"/>
  <c r="AD15" i="114" s="1"/>
  <c r="AE15" i="114" a="1"/>
  <c r="AE15" i="114" s="1"/>
  <c r="AF15" i="114" a="1"/>
  <c r="AF15" i="114" s="1"/>
  <c r="AG15" i="114" a="1"/>
  <c r="AG15" i="114" s="1"/>
  <c r="AH15" i="114" a="1"/>
  <c r="AH15" i="114" s="1"/>
  <c r="AI15" i="114" a="1"/>
  <c r="AI15" i="114" s="1"/>
  <c r="AJ15" i="114" a="1"/>
  <c r="AJ15" i="114" s="1"/>
  <c r="AK15" i="114" a="1"/>
  <c r="AK15" i="114" s="1"/>
  <c r="AL15" i="114" a="1"/>
  <c r="AL15" i="114" s="1"/>
  <c r="AM15" i="114" a="1"/>
  <c r="AM15" i="114" s="1"/>
  <c r="AN15" i="114" a="1"/>
  <c r="AN15" i="114" s="1"/>
  <c r="AO15" i="114" a="1"/>
  <c r="AO15" i="114" s="1"/>
  <c r="AP15" i="114" a="1"/>
  <c r="AP15" i="114" s="1"/>
  <c r="AQ15" i="114" a="1"/>
  <c r="AQ15" i="114" s="1"/>
  <c r="AR15" i="114" a="1"/>
  <c r="AR15" i="114" s="1"/>
  <c r="AS15" i="114" a="1"/>
  <c r="AS15" i="114" s="1"/>
  <c r="J16" i="114" a="1"/>
  <c r="J16" i="114" s="1"/>
  <c r="K16" i="114" a="1"/>
  <c r="K16" i="114" s="1"/>
  <c r="L16" i="114" a="1"/>
  <c r="L16" i="114" s="1"/>
  <c r="M16" i="114" a="1"/>
  <c r="M16" i="114" s="1"/>
  <c r="N16" i="114" a="1"/>
  <c r="N16" i="114" s="1"/>
  <c r="O16" i="114" a="1"/>
  <c r="O16" i="114" s="1"/>
  <c r="P16" i="114" a="1"/>
  <c r="P16" i="114" s="1"/>
  <c r="Q16" i="114" a="1"/>
  <c r="Q16" i="114" s="1"/>
  <c r="R16" i="114" a="1"/>
  <c r="R16" i="114" s="1"/>
  <c r="S16" i="114" a="1"/>
  <c r="S16" i="114" s="1"/>
  <c r="T16" i="114" a="1"/>
  <c r="T16" i="114" s="1"/>
  <c r="U16" i="114" a="1"/>
  <c r="U16" i="114" s="1"/>
  <c r="V16" i="114" a="1"/>
  <c r="V16" i="114" s="1"/>
  <c r="W16" i="114" a="1"/>
  <c r="W16" i="114" s="1"/>
  <c r="X16" i="114" a="1"/>
  <c r="X16" i="114" s="1"/>
  <c r="Y16" i="114" a="1"/>
  <c r="Y16" i="114" s="1"/>
  <c r="Z16" i="114" a="1"/>
  <c r="Z16" i="114" s="1"/>
  <c r="AA16" i="114" a="1"/>
  <c r="AA16" i="114" s="1"/>
  <c r="AB16" i="114" a="1"/>
  <c r="AB16" i="114" s="1"/>
  <c r="AC16" i="114" a="1"/>
  <c r="AC16" i="114" s="1"/>
  <c r="AD16" i="114" a="1"/>
  <c r="AD16" i="114" s="1"/>
  <c r="AE16" i="114" a="1"/>
  <c r="AE16" i="114" s="1"/>
  <c r="AF16" i="114" a="1"/>
  <c r="AF16" i="114" s="1"/>
  <c r="AG16" i="114" a="1"/>
  <c r="AG16" i="114" s="1"/>
  <c r="AH16" i="114" a="1"/>
  <c r="AH16" i="114" s="1"/>
  <c r="AI16" i="114" a="1"/>
  <c r="AI16" i="114" s="1"/>
  <c r="AJ16" i="114" a="1"/>
  <c r="AJ16" i="114" s="1"/>
  <c r="AK16" i="114" a="1"/>
  <c r="AK16" i="114" s="1"/>
  <c r="AL16" i="114" a="1"/>
  <c r="AL16" i="114" s="1"/>
  <c r="AM16" i="114" a="1"/>
  <c r="AM16" i="114" s="1"/>
  <c r="AN16" i="114" a="1"/>
  <c r="AN16" i="114" s="1"/>
  <c r="AO16" i="114" a="1"/>
  <c r="AO16" i="114" s="1"/>
  <c r="AP16" i="114" a="1"/>
  <c r="AP16" i="114" s="1"/>
  <c r="AQ16" i="114" a="1"/>
  <c r="AQ16" i="114" s="1"/>
  <c r="AR16" i="114" a="1"/>
  <c r="AR16" i="114" s="1"/>
  <c r="AS16" i="114" a="1"/>
  <c r="AS16" i="114" s="1"/>
  <c r="J17" i="114" a="1"/>
  <c r="J17" i="114" s="1"/>
  <c r="K17" i="114" a="1"/>
  <c r="K17" i="114" s="1"/>
  <c r="L17" i="114" a="1"/>
  <c r="L17" i="114" s="1"/>
  <c r="M17" i="114" a="1"/>
  <c r="M17" i="114" s="1"/>
  <c r="N17" i="114" a="1"/>
  <c r="N17" i="114" s="1"/>
  <c r="O17" i="114" a="1"/>
  <c r="O17" i="114" s="1"/>
  <c r="P17" i="114" a="1"/>
  <c r="P17" i="114" s="1"/>
  <c r="Q17" i="114" a="1"/>
  <c r="Q17" i="114" s="1"/>
  <c r="R17" i="114" a="1"/>
  <c r="R17" i="114" s="1"/>
  <c r="S17" i="114" a="1"/>
  <c r="S17" i="114" s="1"/>
  <c r="T17" i="114" a="1"/>
  <c r="T17" i="114" s="1"/>
  <c r="U17" i="114" a="1"/>
  <c r="U17" i="114" s="1"/>
  <c r="V17" i="114" a="1"/>
  <c r="V17" i="114" s="1"/>
  <c r="W17" i="114" a="1"/>
  <c r="W17" i="114" s="1"/>
  <c r="X17" i="114" a="1"/>
  <c r="X17" i="114" s="1"/>
  <c r="Y17" i="114" a="1"/>
  <c r="Y17" i="114" s="1"/>
  <c r="Z17" i="114" a="1"/>
  <c r="Z17" i="114" s="1"/>
  <c r="AA17" i="114" a="1"/>
  <c r="AA17" i="114" s="1"/>
  <c r="AB17" i="114" a="1"/>
  <c r="AB17" i="114" s="1"/>
  <c r="AC17" i="114" a="1"/>
  <c r="AC17" i="114" s="1"/>
  <c r="AD17" i="114" a="1"/>
  <c r="AD17" i="114" s="1"/>
  <c r="AE17" i="114" a="1"/>
  <c r="AE17" i="114" s="1"/>
  <c r="AF17" i="114" a="1"/>
  <c r="AF17" i="114" s="1"/>
  <c r="AG17" i="114" a="1"/>
  <c r="AG17" i="114" s="1"/>
  <c r="AH17" i="114" a="1"/>
  <c r="AH17" i="114" s="1"/>
  <c r="AI17" i="114" a="1"/>
  <c r="AI17" i="114" s="1"/>
  <c r="AJ17" i="114" a="1"/>
  <c r="AJ17" i="114" s="1"/>
  <c r="AK17" i="114" a="1"/>
  <c r="AK17" i="114" s="1"/>
  <c r="AL17" i="114" a="1"/>
  <c r="AL17" i="114" s="1"/>
  <c r="AM17" i="114" a="1"/>
  <c r="AM17" i="114" s="1"/>
  <c r="AN17" i="114" a="1"/>
  <c r="AN17" i="114" s="1"/>
  <c r="AO17" i="114" a="1"/>
  <c r="AO17" i="114" s="1"/>
  <c r="AP17" i="114" a="1"/>
  <c r="AP17" i="114" s="1"/>
  <c r="AQ17" i="114" a="1"/>
  <c r="AQ17" i="114" s="1"/>
  <c r="AR17" i="114" a="1"/>
  <c r="AR17" i="114" s="1"/>
  <c r="AS17" i="114" a="1"/>
  <c r="AS17" i="114" s="1"/>
  <c r="J18" i="114" a="1"/>
  <c r="J18" i="114" s="1"/>
  <c r="K18" i="114" a="1"/>
  <c r="K18" i="114" s="1"/>
  <c r="L18" i="114" a="1"/>
  <c r="L18" i="114" s="1"/>
  <c r="M18" i="114" a="1"/>
  <c r="M18" i="114" s="1"/>
  <c r="N18" i="114" a="1"/>
  <c r="N18" i="114" s="1"/>
  <c r="O18" i="114" a="1"/>
  <c r="O18" i="114" s="1"/>
  <c r="P18" i="114" a="1"/>
  <c r="P18" i="114" s="1"/>
  <c r="Q18" i="114" a="1"/>
  <c r="Q18" i="114" s="1"/>
  <c r="R18" i="114" a="1"/>
  <c r="R18" i="114" s="1"/>
  <c r="S18" i="114" a="1"/>
  <c r="S18" i="114" s="1"/>
  <c r="T18" i="114" a="1"/>
  <c r="T18" i="114" s="1"/>
  <c r="U18" i="114" a="1"/>
  <c r="U18" i="114" s="1"/>
  <c r="V18" i="114" a="1"/>
  <c r="V18" i="114" s="1"/>
  <c r="W18" i="114" a="1"/>
  <c r="W18" i="114" s="1"/>
  <c r="X18" i="114" a="1"/>
  <c r="X18" i="114" s="1"/>
  <c r="Y18" i="114" a="1"/>
  <c r="Y18" i="114" s="1"/>
  <c r="Z18" i="114" a="1"/>
  <c r="Z18" i="114" s="1"/>
  <c r="AA18" i="114" a="1"/>
  <c r="AA18" i="114" s="1"/>
  <c r="AB18" i="114" a="1"/>
  <c r="AB18" i="114" s="1"/>
  <c r="AC18" i="114" a="1"/>
  <c r="AC18" i="114" s="1"/>
  <c r="AD18" i="114" a="1"/>
  <c r="AD18" i="114" s="1"/>
  <c r="AE18" i="114" a="1"/>
  <c r="AE18" i="114" s="1"/>
  <c r="AF18" i="114" a="1"/>
  <c r="AF18" i="114" s="1"/>
  <c r="AG18" i="114" a="1"/>
  <c r="AG18" i="114" s="1"/>
  <c r="AH18" i="114" a="1"/>
  <c r="AH18" i="114" s="1"/>
  <c r="AI18" i="114" a="1"/>
  <c r="AI18" i="114" s="1"/>
  <c r="AJ18" i="114" a="1"/>
  <c r="AJ18" i="114" s="1"/>
  <c r="AK18" i="114" a="1"/>
  <c r="AK18" i="114" s="1"/>
  <c r="AL18" i="114" a="1"/>
  <c r="AL18" i="114" s="1"/>
  <c r="AM18" i="114" a="1"/>
  <c r="AM18" i="114" s="1"/>
  <c r="AN18" i="114" a="1"/>
  <c r="AN18" i="114" s="1"/>
  <c r="AO18" i="114" a="1"/>
  <c r="AO18" i="114" s="1"/>
  <c r="AP18" i="114" a="1"/>
  <c r="AP18" i="114" s="1"/>
  <c r="AQ18" i="114" a="1"/>
  <c r="AQ18" i="114" s="1"/>
  <c r="AR18" i="114" a="1"/>
  <c r="AR18" i="114" s="1"/>
  <c r="AS18" i="114" a="1"/>
  <c r="AS18" i="114" s="1"/>
  <c r="J19" i="114" a="1"/>
  <c r="J19" i="114" s="1"/>
  <c r="K19" i="114" a="1"/>
  <c r="K19" i="114" s="1"/>
  <c r="L19" i="114" a="1"/>
  <c r="L19" i="114" s="1"/>
  <c r="M19" i="114" a="1"/>
  <c r="M19" i="114" s="1"/>
  <c r="N19" i="114" a="1"/>
  <c r="N19" i="114" s="1"/>
  <c r="O19" i="114" a="1"/>
  <c r="O19" i="114" s="1"/>
  <c r="P19" i="114" a="1"/>
  <c r="P19" i="114" s="1"/>
  <c r="Q19" i="114" a="1"/>
  <c r="Q19" i="114" s="1"/>
  <c r="R19" i="114" a="1"/>
  <c r="R19" i="114" s="1"/>
  <c r="S19" i="114" a="1"/>
  <c r="S19" i="114" s="1"/>
  <c r="T19" i="114" a="1"/>
  <c r="T19" i="114" s="1"/>
  <c r="U19" i="114" a="1"/>
  <c r="U19" i="114" s="1"/>
  <c r="V19" i="114" a="1"/>
  <c r="V19" i="114" s="1"/>
  <c r="W19" i="114" a="1"/>
  <c r="W19" i="114" s="1"/>
  <c r="X19" i="114" a="1"/>
  <c r="X19" i="114" s="1"/>
  <c r="Y19" i="114" a="1"/>
  <c r="Y19" i="114" s="1"/>
  <c r="Z19" i="114" a="1"/>
  <c r="Z19" i="114" s="1"/>
  <c r="AA19" i="114" a="1"/>
  <c r="AA19" i="114" s="1"/>
  <c r="AB19" i="114" a="1"/>
  <c r="AB19" i="114" s="1"/>
  <c r="AC19" i="114" a="1"/>
  <c r="AC19" i="114" s="1"/>
  <c r="AD19" i="114" a="1"/>
  <c r="AD19" i="114" s="1"/>
  <c r="AE19" i="114" a="1"/>
  <c r="AE19" i="114" s="1"/>
  <c r="AF19" i="114" a="1"/>
  <c r="AF19" i="114" s="1"/>
  <c r="AG19" i="114" a="1"/>
  <c r="AG19" i="114" s="1"/>
  <c r="AH19" i="114" a="1"/>
  <c r="AH19" i="114" s="1"/>
  <c r="AI19" i="114" a="1"/>
  <c r="AI19" i="114" s="1"/>
  <c r="AJ19" i="114" a="1"/>
  <c r="AJ19" i="114" s="1"/>
  <c r="AK19" i="114" a="1"/>
  <c r="AK19" i="114" s="1"/>
  <c r="AL19" i="114" a="1"/>
  <c r="AL19" i="114" s="1"/>
  <c r="AM19" i="114" a="1"/>
  <c r="AM19" i="114" s="1"/>
  <c r="AN19" i="114" a="1"/>
  <c r="AN19" i="114" s="1"/>
  <c r="AO19" i="114" a="1"/>
  <c r="AO19" i="114" s="1"/>
  <c r="AP19" i="114" a="1"/>
  <c r="AP19" i="114" s="1"/>
  <c r="AQ19" i="114" a="1"/>
  <c r="AQ19" i="114" s="1"/>
  <c r="AR19" i="114" a="1"/>
  <c r="AR19" i="114" s="1"/>
  <c r="AS19" i="114" a="1"/>
  <c r="AS19" i="114" s="1"/>
  <c r="J20" i="114" a="1"/>
  <c r="J20" i="114" s="1"/>
  <c r="K20" i="114" a="1"/>
  <c r="K20" i="114" s="1"/>
  <c r="L20" i="114" a="1"/>
  <c r="L20" i="114" s="1"/>
  <c r="M20" i="114" a="1"/>
  <c r="M20" i="114" s="1"/>
  <c r="N20" i="114" a="1"/>
  <c r="N20" i="114" s="1"/>
  <c r="O20" i="114" a="1"/>
  <c r="O20" i="114" s="1"/>
  <c r="P20" i="114" a="1"/>
  <c r="P20" i="114" s="1"/>
  <c r="Q20" i="114" a="1"/>
  <c r="Q20" i="114" s="1"/>
  <c r="R20" i="114" a="1"/>
  <c r="R20" i="114" s="1"/>
  <c r="S20" i="114" a="1"/>
  <c r="S20" i="114" s="1"/>
  <c r="T20" i="114" a="1"/>
  <c r="T20" i="114" s="1"/>
  <c r="U20" i="114" a="1"/>
  <c r="U20" i="114" s="1"/>
  <c r="V20" i="114" a="1"/>
  <c r="V20" i="114" s="1"/>
  <c r="W20" i="114" a="1"/>
  <c r="W20" i="114" s="1"/>
  <c r="X20" i="114" a="1"/>
  <c r="X20" i="114" s="1"/>
  <c r="Y20" i="114" a="1"/>
  <c r="Y20" i="114" s="1"/>
  <c r="Z20" i="114" a="1"/>
  <c r="Z20" i="114" s="1"/>
  <c r="AA20" i="114" a="1"/>
  <c r="AA20" i="114" s="1"/>
  <c r="AB20" i="114" a="1"/>
  <c r="AB20" i="114" s="1"/>
  <c r="AC20" i="114" a="1"/>
  <c r="AC20" i="114" s="1"/>
  <c r="AD20" i="114" a="1"/>
  <c r="AD20" i="114" s="1"/>
  <c r="AE20" i="114" a="1"/>
  <c r="AE20" i="114" s="1"/>
  <c r="AF20" i="114" a="1"/>
  <c r="AF20" i="114" s="1"/>
  <c r="AG20" i="114" a="1"/>
  <c r="AG20" i="114" s="1"/>
  <c r="AH20" i="114" a="1"/>
  <c r="AH20" i="114" s="1"/>
  <c r="AI20" i="114" a="1"/>
  <c r="AI20" i="114" s="1"/>
  <c r="AJ20" i="114" a="1"/>
  <c r="AJ20" i="114" s="1"/>
  <c r="AK20" i="114" a="1"/>
  <c r="AK20" i="114" s="1"/>
  <c r="AL20" i="114" a="1"/>
  <c r="AL20" i="114" s="1"/>
  <c r="AM20" i="114" a="1"/>
  <c r="AM20" i="114" s="1"/>
  <c r="AN20" i="114" a="1"/>
  <c r="AN20" i="114" s="1"/>
  <c r="AO20" i="114" a="1"/>
  <c r="AO20" i="114" s="1"/>
  <c r="AP20" i="114" a="1"/>
  <c r="AP20" i="114" s="1"/>
  <c r="AQ20" i="114" a="1"/>
  <c r="AQ20" i="114" s="1"/>
  <c r="AR20" i="114" a="1"/>
  <c r="AR20" i="114" s="1"/>
  <c r="AS20" i="114" a="1"/>
  <c r="AS20" i="114" s="1"/>
  <c r="J21" i="114" a="1"/>
  <c r="J21" i="114" s="1"/>
  <c r="K21" i="114" a="1"/>
  <c r="K21" i="114" s="1"/>
  <c r="L21" i="114" a="1"/>
  <c r="L21" i="114" s="1"/>
  <c r="M21" i="114" a="1"/>
  <c r="M21" i="114" s="1"/>
  <c r="N21" i="114" a="1"/>
  <c r="N21" i="114" s="1"/>
  <c r="O21" i="114" a="1"/>
  <c r="O21" i="114" s="1"/>
  <c r="P21" i="114" a="1"/>
  <c r="P21" i="114" s="1"/>
  <c r="Q21" i="114" a="1"/>
  <c r="Q21" i="114" s="1"/>
  <c r="R21" i="114" a="1"/>
  <c r="R21" i="114" s="1"/>
  <c r="S21" i="114" a="1"/>
  <c r="S21" i="114" s="1"/>
  <c r="T21" i="114" a="1"/>
  <c r="T21" i="114" s="1"/>
  <c r="U21" i="114" a="1"/>
  <c r="U21" i="114" s="1"/>
  <c r="V21" i="114" a="1"/>
  <c r="V21" i="114" s="1"/>
  <c r="W21" i="114" a="1"/>
  <c r="W21" i="114" s="1"/>
  <c r="X21" i="114" a="1"/>
  <c r="X21" i="114" s="1"/>
  <c r="Y21" i="114" a="1"/>
  <c r="Y21" i="114" s="1"/>
  <c r="Z21" i="114" a="1"/>
  <c r="Z21" i="114" s="1"/>
  <c r="AA21" i="114" a="1"/>
  <c r="AA21" i="114" s="1"/>
  <c r="AB21" i="114" a="1"/>
  <c r="AB21" i="114" s="1"/>
  <c r="AC21" i="114" a="1"/>
  <c r="AC21" i="114" s="1"/>
  <c r="AD21" i="114" a="1"/>
  <c r="AD21" i="114" s="1"/>
  <c r="AE21" i="114" a="1"/>
  <c r="AE21" i="114" s="1"/>
  <c r="AF21" i="114" a="1"/>
  <c r="AF21" i="114" s="1"/>
  <c r="AG21" i="114" a="1"/>
  <c r="AG21" i="114" s="1"/>
  <c r="AH21" i="114" a="1"/>
  <c r="AH21" i="114" s="1"/>
  <c r="AI21" i="114" a="1"/>
  <c r="AI21" i="114" s="1"/>
  <c r="AJ21" i="114" a="1"/>
  <c r="AJ21" i="114" s="1"/>
  <c r="AK21" i="114" a="1"/>
  <c r="AK21" i="114" s="1"/>
  <c r="AL21" i="114" a="1"/>
  <c r="AL21" i="114" s="1"/>
  <c r="AM21" i="114" a="1"/>
  <c r="AM21" i="114" s="1"/>
  <c r="AN21" i="114" a="1"/>
  <c r="AN21" i="114" s="1"/>
  <c r="AO21" i="114" a="1"/>
  <c r="AO21" i="114" s="1"/>
  <c r="AP21" i="114" a="1"/>
  <c r="AP21" i="114" s="1"/>
  <c r="AQ21" i="114" a="1"/>
  <c r="AQ21" i="114" s="1"/>
  <c r="AR21" i="114" a="1"/>
  <c r="AR21" i="114" s="1"/>
  <c r="AS21" i="114" a="1"/>
  <c r="AS21" i="114" s="1"/>
  <c r="J22" i="114" a="1"/>
  <c r="J22" i="114" s="1"/>
  <c r="K22" i="114" a="1"/>
  <c r="K22" i="114" s="1"/>
  <c r="L22" i="114" a="1"/>
  <c r="L22" i="114" s="1"/>
  <c r="M22" i="114" a="1"/>
  <c r="M22" i="114" s="1"/>
  <c r="N22" i="114" a="1"/>
  <c r="N22" i="114" s="1"/>
  <c r="O22" i="114" a="1"/>
  <c r="O22" i="114" s="1"/>
  <c r="P22" i="114" a="1"/>
  <c r="P22" i="114" s="1"/>
  <c r="Q22" i="114" a="1"/>
  <c r="Q22" i="114" s="1"/>
  <c r="R22" i="114" a="1"/>
  <c r="R22" i="114" s="1"/>
  <c r="S22" i="114" a="1"/>
  <c r="S22" i="114" s="1"/>
  <c r="T22" i="114" a="1"/>
  <c r="T22" i="114" s="1"/>
  <c r="U22" i="114" a="1"/>
  <c r="U22" i="114" s="1"/>
  <c r="V22" i="114" a="1"/>
  <c r="V22" i="114" s="1"/>
  <c r="W22" i="114" a="1"/>
  <c r="W22" i="114" s="1"/>
  <c r="X22" i="114" a="1"/>
  <c r="X22" i="114" s="1"/>
  <c r="Y22" i="114" a="1"/>
  <c r="Y22" i="114" s="1"/>
  <c r="Z22" i="114" a="1"/>
  <c r="Z22" i="114" s="1"/>
  <c r="AA22" i="114" a="1"/>
  <c r="AA22" i="114" s="1"/>
  <c r="AB22" i="114" a="1"/>
  <c r="AB22" i="114" s="1"/>
  <c r="AC22" i="114" a="1"/>
  <c r="AC22" i="114" s="1"/>
  <c r="AD22" i="114" a="1"/>
  <c r="AD22" i="114" s="1"/>
  <c r="AE22" i="114" a="1"/>
  <c r="AE22" i="114" s="1"/>
  <c r="AF22" i="114" a="1"/>
  <c r="AF22" i="114" s="1"/>
  <c r="AG22" i="114" a="1"/>
  <c r="AG22" i="114" s="1"/>
  <c r="AH22" i="114" a="1"/>
  <c r="AH22" i="114" s="1"/>
  <c r="AI22" i="114" a="1"/>
  <c r="AI22" i="114" s="1"/>
  <c r="AJ22" i="114" a="1"/>
  <c r="AJ22" i="114" s="1"/>
  <c r="AK22" i="114" a="1"/>
  <c r="AK22" i="114" s="1"/>
  <c r="AL22" i="114" a="1"/>
  <c r="AL22" i="114" s="1"/>
  <c r="AM22" i="114" a="1"/>
  <c r="AM22" i="114" s="1"/>
  <c r="AN22" i="114" a="1"/>
  <c r="AN22" i="114" s="1"/>
  <c r="AO22" i="114" a="1"/>
  <c r="AO22" i="114" s="1"/>
  <c r="AP22" i="114" a="1"/>
  <c r="AP22" i="114" s="1"/>
  <c r="AQ22" i="114" a="1"/>
  <c r="AQ22" i="114" s="1"/>
  <c r="AR22" i="114" a="1"/>
  <c r="AR22" i="114" s="1"/>
  <c r="AS22" i="114" a="1"/>
  <c r="AS22" i="114" s="1"/>
  <c r="J23" i="114" a="1"/>
  <c r="J23" i="114" s="1"/>
  <c r="K23" i="114" a="1"/>
  <c r="K23" i="114" s="1"/>
  <c r="L23" i="114" a="1"/>
  <c r="L23" i="114" s="1"/>
  <c r="M23" i="114" a="1"/>
  <c r="M23" i="114" s="1"/>
  <c r="N23" i="114" a="1"/>
  <c r="N23" i="114" s="1"/>
  <c r="O23" i="114" a="1"/>
  <c r="O23" i="114" s="1"/>
  <c r="P23" i="114" a="1"/>
  <c r="P23" i="114" s="1"/>
  <c r="Q23" i="114" a="1"/>
  <c r="Q23" i="114" s="1"/>
  <c r="R23" i="114" a="1"/>
  <c r="R23" i="114" s="1"/>
  <c r="S23" i="114" a="1"/>
  <c r="S23" i="114" s="1"/>
  <c r="T23" i="114" a="1"/>
  <c r="T23" i="114" s="1"/>
  <c r="U23" i="114" a="1"/>
  <c r="U23" i="114" s="1"/>
  <c r="V23" i="114" a="1"/>
  <c r="V23" i="114" s="1"/>
  <c r="W23" i="114" a="1"/>
  <c r="W23" i="114" s="1"/>
  <c r="X23" i="114" a="1"/>
  <c r="X23" i="114" s="1"/>
  <c r="Y23" i="114" a="1"/>
  <c r="Y23" i="114" s="1"/>
  <c r="Z23" i="114" a="1"/>
  <c r="Z23" i="114" s="1"/>
  <c r="AA23" i="114" a="1"/>
  <c r="AA23" i="114" s="1"/>
  <c r="AB23" i="114" a="1"/>
  <c r="AB23" i="114" s="1"/>
  <c r="AC23" i="114" a="1"/>
  <c r="AC23" i="114" s="1"/>
  <c r="AD23" i="114" a="1"/>
  <c r="AD23" i="114" s="1"/>
  <c r="AE23" i="114" a="1"/>
  <c r="AE23" i="114" s="1"/>
  <c r="AF23" i="114" a="1"/>
  <c r="AF23" i="114" s="1"/>
  <c r="AG23" i="114" a="1"/>
  <c r="AG23" i="114" s="1"/>
  <c r="AH23" i="114" a="1"/>
  <c r="AH23" i="114" s="1"/>
  <c r="AI23" i="114" a="1"/>
  <c r="AI23" i="114" s="1"/>
  <c r="AJ23" i="114" a="1"/>
  <c r="AJ23" i="114" s="1"/>
  <c r="AK23" i="114" a="1"/>
  <c r="AK23" i="114" s="1"/>
  <c r="AL23" i="114" a="1"/>
  <c r="AL23" i="114" s="1"/>
  <c r="AM23" i="114" a="1"/>
  <c r="AM23" i="114" s="1"/>
  <c r="AN23" i="114" a="1"/>
  <c r="AN23" i="114" s="1"/>
  <c r="AO23" i="114" a="1"/>
  <c r="AO23" i="114" s="1"/>
  <c r="AP23" i="114" a="1"/>
  <c r="AP23" i="114" s="1"/>
  <c r="AQ23" i="114" a="1"/>
  <c r="AQ23" i="114" s="1"/>
  <c r="AR23" i="114" a="1"/>
  <c r="AR23" i="114" s="1"/>
  <c r="AS23" i="114" a="1"/>
  <c r="AS23" i="114" s="1"/>
  <c r="J24" i="114" a="1"/>
  <c r="J24" i="114" s="1"/>
  <c r="K24" i="114" a="1"/>
  <c r="K24" i="114" s="1"/>
  <c r="L24" i="114" a="1"/>
  <c r="L24" i="114" s="1"/>
  <c r="M24" i="114" a="1"/>
  <c r="M24" i="114" s="1"/>
  <c r="N24" i="114" a="1"/>
  <c r="N24" i="114" s="1"/>
  <c r="O24" i="114" a="1"/>
  <c r="O24" i="114" s="1"/>
  <c r="P24" i="114" a="1"/>
  <c r="P24" i="114" s="1"/>
  <c r="Q24" i="114" a="1"/>
  <c r="Q24" i="114" s="1"/>
  <c r="R24" i="114" a="1"/>
  <c r="R24" i="114" s="1"/>
  <c r="S24" i="114" a="1"/>
  <c r="S24" i="114" s="1"/>
  <c r="T24" i="114" a="1"/>
  <c r="T24" i="114" s="1"/>
  <c r="U24" i="114" a="1"/>
  <c r="U24" i="114" s="1"/>
  <c r="V24" i="114" a="1"/>
  <c r="V24" i="114" s="1"/>
  <c r="W24" i="114" a="1"/>
  <c r="W24" i="114" s="1"/>
  <c r="X24" i="114" a="1"/>
  <c r="X24" i="114" s="1"/>
  <c r="Y24" i="114" a="1"/>
  <c r="Y24" i="114" s="1"/>
  <c r="Z24" i="114" a="1"/>
  <c r="Z24" i="114" s="1"/>
  <c r="AA24" i="114" a="1"/>
  <c r="AA24" i="114" s="1"/>
  <c r="AB24" i="114" a="1"/>
  <c r="AB24" i="114" s="1"/>
  <c r="AC24" i="114" a="1"/>
  <c r="AC24" i="114" s="1"/>
  <c r="AD24" i="114" a="1"/>
  <c r="AD24" i="114" s="1"/>
  <c r="AE24" i="114" a="1"/>
  <c r="AE24" i="114" s="1"/>
  <c r="AF24" i="114" a="1"/>
  <c r="AF24" i="114" s="1"/>
  <c r="AG24" i="114" a="1"/>
  <c r="AG24" i="114" s="1"/>
  <c r="AH24" i="114" a="1"/>
  <c r="AH24" i="114" s="1"/>
  <c r="AI24" i="114" a="1"/>
  <c r="AI24" i="114" s="1"/>
  <c r="AJ24" i="114" a="1"/>
  <c r="AJ24" i="114" s="1"/>
  <c r="AK24" i="114" a="1"/>
  <c r="AK24" i="114" s="1"/>
  <c r="AL24" i="114" a="1"/>
  <c r="AL24" i="114" s="1"/>
  <c r="AM24" i="114" a="1"/>
  <c r="AM24" i="114" s="1"/>
  <c r="AN24" i="114" a="1"/>
  <c r="AN24" i="114" s="1"/>
  <c r="AO24" i="114" a="1"/>
  <c r="AO24" i="114" s="1"/>
  <c r="AP24" i="114" a="1"/>
  <c r="AP24" i="114" s="1"/>
  <c r="AQ24" i="114" a="1"/>
  <c r="AQ24" i="114" s="1"/>
  <c r="AR24" i="114" a="1"/>
  <c r="AR24" i="114" s="1"/>
  <c r="AS24" i="114" a="1"/>
  <c r="AS24" i="114" s="1"/>
  <c r="J25" i="114" a="1"/>
  <c r="J25" i="114" s="1"/>
  <c r="K25" i="114" a="1"/>
  <c r="K25" i="114" s="1"/>
  <c r="L25" i="114" a="1"/>
  <c r="L25" i="114" s="1"/>
  <c r="M25" i="114" a="1"/>
  <c r="M25" i="114" s="1"/>
  <c r="N25" i="114" a="1"/>
  <c r="N25" i="114" s="1"/>
  <c r="O25" i="114" a="1"/>
  <c r="O25" i="114" s="1"/>
  <c r="P25" i="114" a="1"/>
  <c r="P25" i="114" s="1"/>
  <c r="Q25" i="114" a="1"/>
  <c r="Q25" i="114" s="1"/>
  <c r="R25" i="114" a="1"/>
  <c r="R25" i="114" s="1"/>
  <c r="S25" i="114" a="1"/>
  <c r="S25" i="114" s="1"/>
  <c r="T25" i="114" a="1"/>
  <c r="T25" i="114" s="1"/>
  <c r="U25" i="114" a="1"/>
  <c r="U25" i="114" s="1"/>
  <c r="V25" i="114" a="1"/>
  <c r="V25" i="114" s="1"/>
  <c r="W25" i="114" a="1"/>
  <c r="W25" i="114" s="1"/>
  <c r="X25" i="114" a="1"/>
  <c r="X25" i="114" s="1"/>
  <c r="Y25" i="114" a="1"/>
  <c r="Y25" i="114" s="1"/>
  <c r="Z25" i="114" a="1"/>
  <c r="Z25" i="114" s="1"/>
  <c r="AA25" i="114" a="1"/>
  <c r="AA25" i="114" s="1"/>
  <c r="AB25" i="114" a="1"/>
  <c r="AB25" i="114" s="1"/>
  <c r="AC25" i="114" a="1"/>
  <c r="AC25" i="114" s="1"/>
  <c r="AD25" i="114" a="1"/>
  <c r="AD25" i="114" s="1"/>
  <c r="AE25" i="114" a="1"/>
  <c r="AE25" i="114" s="1"/>
  <c r="AF25" i="114" a="1"/>
  <c r="AF25" i="114" s="1"/>
  <c r="AG25" i="114" a="1"/>
  <c r="AG25" i="114" s="1"/>
  <c r="AH25" i="114" a="1"/>
  <c r="AH25" i="114" s="1"/>
  <c r="AI25" i="114" a="1"/>
  <c r="AI25" i="114" s="1"/>
  <c r="AJ25" i="114" a="1"/>
  <c r="AJ25" i="114" s="1"/>
  <c r="AK25" i="114" a="1"/>
  <c r="AK25" i="114" s="1"/>
  <c r="AL25" i="114" a="1"/>
  <c r="AL25" i="114" s="1"/>
  <c r="AM25" i="114" a="1"/>
  <c r="AM25" i="114" s="1"/>
  <c r="AN25" i="114" a="1"/>
  <c r="AN25" i="114" s="1"/>
  <c r="AO25" i="114" a="1"/>
  <c r="AO25" i="114" s="1"/>
  <c r="AP25" i="114" a="1"/>
  <c r="AP25" i="114" s="1"/>
  <c r="AQ25" i="114" a="1"/>
  <c r="AQ25" i="114" s="1"/>
  <c r="AR25" i="114" a="1"/>
  <c r="AR25" i="114" s="1"/>
  <c r="AS25" i="114" a="1"/>
  <c r="AS25" i="114" s="1"/>
  <c r="J26" i="114" a="1"/>
  <c r="J26" i="114" s="1"/>
  <c r="K26" i="114" a="1"/>
  <c r="K26" i="114" s="1"/>
  <c r="L26" i="114" a="1"/>
  <c r="L26" i="114" s="1"/>
  <c r="M26" i="114" a="1"/>
  <c r="M26" i="114" s="1"/>
  <c r="N26" i="114" a="1"/>
  <c r="N26" i="114" s="1"/>
  <c r="O26" i="114" a="1"/>
  <c r="O26" i="114" s="1"/>
  <c r="P26" i="114" a="1"/>
  <c r="P26" i="114" s="1"/>
  <c r="Q26" i="114" a="1"/>
  <c r="Q26" i="114" s="1"/>
  <c r="R26" i="114" a="1"/>
  <c r="R26" i="114" s="1"/>
  <c r="S26" i="114" a="1"/>
  <c r="S26" i="114" s="1"/>
  <c r="T26" i="114" a="1"/>
  <c r="T26" i="114" s="1"/>
  <c r="U26" i="114" a="1"/>
  <c r="U26" i="114" s="1"/>
  <c r="V26" i="114" a="1"/>
  <c r="V26" i="114" s="1"/>
  <c r="W26" i="114" a="1"/>
  <c r="W26" i="114" s="1"/>
  <c r="X26" i="114" a="1"/>
  <c r="X26" i="114" s="1"/>
  <c r="Y26" i="114" a="1"/>
  <c r="Y26" i="114" s="1"/>
  <c r="Z26" i="114" a="1"/>
  <c r="Z26" i="114" s="1"/>
  <c r="AA26" i="114" a="1"/>
  <c r="AA26" i="114" s="1"/>
  <c r="AB26" i="114" a="1"/>
  <c r="AB26" i="114" s="1"/>
  <c r="AC26" i="114" a="1"/>
  <c r="AC26" i="114" s="1"/>
  <c r="AD26" i="114" a="1"/>
  <c r="AD26" i="114" s="1"/>
  <c r="AE26" i="114" a="1"/>
  <c r="AE26" i="114" s="1"/>
  <c r="AF26" i="114" a="1"/>
  <c r="AF26" i="114" s="1"/>
  <c r="AG26" i="114" a="1"/>
  <c r="AG26" i="114" s="1"/>
  <c r="AH26" i="114" a="1"/>
  <c r="AH26" i="114" s="1"/>
  <c r="AI26" i="114" a="1"/>
  <c r="AI26" i="114" s="1"/>
  <c r="AJ26" i="114" a="1"/>
  <c r="AJ26" i="114" s="1"/>
  <c r="AK26" i="114" a="1"/>
  <c r="AK26" i="114" s="1"/>
  <c r="AL26" i="114" a="1"/>
  <c r="AL26" i="114" s="1"/>
  <c r="AM26" i="114" a="1"/>
  <c r="AM26" i="114" s="1"/>
  <c r="AN26" i="114" a="1"/>
  <c r="AN26" i="114" s="1"/>
  <c r="AO26" i="114" a="1"/>
  <c r="AO26" i="114" s="1"/>
  <c r="AP26" i="114" a="1"/>
  <c r="AP26" i="114" s="1"/>
  <c r="AQ26" i="114" a="1"/>
  <c r="AQ26" i="114" s="1"/>
  <c r="AR26" i="114" a="1"/>
  <c r="AR26" i="114" s="1"/>
  <c r="AS26" i="114" a="1"/>
  <c r="AS26" i="114" s="1"/>
  <c r="J27" i="114" a="1"/>
  <c r="J27" i="114" s="1"/>
  <c r="K27" i="114" a="1"/>
  <c r="K27" i="114" s="1"/>
  <c r="L27" i="114" a="1"/>
  <c r="L27" i="114" s="1"/>
  <c r="M27" i="114" a="1"/>
  <c r="M27" i="114" s="1"/>
  <c r="N27" i="114" a="1"/>
  <c r="N27" i="114" s="1"/>
  <c r="O27" i="114" a="1"/>
  <c r="O27" i="114" s="1"/>
  <c r="P27" i="114" a="1"/>
  <c r="P27" i="114" s="1"/>
  <c r="Q27" i="114" a="1"/>
  <c r="Q27" i="114" s="1"/>
  <c r="R27" i="114" a="1"/>
  <c r="R27" i="114" s="1"/>
  <c r="S27" i="114" a="1"/>
  <c r="S27" i="114" s="1"/>
  <c r="T27" i="114" a="1"/>
  <c r="T27" i="114" s="1"/>
  <c r="U27" i="114" a="1"/>
  <c r="U27" i="114" s="1"/>
  <c r="V27" i="114" a="1"/>
  <c r="V27" i="114" s="1"/>
  <c r="W27" i="114" a="1"/>
  <c r="W27" i="114" s="1"/>
  <c r="X27" i="114" a="1"/>
  <c r="X27" i="114" s="1"/>
  <c r="Y27" i="114" a="1"/>
  <c r="Y27" i="114" s="1"/>
  <c r="Z27" i="114" a="1"/>
  <c r="Z27" i="114" s="1"/>
  <c r="AA27" i="114" a="1"/>
  <c r="AA27" i="114" s="1"/>
  <c r="AB27" i="114" a="1"/>
  <c r="AB27" i="114" s="1"/>
  <c r="AC27" i="114" a="1"/>
  <c r="AC27" i="114" s="1"/>
  <c r="AD27" i="114" a="1"/>
  <c r="AD27" i="114" s="1"/>
  <c r="AE27" i="114" a="1"/>
  <c r="AE27" i="114" s="1"/>
  <c r="AF27" i="114" a="1"/>
  <c r="AF27" i="114" s="1"/>
  <c r="AG27" i="114" a="1"/>
  <c r="AG27" i="114" s="1"/>
  <c r="AH27" i="114" a="1"/>
  <c r="AH27" i="114" s="1"/>
  <c r="AI27" i="114" a="1"/>
  <c r="AI27" i="114" s="1"/>
  <c r="AJ27" i="114" a="1"/>
  <c r="AJ27" i="114" s="1"/>
  <c r="AK27" i="114" a="1"/>
  <c r="AK27" i="114" s="1"/>
  <c r="AL27" i="114" a="1"/>
  <c r="AL27" i="114" s="1"/>
  <c r="AM27" i="114" a="1"/>
  <c r="AM27" i="114" s="1"/>
  <c r="AN27" i="114" a="1"/>
  <c r="AN27" i="114" s="1"/>
  <c r="AO27" i="114" a="1"/>
  <c r="AO27" i="114" s="1"/>
  <c r="AP27" i="114" a="1"/>
  <c r="AP27" i="114" s="1"/>
  <c r="AQ27" i="114" a="1"/>
  <c r="AQ27" i="114" s="1"/>
  <c r="AR27" i="114" a="1"/>
  <c r="AR27" i="114" s="1"/>
  <c r="AS27" i="114" a="1"/>
  <c r="AS27" i="114" s="1"/>
  <c r="J28" i="114" a="1"/>
  <c r="J28" i="114" s="1"/>
  <c r="K28" i="114" a="1"/>
  <c r="K28" i="114" s="1"/>
  <c r="L28" i="114" a="1"/>
  <c r="L28" i="114" s="1"/>
  <c r="M28" i="114" a="1"/>
  <c r="M28" i="114" s="1"/>
  <c r="N28" i="114" a="1"/>
  <c r="N28" i="114" s="1"/>
  <c r="O28" i="114" a="1"/>
  <c r="O28" i="114" s="1"/>
  <c r="P28" i="114" a="1"/>
  <c r="P28" i="114" s="1"/>
  <c r="Q28" i="114" a="1"/>
  <c r="Q28" i="114" s="1"/>
  <c r="R28" i="114" a="1"/>
  <c r="R28" i="114" s="1"/>
  <c r="S28" i="114" a="1"/>
  <c r="S28" i="114" s="1"/>
  <c r="T28" i="114" a="1"/>
  <c r="T28" i="114" s="1"/>
  <c r="U28" i="114" a="1"/>
  <c r="U28" i="114" s="1"/>
  <c r="V28" i="114" a="1"/>
  <c r="V28" i="114" s="1"/>
  <c r="W28" i="114" a="1"/>
  <c r="W28" i="114" s="1"/>
  <c r="X28" i="114" a="1"/>
  <c r="X28" i="114" s="1"/>
  <c r="Y28" i="114" a="1"/>
  <c r="Y28" i="114" s="1"/>
  <c r="Z28" i="114" a="1"/>
  <c r="Z28" i="114" s="1"/>
  <c r="AA28" i="114" a="1"/>
  <c r="AA28" i="114" s="1"/>
  <c r="AB28" i="114" a="1"/>
  <c r="AB28" i="114" s="1"/>
  <c r="AC28" i="114" a="1"/>
  <c r="AC28" i="114" s="1"/>
  <c r="AD28" i="114" a="1"/>
  <c r="AD28" i="114" s="1"/>
  <c r="AE28" i="114" a="1"/>
  <c r="AE28" i="114" s="1"/>
  <c r="AF28" i="114" a="1"/>
  <c r="AF28" i="114" s="1"/>
  <c r="AG28" i="114" a="1"/>
  <c r="AG28" i="114" s="1"/>
  <c r="AH28" i="114" a="1"/>
  <c r="AH28" i="114" s="1"/>
  <c r="AI28" i="114" a="1"/>
  <c r="AI28" i="114" s="1"/>
  <c r="AJ28" i="114" a="1"/>
  <c r="AJ28" i="114" s="1"/>
  <c r="AK28" i="114" a="1"/>
  <c r="AK28" i="114" s="1"/>
  <c r="AL28" i="114" a="1"/>
  <c r="AL28" i="114" s="1"/>
  <c r="AM28" i="114" a="1"/>
  <c r="AM28" i="114" s="1"/>
  <c r="AN28" i="114" a="1"/>
  <c r="AN28" i="114" s="1"/>
  <c r="AO28" i="114" a="1"/>
  <c r="AO28" i="114" s="1"/>
  <c r="AP28" i="114" a="1"/>
  <c r="AP28" i="114" s="1"/>
  <c r="AQ28" i="114" a="1"/>
  <c r="AQ28" i="114" s="1"/>
  <c r="AR28" i="114" a="1"/>
  <c r="AR28" i="114" s="1"/>
  <c r="AS28" i="114" a="1"/>
  <c r="AS28" i="114" s="1"/>
  <c r="J29" i="114" a="1"/>
  <c r="J29" i="114" s="1"/>
  <c r="K29" i="114" a="1"/>
  <c r="K29" i="114" s="1"/>
  <c r="L29" i="114" a="1"/>
  <c r="L29" i="114" s="1"/>
  <c r="M29" i="114" a="1"/>
  <c r="M29" i="114" s="1"/>
  <c r="N29" i="114" a="1"/>
  <c r="N29" i="114" s="1"/>
  <c r="O29" i="114" a="1"/>
  <c r="O29" i="114" s="1"/>
  <c r="P29" i="114" a="1"/>
  <c r="P29" i="114" s="1"/>
  <c r="Q29" i="114" a="1"/>
  <c r="Q29" i="114" s="1"/>
  <c r="R29" i="114" a="1"/>
  <c r="R29" i="114" s="1"/>
  <c r="S29" i="114" a="1"/>
  <c r="S29" i="114" s="1"/>
  <c r="T29" i="114" a="1"/>
  <c r="T29" i="114" s="1"/>
  <c r="U29" i="114" a="1"/>
  <c r="U29" i="114" s="1"/>
  <c r="V29" i="114" a="1"/>
  <c r="V29" i="114" s="1"/>
  <c r="W29" i="114" a="1"/>
  <c r="W29" i="114" s="1"/>
  <c r="X29" i="114" a="1"/>
  <c r="X29" i="114" s="1"/>
  <c r="Y29" i="114" a="1"/>
  <c r="Y29" i="114" s="1"/>
  <c r="Z29" i="114" a="1"/>
  <c r="Z29" i="114" s="1"/>
  <c r="AA29" i="114" a="1"/>
  <c r="AA29" i="114" s="1"/>
  <c r="AB29" i="114" a="1"/>
  <c r="AB29" i="114" s="1"/>
  <c r="AC29" i="114" a="1"/>
  <c r="AC29" i="114" s="1"/>
  <c r="AD29" i="114" a="1"/>
  <c r="AD29" i="114" s="1"/>
  <c r="AE29" i="114" a="1"/>
  <c r="AE29" i="114" s="1"/>
  <c r="AF29" i="114" a="1"/>
  <c r="AF29" i="114" s="1"/>
  <c r="AG29" i="114" a="1"/>
  <c r="AG29" i="114" s="1"/>
  <c r="AH29" i="114" a="1"/>
  <c r="AH29" i="114" s="1"/>
  <c r="AI29" i="114" a="1"/>
  <c r="AI29" i="114" s="1"/>
  <c r="AJ29" i="114" a="1"/>
  <c r="AJ29" i="114" s="1"/>
  <c r="AK29" i="114" a="1"/>
  <c r="AK29" i="114" s="1"/>
  <c r="AL29" i="114" a="1"/>
  <c r="AL29" i="114" s="1"/>
  <c r="AM29" i="114" a="1"/>
  <c r="AM29" i="114" s="1"/>
  <c r="AN29" i="114" a="1"/>
  <c r="AN29" i="114" s="1"/>
  <c r="AO29" i="114" a="1"/>
  <c r="AO29" i="114" s="1"/>
  <c r="AP29" i="114" a="1"/>
  <c r="AP29" i="114" s="1"/>
  <c r="AQ29" i="114" a="1"/>
  <c r="AQ29" i="114" s="1"/>
  <c r="AR29" i="114" a="1"/>
  <c r="AR29" i="114" s="1"/>
  <c r="AS29" i="114" a="1"/>
  <c r="AS29" i="114" s="1"/>
  <c r="J30" i="114" a="1"/>
  <c r="J30" i="114" s="1"/>
  <c r="K30" i="114" a="1"/>
  <c r="K30" i="114" s="1"/>
  <c r="L30" i="114" a="1"/>
  <c r="L30" i="114" s="1"/>
  <c r="M30" i="114" a="1"/>
  <c r="M30" i="114" s="1"/>
  <c r="N30" i="114" a="1"/>
  <c r="N30" i="114" s="1"/>
  <c r="O30" i="114" a="1"/>
  <c r="O30" i="114" s="1"/>
  <c r="P30" i="114" a="1"/>
  <c r="P30" i="114" s="1"/>
  <c r="Q30" i="114" a="1"/>
  <c r="Q30" i="114" s="1"/>
  <c r="R30" i="114" a="1"/>
  <c r="R30" i="114" s="1"/>
  <c r="S30" i="114" a="1"/>
  <c r="S30" i="114" s="1"/>
  <c r="T30" i="114" a="1"/>
  <c r="T30" i="114" s="1"/>
  <c r="U30" i="114" a="1"/>
  <c r="U30" i="114" s="1"/>
  <c r="V30" i="114" a="1"/>
  <c r="V30" i="114" s="1"/>
  <c r="W30" i="114" a="1"/>
  <c r="W30" i="114" s="1"/>
  <c r="X30" i="114" a="1"/>
  <c r="X30" i="114" s="1"/>
  <c r="Y30" i="114" a="1"/>
  <c r="Y30" i="114" s="1"/>
  <c r="Z30" i="114" a="1"/>
  <c r="Z30" i="114" s="1"/>
  <c r="AA30" i="114" a="1"/>
  <c r="AA30" i="114" s="1"/>
  <c r="AB30" i="114" a="1"/>
  <c r="AB30" i="114" s="1"/>
  <c r="AC30" i="114" a="1"/>
  <c r="AC30" i="114" s="1"/>
  <c r="AD30" i="114" a="1"/>
  <c r="AD30" i="114" s="1"/>
  <c r="AE30" i="114" a="1"/>
  <c r="AE30" i="114" s="1"/>
  <c r="AF30" i="114" a="1"/>
  <c r="AF30" i="114" s="1"/>
  <c r="AG30" i="114" a="1"/>
  <c r="AG30" i="114" s="1"/>
  <c r="AH30" i="114" a="1"/>
  <c r="AH30" i="114" s="1"/>
  <c r="AI30" i="114" a="1"/>
  <c r="AI30" i="114" s="1"/>
  <c r="AJ30" i="114" a="1"/>
  <c r="AJ30" i="114" s="1"/>
  <c r="AK30" i="114" a="1"/>
  <c r="AK30" i="114" s="1"/>
  <c r="AL30" i="114" a="1"/>
  <c r="AL30" i="114" s="1"/>
  <c r="AM30" i="114" a="1"/>
  <c r="AM30" i="114" s="1"/>
  <c r="AN30" i="114" a="1"/>
  <c r="AN30" i="114" s="1"/>
  <c r="AO30" i="114" a="1"/>
  <c r="AO30" i="114" s="1"/>
  <c r="AP30" i="114" a="1"/>
  <c r="AP30" i="114" s="1"/>
  <c r="AQ30" i="114" a="1"/>
  <c r="AQ30" i="114" s="1"/>
  <c r="AR30" i="114" a="1"/>
  <c r="AR30" i="114" s="1"/>
  <c r="AS30" i="114" a="1"/>
  <c r="AS30" i="114" s="1"/>
  <c r="J31" i="114" a="1"/>
  <c r="J31" i="114" s="1"/>
  <c r="K31" i="114" a="1"/>
  <c r="K31" i="114" s="1"/>
  <c r="L31" i="114" a="1"/>
  <c r="L31" i="114" s="1"/>
  <c r="M31" i="114" a="1"/>
  <c r="M31" i="114" s="1"/>
  <c r="N31" i="114" a="1"/>
  <c r="N31" i="114" s="1"/>
  <c r="O31" i="114" a="1"/>
  <c r="O31" i="114" s="1"/>
  <c r="P31" i="114" a="1"/>
  <c r="P31" i="114" s="1"/>
  <c r="Q31" i="114" a="1"/>
  <c r="Q31" i="114" s="1"/>
  <c r="R31" i="114" a="1"/>
  <c r="R31" i="114" s="1"/>
  <c r="S31" i="114" a="1"/>
  <c r="S31" i="114" s="1"/>
  <c r="T31" i="114" a="1"/>
  <c r="T31" i="114" s="1"/>
  <c r="U31" i="114" a="1"/>
  <c r="U31" i="114" s="1"/>
  <c r="V31" i="114" a="1"/>
  <c r="V31" i="114" s="1"/>
  <c r="W31" i="114" a="1"/>
  <c r="W31" i="114" s="1"/>
  <c r="X31" i="114" a="1"/>
  <c r="X31" i="114" s="1"/>
  <c r="Y31" i="114" a="1"/>
  <c r="Y31" i="114" s="1"/>
  <c r="Z31" i="114" a="1"/>
  <c r="Z31" i="114" s="1"/>
  <c r="AA31" i="114" a="1"/>
  <c r="AA31" i="114" s="1"/>
  <c r="AB31" i="114" a="1"/>
  <c r="AB31" i="114" s="1"/>
  <c r="AC31" i="114" a="1"/>
  <c r="AC31" i="114" s="1"/>
  <c r="AD31" i="114" a="1"/>
  <c r="AD31" i="114" s="1"/>
  <c r="AE31" i="114" a="1"/>
  <c r="AE31" i="114" s="1"/>
  <c r="AF31" i="114" a="1"/>
  <c r="AF31" i="114" s="1"/>
  <c r="AG31" i="114" a="1"/>
  <c r="AG31" i="114" s="1"/>
  <c r="AH31" i="114" a="1"/>
  <c r="AH31" i="114" s="1"/>
  <c r="AI31" i="114" a="1"/>
  <c r="AI31" i="114" s="1"/>
  <c r="AJ31" i="114" a="1"/>
  <c r="AJ31" i="114" s="1"/>
  <c r="AK31" i="114" a="1"/>
  <c r="AK31" i="114" s="1"/>
  <c r="AL31" i="114" a="1"/>
  <c r="AL31" i="114" s="1"/>
  <c r="AM31" i="114" a="1"/>
  <c r="AM31" i="114" s="1"/>
  <c r="AN31" i="114" a="1"/>
  <c r="AN31" i="114" s="1"/>
  <c r="AO31" i="114" a="1"/>
  <c r="AO31" i="114" s="1"/>
  <c r="AP31" i="114" a="1"/>
  <c r="AP31" i="114" s="1"/>
  <c r="AQ31" i="114" a="1"/>
  <c r="AQ31" i="114" s="1"/>
  <c r="AR31" i="114" a="1"/>
  <c r="AR31" i="114" s="1"/>
  <c r="AS31" i="114" a="1"/>
  <c r="AS31" i="114" s="1"/>
  <c r="J32" i="114" a="1"/>
  <c r="J32" i="114" s="1"/>
  <c r="K32" i="114" a="1"/>
  <c r="K32" i="114" s="1"/>
  <c r="L32" i="114" a="1"/>
  <c r="L32" i="114" s="1"/>
  <c r="M32" i="114" a="1"/>
  <c r="M32" i="114" s="1"/>
  <c r="N32" i="114" a="1"/>
  <c r="N32" i="114" s="1"/>
  <c r="O32" i="114" a="1"/>
  <c r="O32" i="114" s="1"/>
  <c r="P32" i="114" a="1"/>
  <c r="P32" i="114" s="1"/>
  <c r="Q32" i="114" a="1"/>
  <c r="Q32" i="114" s="1"/>
  <c r="R32" i="114" a="1"/>
  <c r="R32" i="114" s="1"/>
  <c r="S32" i="114" a="1"/>
  <c r="S32" i="114" s="1"/>
  <c r="T32" i="114" a="1"/>
  <c r="T32" i="114" s="1"/>
  <c r="U32" i="114" a="1"/>
  <c r="U32" i="114" s="1"/>
  <c r="V32" i="114" a="1"/>
  <c r="V32" i="114" s="1"/>
  <c r="W32" i="114" a="1"/>
  <c r="W32" i="114" s="1"/>
  <c r="X32" i="114" a="1"/>
  <c r="X32" i="114" s="1"/>
  <c r="Y32" i="114" a="1"/>
  <c r="Y32" i="114" s="1"/>
  <c r="Z32" i="114" a="1"/>
  <c r="Z32" i="114" s="1"/>
  <c r="AA32" i="114" a="1"/>
  <c r="AA32" i="114" s="1"/>
  <c r="AB32" i="114" a="1"/>
  <c r="AB32" i="114" s="1"/>
  <c r="AC32" i="114" a="1"/>
  <c r="AC32" i="114" s="1"/>
  <c r="AD32" i="114" a="1"/>
  <c r="AD32" i="114" s="1"/>
  <c r="AE32" i="114" a="1"/>
  <c r="AE32" i="114" s="1"/>
  <c r="AF32" i="114" a="1"/>
  <c r="AF32" i="114" s="1"/>
  <c r="AG32" i="114" a="1"/>
  <c r="AG32" i="114" s="1"/>
  <c r="AH32" i="114" a="1"/>
  <c r="AH32" i="114" s="1"/>
  <c r="AI32" i="114" a="1"/>
  <c r="AI32" i="114" s="1"/>
  <c r="AJ32" i="114" a="1"/>
  <c r="AJ32" i="114" s="1"/>
  <c r="AK32" i="114" a="1"/>
  <c r="AK32" i="114" s="1"/>
  <c r="AL32" i="114" a="1"/>
  <c r="AL32" i="114" s="1"/>
  <c r="AM32" i="114" a="1"/>
  <c r="AM32" i="114" s="1"/>
  <c r="AN32" i="114" a="1"/>
  <c r="AN32" i="114" s="1"/>
  <c r="AO32" i="114" a="1"/>
  <c r="AO32" i="114" s="1"/>
  <c r="AP32" i="114" a="1"/>
  <c r="AP32" i="114" s="1"/>
  <c r="AQ32" i="114" a="1"/>
  <c r="AQ32" i="114" s="1"/>
  <c r="AR32" i="114" a="1"/>
  <c r="AR32" i="114" s="1"/>
  <c r="AS32" i="114" a="1"/>
  <c r="AS32" i="114" s="1"/>
  <c r="J33" i="114" a="1"/>
  <c r="J33" i="114" s="1"/>
  <c r="K33" i="114" a="1"/>
  <c r="K33" i="114" s="1"/>
  <c r="L33" i="114" a="1"/>
  <c r="L33" i="114" s="1"/>
  <c r="M33" i="114" a="1"/>
  <c r="M33" i="114" s="1"/>
  <c r="N33" i="114" a="1"/>
  <c r="N33" i="114" s="1"/>
  <c r="O33" i="114" a="1"/>
  <c r="O33" i="114" s="1"/>
  <c r="P33" i="114" a="1"/>
  <c r="P33" i="114" s="1"/>
  <c r="Q33" i="114" a="1"/>
  <c r="Q33" i="114" s="1"/>
  <c r="R33" i="114" a="1"/>
  <c r="R33" i="114" s="1"/>
  <c r="S33" i="114" a="1"/>
  <c r="S33" i="114" s="1"/>
  <c r="T33" i="114" a="1"/>
  <c r="T33" i="114" s="1"/>
  <c r="U33" i="114" a="1"/>
  <c r="U33" i="114" s="1"/>
  <c r="V33" i="114" a="1"/>
  <c r="V33" i="114" s="1"/>
  <c r="W33" i="114" a="1"/>
  <c r="W33" i="114" s="1"/>
  <c r="X33" i="114" a="1"/>
  <c r="X33" i="114" s="1"/>
  <c r="Y33" i="114" a="1"/>
  <c r="Y33" i="114" s="1"/>
  <c r="Z33" i="114" a="1"/>
  <c r="Z33" i="114" s="1"/>
  <c r="AA33" i="114" a="1"/>
  <c r="AA33" i="114" s="1"/>
  <c r="AB33" i="114" a="1"/>
  <c r="AB33" i="114" s="1"/>
  <c r="AC33" i="114" a="1"/>
  <c r="AC33" i="114" s="1"/>
  <c r="AD33" i="114" a="1"/>
  <c r="AD33" i="114" s="1"/>
  <c r="AE33" i="114" a="1"/>
  <c r="AE33" i="114" s="1"/>
  <c r="AF33" i="114" a="1"/>
  <c r="AF33" i="114" s="1"/>
  <c r="AG33" i="114" a="1"/>
  <c r="AG33" i="114" s="1"/>
  <c r="AH33" i="114" a="1"/>
  <c r="AH33" i="114" s="1"/>
  <c r="AI33" i="114" a="1"/>
  <c r="AI33" i="114" s="1"/>
  <c r="AJ33" i="114" a="1"/>
  <c r="AJ33" i="114" s="1"/>
  <c r="AK33" i="114" a="1"/>
  <c r="AK33" i="114" s="1"/>
  <c r="AL33" i="114" a="1"/>
  <c r="AL33" i="114" s="1"/>
  <c r="AM33" i="114" a="1"/>
  <c r="AM33" i="114" s="1"/>
  <c r="AN33" i="114" a="1"/>
  <c r="AN33" i="114" s="1"/>
  <c r="AO33" i="114" a="1"/>
  <c r="AO33" i="114" s="1"/>
  <c r="AP33" i="114" a="1"/>
  <c r="AP33" i="114" s="1"/>
  <c r="AQ33" i="114" a="1"/>
  <c r="AQ33" i="114" s="1"/>
  <c r="AR33" i="114" a="1"/>
  <c r="AR33" i="114" s="1"/>
  <c r="AS33" i="114" a="1"/>
  <c r="AS33" i="114" s="1"/>
  <c r="J34" i="114" a="1"/>
  <c r="J34" i="114" s="1"/>
  <c r="K34" i="114" a="1"/>
  <c r="K34" i="114" s="1"/>
  <c r="L34" i="114" a="1"/>
  <c r="L34" i="114" s="1"/>
  <c r="M34" i="114" a="1"/>
  <c r="M34" i="114" s="1"/>
  <c r="N34" i="114" a="1"/>
  <c r="N34" i="114" s="1"/>
  <c r="O34" i="114" a="1"/>
  <c r="O34" i="114" s="1"/>
  <c r="P34" i="114" a="1"/>
  <c r="P34" i="114" s="1"/>
  <c r="Q34" i="114" a="1"/>
  <c r="Q34" i="114" s="1"/>
  <c r="R34" i="114" a="1"/>
  <c r="R34" i="114" s="1"/>
  <c r="S34" i="114" a="1"/>
  <c r="S34" i="114" s="1"/>
  <c r="T34" i="114" a="1"/>
  <c r="T34" i="114" s="1"/>
  <c r="U34" i="114" a="1"/>
  <c r="U34" i="114" s="1"/>
  <c r="V34" i="114" a="1"/>
  <c r="V34" i="114" s="1"/>
  <c r="W34" i="114" a="1"/>
  <c r="W34" i="114" s="1"/>
  <c r="X34" i="114" a="1"/>
  <c r="X34" i="114" s="1"/>
  <c r="Y34" i="114" a="1"/>
  <c r="Y34" i="114" s="1"/>
  <c r="Z34" i="114" a="1"/>
  <c r="Z34" i="114" s="1"/>
  <c r="AA34" i="114" a="1"/>
  <c r="AA34" i="114" s="1"/>
  <c r="AB34" i="114" a="1"/>
  <c r="AB34" i="114" s="1"/>
  <c r="AC34" i="114" a="1"/>
  <c r="AC34" i="114" s="1"/>
  <c r="AD34" i="114" a="1"/>
  <c r="AD34" i="114" s="1"/>
  <c r="AE34" i="114" a="1"/>
  <c r="AE34" i="114" s="1"/>
  <c r="AF34" i="114" a="1"/>
  <c r="AF34" i="114" s="1"/>
  <c r="AG34" i="114" a="1"/>
  <c r="AG34" i="114" s="1"/>
  <c r="AH34" i="114" a="1"/>
  <c r="AH34" i="114" s="1"/>
  <c r="AI34" i="114" a="1"/>
  <c r="AI34" i="114" s="1"/>
  <c r="AJ34" i="114" a="1"/>
  <c r="AJ34" i="114" s="1"/>
  <c r="AK34" i="114" a="1"/>
  <c r="AK34" i="114" s="1"/>
  <c r="AL34" i="114" a="1"/>
  <c r="AL34" i="114" s="1"/>
  <c r="AM34" i="114" a="1"/>
  <c r="AM34" i="114" s="1"/>
  <c r="AN34" i="114" a="1"/>
  <c r="AN34" i="114" s="1"/>
  <c r="AO34" i="114" a="1"/>
  <c r="AO34" i="114" s="1"/>
  <c r="AP34" i="114" a="1"/>
  <c r="AP34" i="114" s="1"/>
  <c r="AQ34" i="114" a="1"/>
  <c r="AQ34" i="114" s="1"/>
  <c r="AR34" i="114" a="1"/>
  <c r="AR34" i="114" s="1"/>
  <c r="AS34" i="114" a="1"/>
  <c r="AS34" i="114" s="1"/>
  <c r="J35" i="114" a="1"/>
  <c r="J35" i="114" s="1"/>
  <c r="K35" i="114" a="1"/>
  <c r="K35" i="114" s="1"/>
  <c r="L35" i="114" a="1"/>
  <c r="L35" i="114" s="1"/>
  <c r="M35" i="114" a="1"/>
  <c r="M35" i="114" s="1"/>
  <c r="N35" i="114" a="1"/>
  <c r="N35" i="114" s="1"/>
  <c r="O35" i="114" a="1"/>
  <c r="O35" i="114" s="1"/>
  <c r="P35" i="114" a="1"/>
  <c r="P35" i="114" s="1"/>
  <c r="Q35" i="114" a="1"/>
  <c r="Q35" i="114" s="1"/>
  <c r="R35" i="114" a="1"/>
  <c r="R35" i="114" s="1"/>
  <c r="S35" i="114" a="1"/>
  <c r="S35" i="114" s="1"/>
  <c r="T35" i="114" a="1"/>
  <c r="T35" i="114" s="1"/>
  <c r="U35" i="114" a="1"/>
  <c r="U35" i="114" s="1"/>
  <c r="V35" i="114" a="1"/>
  <c r="V35" i="114" s="1"/>
  <c r="W35" i="114" a="1"/>
  <c r="W35" i="114" s="1"/>
  <c r="X35" i="114" a="1"/>
  <c r="X35" i="114" s="1"/>
  <c r="Y35" i="114" a="1"/>
  <c r="Y35" i="114" s="1"/>
  <c r="Z35" i="114" a="1"/>
  <c r="Z35" i="114" s="1"/>
  <c r="AA35" i="114" a="1"/>
  <c r="AA35" i="114" s="1"/>
  <c r="AB35" i="114" a="1"/>
  <c r="AB35" i="114" s="1"/>
  <c r="AC35" i="114" a="1"/>
  <c r="AC35" i="114" s="1"/>
  <c r="AD35" i="114" a="1"/>
  <c r="AD35" i="114" s="1"/>
  <c r="AE35" i="114" a="1"/>
  <c r="AE35" i="114" s="1"/>
  <c r="AF35" i="114" a="1"/>
  <c r="AF35" i="114" s="1"/>
  <c r="AG35" i="114" a="1"/>
  <c r="AG35" i="114" s="1"/>
  <c r="AH35" i="114" a="1"/>
  <c r="AH35" i="114" s="1"/>
  <c r="AI35" i="114" a="1"/>
  <c r="AI35" i="114" s="1"/>
  <c r="AJ35" i="114" a="1"/>
  <c r="AJ35" i="114" s="1"/>
  <c r="AK35" i="114" a="1"/>
  <c r="AK35" i="114" s="1"/>
  <c r="AL35" i="114" a="1"/>
  <c r="AL35" i="114" s="1"/>
  <c r="AM35" i="114" a="1"/>
  <c r="AM35" i="114" s="1"/>
  <c r="AN35" i="114" a="1"/>
  <c r="AN35" i="114" s="1"/>
  <c r="AO35" i="114" a="1"/>
  <c r="AO35" i="114" s="1"/>
  <c r="AP35" i="114" a="1"/>
  <c r="AP35" i="114" s="1"/>
  <c r="AQ35" i="114" a="1"/>
  <c r="AQ35" i="114" s="1"/>
  <c r="AR35" i="114" a="1"/>
  <c r="AR35" i="114" s="1"/>
  <c r="AS35" i="114" a="1"/>
  <c r="AS35" i="114" s="1"/>
  <c r="J36" i="114" a="1"/>
  <c r="J36" i="114" s="1"/>
  <c r="K36" i="114" a="1"/>
  <c r="K36" i="114" s="1"/>
  <c r="L36" i="114" a="1"/>
  <c r="L36" i="114" s="1"/>
  <c r="M36" i="114" a="1"/>
  <c r="M36" i="114" s="1"/>
  <c r="N36" i="114" a="1"/>
  <c r="N36" i="114" s="1"/>
  <c r="O36" i="114" a="1"/>
  <c r="O36" i="114" s="1"/>
  <c r="P36" i="114" a="1"/>
  <c r="P36" i="114" s="1"/>
  <c r="Q36" i="114" a="1"/>
  <c r="Q36" i="114" s="1"/>
  <c r="R36" i="114" a="1"/>
  <c r="R36" i="114" s="1"/>
  <c r="S36" i="114" a="1"/>
  <c r="S36" i="114" s="1"/>
  <c r="T36" i="114" a="1"/>
  <c r="T36" i="114" s="1"/>
  <c r="U36" i="114" a="1"/>
  <c r="U36" i="114" s="1"/>
  <c r="V36" i="114" a="1"/>
  <c r="V36" i="114" s="1"/>
  <c r="W36" i="114" a="1"/>
  <c r="W36" i="114" s="1"/>
  <c r="X36" i="114" a="1"/>
  <c r="X36" i="114" s="1"/>
  <c r="Y36" i="114" a="1"/>
  <c r="Y36" i="114" s="1"/>
  <c r="Z36" i="114" a="1"/>
  <c r="Z36" i="114" s="1"/>
  <c r="AA36" i="114" a="1"/>
  <c r="AA36" i="114" s="1"/>
  <c r="AB36" i="114" a="1"/>
  <c r="AB36" i="114" s="1"/>
  <c r="AC36" i="114" a="1"/>
  <c r="AC36" i="114" s="1"/>
  <c r="AD36" i="114" a="1"/>
  <c r="AD36" i="114" s="1"/>
  <c r="AE36" i="114" a="1"/>
  <c r="AE36" i="114" s="1"/>
  <c r="AF36" i="114" a="1"/>
  <c r="AF36" i="114" s="1"/>
  <c r="AG36" i="114" a="1"/>
  <c r="AG36" i="114" s="1"/>
  <c r="AH36" i="114" a="1"/>
  <c r="AH36" i="114" s="1"/>
  <c r="AI36" i="114" a="1"/>
  <c r="AI36" i="114" s="1"/>
  <c r="AJ36" i="114" a="1"/>
  <c r="AJ36" i="114" s="1"/>
  <c r="AK36" i="114" a="1"/>
  <c r="AK36" i="114" s="1"/>
  <c r="AL36" i="114" a="1"/>
  <c r="AL36" i="114" s="1"/>
  <c r="AM36" i="114" a="1"/>
  <c r="AM36" i="114" s="1"/>
  <c r="AN36" i="114" a="1"/>
  <c r="AN36" i="114" s="1"/>
  <c r="AO36" i="114" a="1"/>
  <c r="AO36" i="114" s="1"/>
  <c r="AP36" i="114" a="1"/>
  <c r="AP36" i="114" s="1"/>
  <c r="AQ36" i="114" a="1"/>
  <c r="AQ36" i="114" s="1"/>
  <c r="AR36" i="114" a="1"/>
  <c r="AR36" i="114" s="1"/>
  <c r="AS36" i="114" a="1"/>
  <c r="AS36" i="114" s="1"/>
  <c r="J37" i="114" a="1"/>
  <c r="J37" i="114" s="1"/>
  <c r="K37" i="114" a="1"/>
  <c r="K37" i="114" s="1"/>
  <c r="L37" i="114" a="1"/>
  <c r="L37" i="114" s="1"/>
  <c r="M37" i="114" a="1"/>
  <c r="M37" i="114" s="1"/>
  <c r="N37" i="114" a="1"/>
  <c r="N37" i="114" s="1"/>
  <c r="O37" i="114" a="1"/>
  <c r="O37" i="114" s="1"/>
  <c r="P37" i="114" a="1"/>
  <c r="P37" i="114" s="1"/>
  <c r="Q37" i="114" a="1"/>
  <c r="Q37" i="114" s="1"/>
  <c r="R37" i="114" a="1"/>
  <c r="R37" i="114" s="1"/>
  <c r="S37" i="114" a="1"/>
  <c r="S37" i="114" s="1"/>
  <c r="T37" i="114" a="1"/>
  <c r="T37" i="114" s="1"/>
  <c r="U37" i="114" a="1"/>
  <c r="U37" i="114" s="1"/>
  <c r="V37" i="114" a="1"/>
  <c r="V37" i="114" s="1"/>
  <c r="W37" i="114" a="1"/>
  <c r="W37" i="114" s="1"/>
  <c r="X37" i="114" a="1"/>
  <c r="X37" i="114" s="1"/>
  <c r="Y37" i="114" a="1"/>
  <c r="Y37" i="114" s="1"/>
  <c r="Z37" i="114" a="1"/>
  <c r="Z37" i="114" s="1"/>
  <c r="AA37" i="114" a="1"/>
  <c r="AA37" i="114" s="1"/>
  <c r="AB37" i="114" a="1"/>
  <c r="AB37" i="114" s="1"/>
  <c r="AC37" i="114" a="1"/>
  <c r="AC37" i="114" s="1"/>
  <c r="AD37" i="114" a="1"/>
  <c r="AD37" i="114" s="1"/>
  <c r="AE37" i="114" a="1"/>
  <c r="AE37" i="114" s="1"/>
  <c r="AF37" i="114" a="1"/>
  <c r="AF37" i="114" s="1"/>
  <c r="AG37" i="114" a="1"/>
  <c r="AG37" i="114" s="1"/>
  <c r="AH37" i="114" a="1"/>
  <c r="AH37" i="114" s="1"/>
  <c r="AI37" i="114" a="1"/>
  <c r="AI37" i="114" s="1"/>
  <c r="AJ37" i="114" a="1"/>
  <c r="AJ37" i="114" s="1"/>
  <c r="AK37" i="114" a="1"/>
  <c r="AK37" i="114" s="1"/>
  <c r="AL37" i="114" a="1"/>
  <c r="AL37" i="114" s="1"/>
  <c r="AM37" i="114" a="1"/>
  <c r="AM37" i="114" s="1"/>
  <c r="AN37" i="114" a="1"/>
  <c r="AN37" i="114" s="1"/>
  <c r="AO37" i="114" a="1"/>
  <c r="AO37" i="114" s="1"/>
  <c r="AP37" i="114" a="1"/>
  <c r="AP37" i="114" s="1"/>
  <c r="AQ37" i="114" a="1"/>
  <c r="AQ37" i="114" s="1"/>
  <c r="AR37" i="114" a="1"/>
  <c r="AR37" i="114" s="1"/>
  <c r="AS37" i="114" a="1"/>
  <c r="AS37" i="114" s="1"/>
  <c r="J38" i="114" a="1"/>
  <c r="J38" i="114" s="1"/>
  <c r="K38" i="114" a="1"/>
  <c r="K38" i="114" s="1"/>
  <c r="L38" i="114" a="1"/>
  <c r="L38" i="114" s="1"/>
  <c r="M38" i="114" a="1"/>
  <c r="M38" i="114" s="1"/>
  <c r="N38" i="114" a="1"/>
  <c r="N38" i="114" s="1"/>
  <c r="O38" i="114" a="1"/>
  <c r="O38" i="114" s="1"/>
  <c r="P38" i="114" a="1"/>
  <c r="P38" i="114" s="1"/>
  <c r="Q38" i="114" a="1"/>
  <c r="Q38" i="114" s="1"/>
  <c r="R38" i="114" a="1"/>
  <c r="R38" i="114" s="1"/>
  <c r="S38" i="114" a="1"/>
  <c r="S38" i="114" s="1"/>
  <c r="T38" i="114" a="1"/>
  <c r="T38" i="114" s="1"/>
  <c r="U38" i="114" a="1"/>
  <c r="U38" i="114" s="1"/>
  <c r="V38" i="114" a="1"/>
  <c r="V38" i="114" s="1"/>
  <c r="W38" i="114" a="1"/>
  <c r="W38" i="114" s="1"/>
  <c r="X38" i="114" a="1"/>
  <c r="X38" i="114" s="1"/>
  <c r="Y38" i="114" a="1"/>
  <c r="Y38" i="114" s="1"/>
  <c r="Z38" i="114" a="1"/>
  <c r="Z38" i="114" s="1"/>
  <c r="AA38" i="114" a="1"/>
  <c r="AA38" i="114" s="1"/>
  <c r="AB38" i="114" a="1"/>
  <c r="AB38" i="114" s="1"/>
  <c r="AC38" i="114" a="1"/>
  <c r="AC38" i="114" s="1"/>
  <c r="AD38" i="114" a="1"/>
  <c r="AD38" i="114" s="1"/>
  <c r="AE38" i="114" a="1"/>
  <c r="AE38" i="114" s="1"/>
  <c r="AF38" i="114" a="1"/>
  <c r="AF38" i="114" s="1"/>
  <c r="AG38" i="114" a="1"/>
  <c r="AG38" i="114" s="1"/>
  <c r="AH38" i="114" a="1"/>
  <c r="AH38" i="114" s="1"/>
  <c r="AI38" i="114" a="1"/>
  <c r="AI38" i="114" s="1"/>
  <c r="AJ38" i="114" a="1"/>
  <c r="AJ38" i="114" s="1"/>
  <c r="AK38" i="114" a="1"/>
  <c r="AK38" i="114" s="1"/>
  <c r="AL38" i="114" a="1"/>
  <c r="AL38" i="114" s="1"/>
  <c r="AM38" i="114" a="1"/>
  <c r="AM38" i="114" s="1"/>
  <c r="AN38" i="114" a="1"/>
  <c r="AN38" i="114" s="1"/>
  <c r="AO38" i="114" a="1"/>
  <c r="AO38" i="114" s="1"/>
  <c r="AP38" i="114" a="1"/>
  <c r="AP38" i="114" s="1"/>
  <c r="AQ38" i="114" a="1"/>
  <c r="AQ38" i="114" s="1"/>
  <c r="AR38" i="114" a="1"/>
  <c r="AR38" i="114" s="1"/>
  <c r="AS38" i="114" a="1"/>
  <c r="AS38" i="114" s="1"/>
  <c r="J39" i="114" a="1"/>
  <c r="J39" i="114" s="1"/>
  <c r="K39" i="114" a="1"/>
  <c r="K39" i="114" s="1"/>
  <c r="L39" i="114" a="1"/>
  <c r="L39" i="114" s="1"/>
  <c r="M39" i="114" a="1"/>
  <c r="M39" i="114" s="1"/>
  <c r="N39" i="114" a="1"/>
  <c r="N39" i="114" s="1"/>
  <c r="O39" i="114" a="1"/>
  <c r="O39" i="114" s="1"/>
  <c r="P39" i="114" a="1"/>
  <c r="P39" i="114" s="1"/>
  <c r="Q39" i="114" a="1"/>
  <c r="Q39" i="114" s="1"/>
  <c r="R39" i="114" a="1"/>
  <c r="R39" i="114" s="1"/>
  <c r="S39" i="114" a="1"/>
  <c r="S39" i="114" s="1"/>
  <c r="T39" i="114" a="1"/>
  <c r="T39" i="114" s="1"/>
  <c r="U39" i="114" a="1"/>
  <c r="U39" i="114" s="1"/>
  <c r="V39" i="114" a="1"/>
  <c r="V39" i="114" s="1"/>
  <c r="W39" i="114" a="1"/>
  <c r="W39" i="114" s="1"/>
  <c r="X39" i="114" a="1"/>
  <c r="X39" i="114" s="1"/>
  <c r="Y39" i="114" a="1"/>
  <c r="Y39" i="114" s="1"/>
  <c r="Z39" i="114" a="1"/>
  <c r="Z39" i="114" s="1"/>
  <c r="AA39" i="114" a="1"/>
  <c r="AA39" i="114" s="1"/>
  <c r="AB39" i="114" a="1"/>
  <c r="AB39" i="114" s="1"/>
  <c r="AC39" i="114" a="1"/>
  <c r="AC39" i="114" s="1"/>
  <c r="AD39" i="114" a="1"/>
  <c r="AD39" i="114" s="1"/>
  <c r="AE39" i="114" a="1"/>
  <c r="AE39" i="114" s="1"/>
  <c r="AF39" i="114" a="1"/>
  <c r="AF39" i="114" s="1"/>
  <c r="AG39" i="114" a="1"/>
  <c r="AG39" i="114" s="1"/>
  <c r="AH39" i="114" a="1"/>
  <c r="AH39" i="114" s="1"/>
  <c r="AI39" i="114" a="1"/>
  <c r="AI39" i="114" s="1"/>
  <c r="AJ39" i="114" a="1"/>
  <c r="AJ39" i="114" s="1"/>
  <c r="AK39" i="114" a="1"/>
  <c r="AK39" i="114" s="1"/>
  <c r="AL39" i="114" a="1"/>
  <c r="AL39" i="114" s="1"/>
  <c r="AM39" i="114" a="1"/>
  <c r="AM39" i="114" s="1"/>
  <c r="AN39" i="114" a="1"/>
  <c r="AN39" i="114" s="1"/>
  <c r="AO39" i="114" a="1"/>
  <c r="AO39" i="114" s="1"/>
  <c r="AP39" i="114" a="1"/>
  <c r="AP39" i="114" s="1"/>
  <c r="AQ39" i="114" a="1"/>
  <c r="AQ39" i="114" s="1"/>
  <c r="AR39" i="114" a="1"/>
  <c r="AR39" i="114" s="1"/>
  <c r="AS39" i="114" a="1"/>
  <c r="AS39" i="114" s="1"/>
  <c r="J40" i="114" a="1"/>
  <c r="J40" i="114" s="1"/>
  <c r="K40" i="114" a="1"/>
  <c r="K40" i="114" s="1"/>
  <c r="L40" i="114" a="1"/>
  <c r="L40" i="114" s="1"/>
  <c r="M40" i="114" a="1"/>
  <c r="M40" i="114" s="1"/>
  <c r="N40" i="114" a="1"/>
  <c r="N40" i="114" s="1"/>
  <c r="O40" i="114" a="1"/>
  <c r="O40" i="114" s="1"/>
  <c r="P40" i="114" a="1"/>
  <c r="P40" i="114" s="1"/>
  <c r="Q40" i="114" a="1"/>
  <c r="Q40" i="114" s="1"/>
  <c r="R40" i="114" a="1"/>
  <c r="R40" i="114" s="1"/>
  <c r="S40" i="114" a="1"/>
  <c r="S40" i="114" s="1"/>
  <c r="T40" i="114" a="1"/>
  <c r="T40" i="114" s="1"/>
  <c r="U40" i="114" a="1"/>
  <c r="U40" i="114" s="1"/>
  <c r="V40" i="114" a="1"/>
  <c r="V40" i="114" s="1"/>
  <c r="W40" i="114" a="1"/>
  <c r="W40" i="114" s="1"/>
  <c r="X40" i="114" a="1"/>
  <c r="X40" i="114" s="1"/>
  <c r="Y40" i="114" a="1"/>
  <c r="Y40" i="114" s="1"/>
  <c r="Z40" i="114" a="1"/>
  <c r="Z40" i="114" s="1"/>
  <c r="AA40" i="114" a="1"/>
  <c r="AA40" i="114" s="1"/>
  <c r="AB40" i="114" a="1"/>
  <c r="AB40" i="114" s="1"/>
  <c r="AC40" i="114" a="1"/>
  <c r="AC40" i="114" s="1"/>
  <c r="AD40" i="114" a="1"/>
  <c r="AD40" i="114" s="1"/>
  <c r="AE40" i="114" a="1"/>
  <c r="AE40" i="114" s="1"/>
  <c r="AF40" i="114" a="1"/>
  <c r="AF40" i="114" s="1"/>
  <c r="AG40" i="114" a="1"/>
  <c r="AG40" i="114" s="1"/>
  <c r="AH40" i="114" a="1"/>
  <c r="AH40" i="114" s="1"/>
  <c r="AI40" i="114" a="1"/>
  <c r="AI40" i="114" s="1"/>
  <c r="AJ40" i="114" a="1"/>
  <c r="AJ40" i="114" s="1"/>
  <c r="AK40" i="114" a="1"/>
  <c r="AK40" i="114" s="1"/>
  <c r="AL40" i="114" a="1"/>
  <c r="AL40" i="114" s="1"/>
  <c r="AM40" i="114" a="1"/>
  <c r="AM40" i="114" s="1"/>
  <c r="AN40" i="114" a="1"/>
  <c r="AN40" i="114" s="1"/>
  <c r="AO40" i="114" a="1"/>
  <c r="AO40" i="114" s="1"/>
  <c r="AP40" i="114" a="1"/>
  <c r="AP40" i="114" s="1"/>
  <c r="AQ40" i="114" a="1"/>
  <c r="AQ40" i="114" s="1"/>
  <c r="AR40" i="114" a="1"/>
  <c r="AR40" i="114" s="1"/>
  <c r="AS40" i="114" a="1"/>
  <c r="AS40" i="114" s="1"/>
  <c r="J41" i="114" a="1"/>
  <c r="J41" i="114" s="1"/>
  <c r="K41" i="114" a="1"/>
  <c r="K41" i="114" s="1"/>
  <c r="L41" i="114" a="1"/>
  <c r="L41" i="114" s="1"/>
  <c r="M41" i="114" a="1"/>
  <c r="M41" i="114" s="1"/>
  <c r="N41" i="114" a="1"/>
  <c r="N41" i="114" s="1"/>
  <c r="O41" i="114" a="1"/>
  <c r="O41" i="114" s="1"/>
  <c r="P41" i="114" a="1"/>
  <c r="P41" i="114" s="1"/>
  <c r="Q41" i="114" a="1"/>
  <c r="Q41" i="114" s="1"/>
  <c r="R41" i="114" a="1"/>
  <c r="R41" i="114" s="1"/>
  <c r="S41" i="114" a="1"/>
  <c r="S41" i="114" s="1"/>
  <c r="T41" i="114" a="1"/>
  <c r="T41" i="114" s="1"/>
  <c r="U41" i="114" a="1"/>
  <c r="U41" i="114" s="1"/>
  <c r="V41" i="114" a="1"/>
  <c r="V41" i="114" s="1"/>
  <c r="W41" i="114" a="1"/>
  <c r="W41" i="114" s="1"/>
  <c r="X41" i="114" a="1"/>
  <c r="X41" i="114" s="1"/>
  <c r="Y41" i="114" a="1"/>
  <c r="Y41" i="114" s="1"/>
  <c r="Z41" i="114" a="1"/>
  <c r="Z41" i="114" s="1"/>
  <c r="AA41" i="114" a="1"/>
  <c r="AA41" i="114" s="1"/>
  <c r="AB41" i="114" a="1"/>
  <c r="AB41" i="114" s="1"/>
  <c r="AC41" i="114" a="1"/>
  <c r="AC41" i="114" s="1"/>
  <c r="AD41" i="114" a="1"/>
  <c r="AD41" i="114" s="1"/>
  <c r="AE41" i="114" a="1"/>
  <c r="AE41" i="114" s="1"/>
  <c r="AF41" i="114" a="1"/>
  <c r="AF41" i="114" s="1"/>
  <c r="AG41" i="114" a="1"/>
  <c r="AG41" i="114" s="1"/>
  <c r="AH41" i="114" a="1"/>
  <c r="AH41" i="114" s="1"/>
  <c r="AI41" i="114" a="1"/>
  <c r="AI41" i="114" s="1"/>
  <c r="AJ41" i="114" a="1"/>
  <c r="AJ41" i="114" s="1"/>
  <c r="AK41" i="114" a="1"/>
  <c r="AK41" i="114" s="1"/>
  <c r="AL41" i="114" a="1"/>
  <c r="AL41" i="114" s="1"/>
  <c r="AM41" i="114" a="1"/>
  <c r="AM41" i="114" s="1"/>
  <c r="AN41" i="114" a="1"/>
  <c r="AN41" i="114" s="1"/>
  <c r="AO41" i="114" a="1"/>
  <c r="AO41" i="114" s="1"/>
  <c r="AP41" i="114" a="1"/>
  <c r="AP41" i="114" s="1"/>
  <c r="AQ41" i="114" a="1"/>
  <c r="AQ41" i="114" s="1"/>
  <c r="AR41" i="114" a="1"/>
  <c r="AR41" i="114" s="1"/>
  <c r="AS41" i="114" a="1"/>
  <c r="AS41" i="114" s="1"/>
  <c r="J42" i="114" a="1"/>
  <c r="J42" i="114" s="1"/>
  <c r="K42" i="114" a="1"/>
  <c r="K42" i="114" s="1"/>
  <c r="L42" i="114" a="1"/>
  <c r="L42" i="114" s="1"/>
  <c r="M42" i="114" a="1"/>
  <c r="M42" i="114" s="1"/>
  <c r="N42" i="114" a="1"/>
  <c r="N42" i="114" s="1"/>
  <c r="O42" i="114" a="1"/>
  <c r="O42" i="114" s="1"/>
  <c r="P42" i="114" a="1"/>
  <c r="P42" i="114" s="1"/>
  <c r="Q42" i="114" a="1"/>
  <c r="Q42" i="114" s="1"/>
  <c r="R42" i="114" a="1"/>
  <c r="R42" i="114" s="1"/>
  <c r="S42" i="114" a="1"/>
  <c r="S42" i="114" s="1"/>
  <c r="T42" i="114" a="1"/>
  <c r="T42" i="114" s="1"/>
  <c r="U42" i="114" a="1"/>
  <c r="U42" i="114" s="1"/>
  <c r="V42" i="114" a="1"/>
  <c r="V42" i="114" s="1"/>
  <c r="W42" i="114" a="1"/>
  <c r="W42" i="114" s="1"/>
  <c r="X42" i="114" a="1"/>
  <c r="X42" i="114" s="1"/>
  <c r="Y42" i="114" a="1"/>
  <c r="Y42" i="114" s="1"/>
  <c r="Z42" i="114" a="1"/>
  <c r="Z42" i="114" s="1"/>
  <c r="AA42" i="114" a="1"/>
  <c r="AA42" i="114" s="1"/>
  <c r="AB42" i="114" a="1"/>
  <c r="AB42" i="114" s="1"/>
  <c r="AC42" i="114" a="1"/>
  <c r="AC42" i="114" s="1"/>
  <c r="AD42" i="114" a="1"/>
  <c r="AD42" i="114" s="1"/>
  <c r="AE42" i="114" a="1"/>
  <c r="AE42" i="114" s="1"/>
  <c r="AF42" i="114" a="1"/>
  <c r="AF42" i="114" s="1"/>
  <c r="AG42" i="114" a="1"/>
  <c r="AG42" i="114" s="1"/>
  <c r="AH42" i="114" a="1"/>
  <c r="AH42" i="114" s="1"/>
  <c r="AI42" i="114" a="1"/>
  <c r="AI42" i="114" s="1"/>
  <c r="AJ42" i="114" a="1"/>
  <c r="AJ42" i="114" s="1"/>
  <c r="AK42" i="114" a="1"/>
  <c r="AK42" i="114" s="1"/>
  <c r="AL42" i="114" a="1"/>
  <c r="AL42" i="114" s="1"/>
  <c r="AM42" i="114" a="1"/>
  <c r="AM42" i="114" s="1"/>
  <c r="AN42" i="114" a="1"/>
  <c r="AN42" i="114" s="1"/>
  <c r="AO42" i="114" a="1"/>
  <c r="AO42" i="114" s="1"/>
  <c r="AP42" i="114" a="1"/>
  <c r="AP42" i="114" s="1"/>
  <c r="AQ42" i="114" a="1"/>
  <c r="AQ42" i="114" s="1"/>
  <c r="AR42" i="114" a="1"/>
  <c r="AR42" i="114" s="1"/>
  <c r="AS42" i="114" a="1"/>
  <c r="AS42" i="114" s="1"/>
  <c r="J43" i="114" a="1"/>
  <c r="J43" i="114" s="1"/>
  <c r="K43" i="114" a="1"/>
  <c r="K43" i="114" s="1"/>
  <c r="L43" i="114" a="1"/>
  <c r="L43" i="114" s="1"/>
  <c r="M43" i="114" a="1"/>
  <c r="M43" i="114" s="1"/>
  <c r="N43" i="114" a="1"/>
  <c r="N43" i="114" s="1"/>
  <c r="O43" i="114" a="1"/>
  <c r="O43" i="114" s="1"/>
  <c r="P43" i="114" a="1"/>
  <c r="P43" i="114" s="1"/>
  <c r="Q43" i="114" a="1"/>
  <c r="Q43" i="114" s="1"/>
  <c r="R43" i="114" a="1"/>
  <c r="R43" i="114" s="1"/>
  <c r="S43" i="114" a="1"/>
  <c r="S43" i="114" s="1"/>
  <c r="T43" i="114" a="1"/>
  <c r="T43" i="114" s="1"/>
  <c r="U43" i="114" a="1"/>
  <c r="U43" i="114" s="1"/>
  <c r="V43" i="114" a="1"/>
  <c r="V43" i="114" s="1"/>
  <c r="W43" i="114" a="1"/>
  <c r="W43" i="114" s="1"/>
  <c r="X43" i="114" a="1"/>
  <c r="X43" i="114" s="1"/>
  <c r="Y43" i="114" a="1"/>
  <c r="Y43" i="114" s="1"/>
  <c r="Z43" i="114" a="1"/>
  <c r="Z43" i="114" s="1"/>
  <c r="AA43" i="114" a="1"/>
  <c r="AA43" i="114" s="1"/>
  <c r="AB43" i="114" a="1"/>
  <c r="AB43" i="114" s="1"/>
  <c r="AC43" i="114" a="1"/>
  <c r="AC43" i="114" s="1"/>
  <c r="AD43" i="114" a="1"/>
  <c r="AD43" i="114" s="1"/>
  <c r="AE43" i="114" a="1"/>
  <c r="AE43" i="114" s="1"/>
  <c r="AF43" i="114" a="1"/>
  <c r="AF43" i="114" s="1"/>
  <c r="AG43" i="114" a="1"/>
  <c r="AG43" i="114" s="1"/>
  <c r="AH43" i="114" a="1"/>
  <c r="AH43" i="114" s="1"/>
  <c r="AI43" i="114" a="1"/>
  <c r="AI43" i="114" s="1"/>
  <c r="AJ43" i="114" a="1"/>
  <c r="AJ43" i="114" s="1"/>
  <c r="AK43" i="114" a="1"/>
  <c r="AK43" i="114" s="1"/>
  <c r="AL43" i="114" a="1"/>
  <c r="AL43" i="114" s="1"/>
  <c r="AM43" i="114" a="1"/>
  <c r="AM43" i="114" s="1"/>
  <c r="AN43" i="114" a="1"/>
  <c r="AN43" i="114" s="1"/>
  <c r="AO43" i="114" a="1"/>
  <c r="AO43" i="114" s="1"/>
  <c r="AP43" i="114" a="1"/>
  <c r="AP43" i="114" s="1"/>
  <c r="AQ43" i="114" a="1"/>
  <c r="AQ43" i="114" s="1"/>
  <c r="AR43" i="114" a="1"/>
  <c r="AR43" i="114" s="1"/>
  <c r="AS43" i="114" a="1"/>
  <c r="AS43" i="114" s="1"/>
  <c r="J44" i="114" a="1"/>
  <c r="J44" i="114" s="1"/>
  <c r="K44" i="114" a="1"/>
  <c r="K44" i="114" s="1"/>
  <c r="L44" i="114" a="1"/>
  <c r="L44" i="114" s="1"/>
  <c r="M44" i="114" a="1"/>
  <c r="M44" i="114" s="1"/>
  <c r="N44" i="114" a="1"/>
  <c r="N44" i="114" s="1"/>
  <c r="O44" i="114" a="1"/>
  <c r="O44" i="114" s="1"/>
  <c r="P44" i="114" a="1"/>
  <c r="P44" i="114" s="1"/>
  <c r="Q44" i="114" a="1"/>
  <c r="Q44" i="114" s="1"/>
  <c r="R44" i="114" a="1"/>
  <c r="R44" i="114" s="1"/>
  <c r="S44" i="114" a="1"/>
  <c r="S44" i="114" s="1"/>
  <c r="T44" i="114" a="1"/>
  <c r="T44" i="114" s="1"/>
  <c r="U44" i="114" a="1"/>
  <c r="U44" i="114" s="1"/>
  <c r="V44" i="114" a="1"/>
  <c r="V44" i="114" s="1"/>
  <c r="W44" i="114" a="1"/>
  <c r="W44" i="114" s="1"/>
  <c r="X44" i="114" a="1"/>
  <c r="X44" i="114" s="1"/>
  <c r="Y44" i="114" a="1"/>
  <c r="Y44" i="114" s="1"/>
  <c r="Z44" i="114" a="1"/>
  <c r="Z44" i="114" s="1"/>
  <c r="AA44" i="114" a="1"/>
  <c r="AA44" i="114" s="1"/>
  <c r="AB44" i="114" a="1"/>
  <c r="AB44" i="114" s="1"/>
  <c r="AC44" i="114" a="1"/>
  <c r="AC44" i="114" s="1"/>
  <c r="AD44" i="114" a="1"/>
  <c r="AD44" i="114" s="1"/>
  <c r="AE44" i="114" a="1"/>
  <c r="AE44" i="114" s="1"/>
  <c r="AF44" i="114" a="1"/>
  <c r="AF44" i="114" s="1"/>
  <c r="AG44" i="114" a="1"/>
  <c r="AG44" i="114" s="1"/>
  <c r="AH44" i="114" a="1"/>
  <c r="AH44" i="114" s="1"/>
  <c r="AI44" i="114" a="1"/>
  <c r="AI44" i="114" s="1"/>
  <c r="AJ44" i="114" a="1"/>
  <c r="AJ44" i="114" s="1"/>
  <c r="AK44" i="114" a="1"/>
  <c r="AK44" i="114" s="1"/>
  <c r="AL44" i="114" a="1"/>
  <c r="AL44" i="114" s="1"/>
  <c r="AM44" i="114" a="1"/>
  <c r="AM44" i="114" s="1"/>
  <c r="AN44" i="114" a="1"/>
  <c r="AN44" i="114" s="1"/>
  <c r="AO44" i="114" a="1"/>
  <c r="AO44" i="114" s="1"/>
  <c r="AP44" i="114" a="1"/>
  <c r="AP44" i="114" s="1"/>
  <c r="AQ44" i="114" a="1"/>
  <c r="AQ44" i="114" s="1"/>
  <c r="AR44" i="114" a="1"/>
  <c r="AR44" i="114" s="1"/>
  <c r="AS44" i="114" a="1"/>
  <c r="AS44" i="114" s="1"/>
  <c r="J45" i="114" a="1"/>
  <c r="J45" i="114" s="1"/>
  <c r="K45" i="114" a="1"/>
  <c r="K45" i="114" s="1"/>
  <c r="L45" i="114" a="1"/>
  <c r="L45" i="114" s="1"/>
  <c r="N45" i="114" a="1"/>
  <c r="N45" i="114" s="1"/>
  <c r="O45" i="114" a="1"/>
  <c r="O45" i="114" s="1"/>
  <c r="R45" i="114" a="1"/>
  <c r="R45" i="114" s="1"/>
  <c r="S45" i="114" a="1"/>
  <c r="S45" i="114" s="1"/>
  <c r="V45" i="114" a="1"/>
  <c r="V45" i="114" s="1"/>
  <c r="W45" i="114" a="1"/>
  <c r="W45" i="114" s="1"/>
  <c r="X45" i="114" a="1"/>
  <c r="X45" i="114" s="1"/>
  <c r="Z45" i="114" a="1"/>
  <c r="Z45" i="114" s="1"/>
  <c r="AA45" i="114" a="1"/>
  <c r="AA45" i="114" s="1"/>
  <c r="AD45" i="114" a="1"/>
  <c r="AD45" i="114" s="1"/>
  <c r="AE45" i="114" a="1"/>
  <c r="AE45" i="114" s="1"/>
  <c r="AH45" i="114" a="1"/>
  <c r="AH45" i="114" s="1"/>
  <c r="AI45" i="114" a="1"/>
  <c r="AI45" i="114" s="1"/>
  <c r="AL45" i="114" a="1"/>
  <c r="AL45" i="114" s="1"/>
  <c r="AM45" i="114" a="1"/>
  <c r="AM45" i="114" s="1"/>
  <c r="AP45" i="114" a="1"/>
  <c r="AP45" i="114" s="1"/>
  <c r="AQ45" i="114" a="1"/>
  <c r="AQ45" i="114" s="1"/>
  <c r="J46" i="114" a="1"/>
  <c r="J46" i="114" s="1"/>
  <c r="K46" i="114" a="1"/>
  <c r="K46" i="114" s="1"/>
  <c r="L46" i="114" a="1"/>
  <c r="L46" i="114" s="1"/>
  <c r="N46" i="114" a="1"/>
  <c r="N46" i="114" s="1"/>
  <c r="P46" i="114" a="1"/>
  <c r="P46" i="114" s="1"/>
  <c r="R46" i="114" a="1"/>
  <c r="R46" i="114" s="1"/>
  <c r="V46" i="114" a="1"/>
  <c r="V46" i="114" s="1"/>
  <c r="W46" i="114" a="1"/>
  <c r="W46" i="114" s="1"/>
  <c r="AD46" i="114" a="1"/>
  <c r="AD46" i="114" s="1"/>
  <c r="AI46" i="114" a="1"/>
  <c r="AI46" i="114" s="1"/>
  <c r="AL46" i="114" a="1"/>
  <c r="AL46" i="114" s="1"/>
  <c r="AM46" i="114" a="1"/>
  <c r="AM46" i="114" s="1"/>
  <c r="AQ46" i="114" a="1"/>
  <c r="AQ46" i="114" s="1"/>
  <c r="AR46" i="114" a="1"/>
  <c r="AR46" i="114" s="1"/>
  <c r="J47" i="114" a="1"/>
  <c r="J47" i="114" s="1"/>
  <c r="N47" i="114" a="1"/>
  <c r="N47" i="114" s="1"/>
  <c r="O47" i="114" a="1"/>
  <c r="O47" i="114" s="1"/>
  <c r="P47" i="114" a="1"/>
  <c r="P47" i="114" s="1"/>
  <c r="R47" i="114" a="1"/>
  <c r="R47" i="114" s="1"/>
  <c r="T47" i="114" a="1"/>
  <c r="T47" i="114" s="1"/>
  <c r="X47" i="114" a="1"/>
  <c r="X47" i="114" s="1"/>
  <c r="Z47" i="114" a="1"/>
  <c r="Z47" i="114" s="1"/>
  <c r="AB47" i="114" a="1"/>
  <c r="AB47" i="114" s="1"/>
  <c r="AD47" i="114" a="1"/>
  <c r="AD47" i="114" s="1"/>
  <c r="AG47" i="114" a="1"/>
  <c r="AG47" i="114" s="1"/>
  <c r="AH47" i="114" a="1"/>
  <c r="AH47" i="114" s="1"/>
  <c r="AK47" i="114" a="1"/>
  <c r="AK47" i="114" s="1"/>
  <c r="AL47" i="114" a="1"/>
  <c r="AL47" i="114" s="1"/>
  <c r="AM47" i="114" a="1"/>
  <c r="AM47" i="114" s="1"/>
  <c r="AO47" i="114" a="1"/>
  <c r="AO47" i="114" s="1"/>
  <c r="AP47" i="114" a="1"/>
  <c r="AP47" i="114" s="1"/>
  <c r="AS47" i="114" a="1"/>
  <c r="AS47" i="114" s="1"/>
  <c r="J48" i="114" a="1"/>
  <c r="J48" i="114" s="1"/>
  <c r="K48" i="114" a="1"/>
  <c r="K48" i="114" s="1"/>
  <c r="L48" i="114" a="1"/>
  <c r="L48" i="114" s="1"/>
  <c r="M48" i="114" a="1"/>
  <c r="M48" i="114" s="1"/>
  <c r="N48" i="114" a="1"/>
  <c r="N48" i="114" s="1"/>
  <c r="O48" i="114" a="1"/>
  <c r="O48" i="114" s="1"/>
  <c r="P48" i="114" a="1"/>
  <c r="P48" i="114" s="1"/>
  <c r="Q48" i="114" a="1"/>
  <c r="Q48" i="114" s="1"/>
  <c r="R48" i="114" a="1"/>
  <c r="R48" i="114" s="1"/>
  <c r="S48" i="114" a="1"/>
  <c r="S48" i="114" s="1"/>
  <c r="T48" i="114" a="1"/>
  <c r="T48" i="114" s="1"/>
  <c r="U48" i="114" a="1"/>
  <c r="U48" i="114" s="1"/>
  <c r="V48" i="114" a="1"/>
  <c r="V48" i="114" s="1"/>
  <c r="W48" i="114" a="1"/>
  <c r="W48" i="114" s="1"/>
  <c r="X48" i="114" a="1"/>
  <c r="X48" i="114" s="1"/>
  <c r="Y48" i="114" a="1"/>
  <c r="Y48" i="114" s="1"/>
  <c r="Z48" i="114" a="1"/>
  <c r="Z48" i="114" s="1"/>
  <c r="AA48" i="114" a="1"/>
  <c r="AA48" i="114" s="1"/>
  <c r="AB48" i="114" a="1"/>
  <c r="AB48" i="114" s="1"/>
  <c r="AC48" i="114" a="1"/>
  <c r="AC48" i="114" s="1"/>
  <c r="AD48" i="114" a="1"/>
  <c r="AD48" i="114" s="1"/>
  <c r="AE48" i="114" a="1"/>
  <c r="AE48" i="114" s="1"/>
  <c r="AF48" i="114" a="1"/>
  <c r="AF48" i="114" s="1"/>
  <c r="AG48" i="114" a="1"/>
  <c r="AG48" i="114" s="1"/>
  <c r="AH48" i="114" a="1"/>
  <c r="AH48" i="114" s="1"/>
  <c r="AI48" i="114" a="1"/>
  <c r="AI48" i="114" s="1"/>
  <c r="AJ48" i="114" a="1"/>
  <c r="AJ48" i="114" s="1"/>
  <c r="AK48" i="114" a="1"/>
  <c r="AK48" i="114" s="1"/>
  <c r="AL48" i="114" a="1"/>
  <c r="AL48" i="114" s="1"/>
  <c r="AM48" i="114" a="1"/>
  <c r="AM48" i="114" s="1"/>
  <c r="AN48" i="114" a="1"/>
  <c r="AN48" i="114" s="1"/>
  <c r="AO48" i="114" a="1"/>
  <c r="AO48" i="114" s="1"/>
  <c r="AP48" i="114" a="1"/>
  <c r="AP48" i="114" s="1"/>
  <c r="AQ48" i="114" a="1"/>
  <c r="AQ48" i="114" s="1"/>
  <c r="AR48" i="114" a="1"/>
  <c r="AR48" i="114" s="1"/>
  <c r="AS48" i="114" a="1"/>
  <c r="AS48" i="114" s="1"/>
  <c r="J49" i="114" a="1"/>
  <c r="J49" i="114" s="1"/>
  <c r="K49" i="114" a="1"/>
  <c r="K49" i="114" s="1"/>
  <c r="L49" i="114" a="1"/>
  <c r="L49" i="114" s="1"/>
  <c r="M49" i="114" a="1"/>
  <c r="M49" i="114" s="1"/>
  <c r="N49" i="114" a="1"/>
  <c r="N49" i="114" s="1"/>
  <c r="O49" i="114" a="1"/>
  <c r="O49" i="114" s="1"/>
  <c r="P49" i="114" a="1"/>
  <c r="P49" i="114" s="1"/>
  <c r="Q49" i="114" a="1"/>
  <c r="Q49" i="114" s="1"/>
  <c r="R49" i="114" a="1"/>
  <c r="R49" i="114" s="1"/>
  <c r="S49" i="114" a="1"/>
  <c r="S49" i="114" s="1"/>
  <c r="T49" i="114" a="1"/>
  <c r="T49" i="114" s="1"/>
  <c r="U49" i="114" a="1"/>
  <c r="U49" i="114" s="1"/>
  <c r="V49" i="114" a="1"/>
  <c r="V49" i="114" s="1"/>
  <c r="W49" i="114" a="1"/>
  <c r="W49" i="114" s="1"/>
  <c r="X49" i="114" a="1"/>
  <c r="X49" i="114" s="1"/>
  <c r="Y49" i="114" a="1"/>
  <c r="Y49" i="114" s="1"/>
  <c r="Z49" i="114" a="1"/>
  <c r="Z49" i="114" s="1"/>
  <c r="AA49" i="114" a="1"/>
  <c r="AA49" i="114" s="1"/>
  <c r="AB49" i="114" a="1"/>
  <c r="AB49" i="114" s="1"/>
  <c r="AC49" i="114" a="1"/>
  <c r="AC49" i="114" s="1"/>
  <c r="AD49" i="114" a="1"/>
  <c r="AD49" i="114" s="1"/>
  <c r="AE49" i="114" a="1"/>
  <c r="AE49" i="114" s="1"/>
  <c r="AF49" i="114" a="1"/>
  <c r="AF49" i="114" s="1"/>
  <c r="AG49" i="114" a="1"/>
  <c r="AG49" i="114" s="1"/>
  <c r="AH49" i="114" a="1"/>
  <c r="AH49" i="114" s="1"/>
  <c r="AI49" i="114" a="1"/>
  <c r="AI49" i="114" s="1"/>
  <c r="AJ49" i="114" a="1"/>
  <c r="AJ49" i="114" s="1"/>
  <c r="AK49" i="114" a="1"/>
  <c r="AK49" i="114" s="1"/>
  <c r="AL49" i="114" a="1"/>
  <c r="AL49" i="114" s="1"/>
  <c r="AM49" i="114" a="1"/>
  <c r="AM49" i="114" s="1"/>
  <c r="AN49" i="114" a="1"/>
  <c r="AN49" i="114" s="1"/>
  <c r="AO49" i="114" a="1"/>
  <c r="AO49" i="114" s="1"/>
  <c r="AP49" i="114" a="1"/>
  <c r="AP49" i="114" s="1"/>
  <c r="AQ49" i="114" a="1"/>
  <c r="AQ49" i="114" s="1"/>
  <c r="AR49" i="114" a="1"/>
  <c r="AR49" i="114" s="1"/>
  <c r="AS49" i="114" a="1"/>
  <c r="AS49" i="114" s="1"/>
  <c r="J50" i="114" a="1"/>
  <c r="J50" i="114" s="1"/>
  <c r="K50" i="114" a="1"/>
  <c r="K50" i="114" s="1"/>
  <c r="L50" i="114" a="1"/>
  <c r="L50" i="114" s="1"/>
  <c r="M50" i="114" a="1"/>
  <c r="M50" i="114" s="1"/>
  <c r="N50" i="114" a="1"/>
  <c r="N50" i="114" s="1"/>
  <c r="O50" i="114" a="1"/>
  <c r="O50" i="114" s="1"/>
  <c r="P50" i="114" a="1"/>
  <c r="P50" i="114" s="1"/>
  <c r="Q50" i="114" a="1"/>
  <c r="Q50" i="114" s="1"/>
  <c r="R50" i="114" a="1"/>
  <c r="R50" i="114" s="1"/>
  <c r="S50" i="114" a="1"/>
  <c r="S50" i="114" s="1"/>
  <c r="T50" i="114" a="1"/>
  <c r="T50" i="114" s="1"/>
  <c r="U50" i="114" a="1"/>
  <c r="U50" i="114" s="1"/>
  <c r="V50" i="114" a="1"/>
  <c r="V50" i="114" s="1"/>
  <c r="W50" i="114" a="1"/>
  <c r="W50" i="114" s="1"/>
  <c r="X50" i="114" a="1"/>
  <c r="X50" i="114" s="1"/>
  <c r="Y50" i="114" a="1"/>
  <c r="Y50" i="114" s="1"/>
  <c r="Z50" i="114" a="1"/>
  <c r="Z50" i="114" s="1"/>
  <c r="AA50" i="114" a="1"/>
  <c r="AA50" i="114" s="1"/>
  <c r="AB50" i="114" a="1"/>
  <c r="AB50" i="114" s="1"/>
  <c r="AC50" i="114" a="1"/>
  <c r="AC50" i="114" s="1"/>
  <c r="AD50" i="114" a="1"/>
  <c r="AD50" i="114" s="1"/>
  <c r="AE50" i="114" a="1"/>
  <c r="AE50" i="114" s="1"/>
  <c r="AF50" i="114" a="1"/>
  <c r="AF50" i="114" s="1"/>
  <c r="AG50" i="114" a="1"/>
  <c r="AG50" i="114" s="1"/>
  <c r="AH50" i="114" a="1"/>
  <c r="AH50" i="114" s="1"/>
  <c r="AI50" i="114" a="1"/>
  <c r="AI50" i="114" s="1"/>
  <c r="AJ50" i="114" a="1"/>
  <c r="AJ50" i="114" s="1"/>
  <c r="AK50" i="114" a="1"/>
  <c r="AK50" i="114" s="1"/>
  <c r="AL50" i="114" a="1"/>
  <c r="AL50" i="114" s="1"/>
  <c r="AM50" i="114" a="1"/>
  <c r="AM50" i="114" s="1"/>
  <c r="AN50" i="114" a="1"/>
  <c r="AN50" i="114" s="1"/>
  <c r="AO50" i="114" a="1"/>
  <c r="AO50" i="114" s="1"/>
  <c r="AP50" i="114" a="1"/>
  <c r="AP50" i="114" s="1"/>
  <c r="AQ50" i="114" a="1"/>
  <c r="AQ50" i="114" s="1"/>
  <c r="AR50" i="114" a="1"/>
  <c r="AR50" i="114" s="1"/>
  <c r="AS50" i="114" a="1"/>
  <c r="AS50" i="114" s="1"/>
  <c r="J51" i="114" a="1"/>
  <c r="J51" i="114" s="1"/>
  <c r="K51" i="114" a="1"/>
  <c r="K51" i="114" s="1"/>
  <c r="L51" i="114" a="1"/>
  <c r="L51" i="114" s="1"/>
  <c r="M51" i="114" a="1"/>
  <c r="M51" i="114" s="1"/>
  <c r="N51" i="114" a="1"/>
  <c r="N51" i="114" s="1"/>
  <c r="O51" i="114" a="1"/>
  <c r="O51" i="114" s="1"/>
  <c r="P51" i="114" a="1"/>
  <c r="P51" i="114" s="1"/>
  <c r="Q51" i="114" a="1"/>
  <c r="Q51" i="114" s="1"/>
  <c r="R51" i="114" a="1"/>
  <c r="R51" i="114" s="1"/>
  <c r="S51" i="114" a="1"/>
  <c r="S51" i="114" s="1"/>
  <c r="T51" i="114" a="1"/>
  <c r="T51" i="114" s="1"/>
  <c r="U51" i="114" a="1"/>
  <c r="U51" i="114" s="1"/>
  <c r="V51" i="114" a="1"/>
  <c r="V51" i="114" s="1"/>
  <c r="W51" i="114" a="1"/>
  <c r="W51" i="114" s="1"/>
  <c r="X51" i="114" a="1"/>
  <c r="X51" i="114" s="1"/>
  <c r="Y51" i="114" a="1"/>
  <c r="Y51" i="114" s="1"/>
  <c r="Z51" i="114" a="1"/>
  <c r="Z51" i="114" s="1"/>
  <c r="AA51" i="114" a="1"/>
  <c r="AA51" i="114" s="1"/>
  <c r="AB51" i="114" a="1"/>
  <c r="AB51" i="114" s="1"/>
  <c r="AC51" i="114" a="1"/>
  <c r="AC51" i="114" s="1"/>
  <c r="AD51" i="114" a="1"/>
  <c r="AD51" i="114" s="1"/>
  <c r="AE51" i="114" a="1"/>
  <c r="AE51" i="114" s="1"/>
  <c r="AF51" i="114" a="1"/>
  <c r="AF51" i="114" s="1"/>
  <c r="AG51" i="114" a="1"/>
  <c r="AG51" i="114" s="1"/>
  <c r="AH51" i="114" a="1"/>
  <c r="AH51" i="114" s="1"/>
  <c r="AI51" i="114" a="1"/>
  <c r="AI51" i="114" s="1"/>
  <c r="AJ51" i="114" a="1"/>
  <c r="AJ51" i="114" s="1"/>
  <c r="AK51" i="114" a="1"/>
  <c r="AK51" i="114" s="1"/>
  <c r="AL51" i="114" a="1"/>
  <c r="AL51" i="114" s="1"/>
  <c r="AM51" i="114" a="1"/>
  <c r="AM51" i="114" s="1"/>
  <c r="AN51" i="114" a="1"/>
  <c r="AN51" i="114" s="1"/>
  <c r="AO51" i="114" a="1"/>
  <c r="AO51" i="114" s="1"/>
  <c r="AP51" i="114" a="1"/>
  <c r="AP51" i="114" s="1"/>
  <c r="AQ51" i="114" a="1"/>
  <c r="AQ51" i="114" s="1"/>
  <c r="AR51" i="114" a="1"/>
  <c r="AR51" i="114" s="1"/>
  <c r="AS51" i="114" a="1"/>
  <c r="AS51" i="114" s="1"/>
  <c r="J52" i="114" a="1"/>
  <c r="J52" i="114" s="1"/>
  <c r="K52" i="114" a="1"/>
  <c r="K52" i="114" s="1"/>
  <c r="L52" i="114" a="1"/>
  <c r="L52" i="114" s="1"/>
  <c r="M52" i="114" a="1"/>
  <c r="M52" i="114" s="1"/>
  <c r="N52" i="114" a="1"/>
  <c r="N52" i="114" s="1"/>
  <c r="O52" i="114" a="1"/>
  <c r="O52" i="114" s="1"/>
  <c r="P52" i="114" a="1"/>
  <c r="P52" i="114" s="1"/>
  <c r="Q52" i="114" a="1"/>
  <c r="Q52" i="114" s="1"/>
  <c r="R52" i="114" a="1"/>
  <c r="R52" i="114" s="1"/>
  <c r="S52" i="114" a="1"/>
  <c r="S52" i="114" s="1"/>
  <c r="T52" i="114" a="1"/>
  <c r="T52" i="114" s="1"/>
  <c r="U52" i="114" a="1"/>
  <c r="U52" i="114" s="1"/>
  <c r="V52" i="114" a="1"/>
  <c r="V52" i="114" s="1"/>
  <c r="W52" i="114" a="1"/>
  <c r="W52" i="114" s="1"/>
  <c r="X52" i="114" a="1"/>
  <c r="X52" i="114" s="1"/>
  <c r="Y52" i="114" a="1"/>
  <c r="Y52" i="114" s="1"/>
  <c r="Z52" i="114" a="1"/>
  <c r="Z52" i="114" s="1"/>
  <c r="AA52" i="114" a="1"/>
  <c r="AA52" i="114" s="1"/>
  <c r="AB52" i="114" a="1"/>
  <c r="AB52" i="114" s="1"/>
  <c r="AC52" i="114" a="1"/>
  <c r="AC52" i="114" s="1"/>
  <c r="AD52" i="114" a="1"/>
  <c r="AD52" i="114" s="1"/>
  <c r="AE52" i="114" a="1"/>
  <c r="AE52" i="114" s="1"/>
  <c r="AF52" i="114" a="1"/>
  <c r="AF52" i="114" s="1"/>
  <c r="AG52" i="114" a="1"/>
  <c r="AG52" i="114" s="1"/>
  <c r="AH52" i="114" a="1"/>
  <c r="AH52" i="114" s="1"/>
  <c r="AI52" i="114" a="1"/>
  <c r="AI52" i="114" s="1"/>
  <c r="AJ52" i="114" a="1"/>
  <c r="AJ52" i="114" s="1"/>
  <c r="AK52" i="114" a="1"/>
  <c r="AK52" i="114" s="1"/>
  <c r="AL52" i="114" a="1"/>
  <c r="AL52" i="114" s="1"/>
  <c r="AM52" i="114" a="1"/>
  <c r="AM52" i="114" s="1"/>
  <c r="AN52" i="114" a="1"/>
  <c r="AN52" i="114" s="1"/>
  <c r="AO52" i="114" a="1"/>
  <c r="AO52" i="114" s="1"/>
  <c r="AP52" i="114" a="1"/>
  <c r="AP52" i="114" s="1"/>
  <c r="AQ52" i="114" a="1"/>
  <c r="AQ52" i="114" s="1"/>
  <c r="AR52" i="114" a="1"/>
  <c r="AR52" i="114" s="1"/>
  <c r="AS52" i="114" a="1"/>
  <c r="AS52" i="114" s="1"/>
  <c r="J53" i="114" a="1"/>
  <c r="J53" i="114" s="1"/>
  <c r="K53" i="114" a="1"/>
  <c r="K53" i="114" s="1"/>
  <c r="L53" i="114" a="1"/>
  <c r="L53" i="114" s="1"/>
  <c r="M53" i="114" a="1"/>
  <c r="M53" i="114" s="1"/>
  <c r="N53" i="114" a="1"/>
  <c r="N53" i="114" s="1"/>
  <c r="O53" i="114" a="1"/>
  <c r="O53" i="114" s="1"/>
  <c r="P53" i="114" a="1"/>
  <c r="P53" i="114" s="1"/>
  <c r="Q53" i="114" a="1"/>
  <c r="Q53" i="114" s="1"/>
  <c r="R53" i="114" a="1"/>
  <c r="R53" i="114" s="1"/>
  <c r="S53" i="114" a="1"/>
  <c r="S53" i="114" s="1"/>
  <c r="T53" i="114" a="1"/>
  <c r="T53" i="114" s="1"/>
  <c r="U53" i="114" a="1"/>
  <c r="U53" i="114" s="1"/>
  <c r="V53" i="114" a="1"/>
  <c r="V53" i="114" s="1"/>
  <c r="W53" i="114" a="1"/>
  <c r="W53" i="114" s="1"/>
  <c r="X53" i="114" a="1"/>
  <c r="X53" i="114" s="1"/>
  <c r="Y53" i="114" a="1"/>
  <c r="Y53" i="114" s="1"/>
  <c r="Z53" i="114" a="1"/>
  <c r="Z53" i="114" s="1"/>
  <c r="AA53" i="114" a="1"/>
  <c r="AA53" i="114" s="1"/>
  <c r="AB53" i="114" a="1"/>
  <c r="AB53" i="114" s="1"/>
  <c r="AC53" i="114" a="1"/>
  <c r="AC53" i="114" s="1"/>
  <c r="AD53" i="114" a="1"/>
  <c r="AD53" i="114" s="1"/>
  <c r="AE53" i="114" a="1"/>
  <c r="AE53" i="114" s="1"/>
  <c r="AF53" i="114" a="1"/>
  <c r="AF53" i="114" s="1"/>
  <c r="AG53" i="114" a="1"/>
  <c r="AG53" i="114" s="1"/>
  <c r="AH53" i="114" a="1"/>
  <c r="AH53" i="114" s="1"/>
  <c r="AI53" i="114" a="1"/>
  <c r="AI53" i="114" s="1"/>
  <c r="AJ53" i="114" a="1"/>
  <c r="AJ53" i="114" s="1"/>
  <c r="AK53" i="114" a="1"/>
  <c r="AK53" i="114" s="1"/>
  <c r="AL53" i="114" a="1"/>
  <c r="AL53" i="114" s="1"/>
  <c r="AM53" i="114" a="1"/>
  <c r="AM53" i="114" s="1"/>
  <c r="AN53" i="114" a="1"/>
  <c r="AN53" i="114" s="1"/>
  <c r="AO53" i="114" a="1"/>
  <c r="AO53" i="114" s="1"/>
  <c r="AP53" i="114" a="1"/>
  <c r="AP53" i="114" s="1"/>
  <c r="AQ53" i="114" a="1"/>
  <c r="AQ53" i="114" s="1"/>
  <c r="AR53" i="114" a="1"/>
  <c r="AR53" i="114" s="1"/>
  <c r="AS53" i="114" a="1"/>
  <c r="AS53" i="114" s="1"/>
  <c r="J54" i="114" a="1"/>
  <c r="J54" i="114" s="1"/>
  <c r="K54" i="114" a="1"/>
  <c r="K54" i="114" s="1"/>
  <c r="L54" i="114" a="1"/>
  <c r="L54" i="114" s="1"/>
  <c r="M54" i="114" a="1"/>
  <c r="M54" i="114" s="1"/>
  <c r="N54" i="114" a="1"/>
  <c r="N54" i="114" s="1"/>
  <c r="O54" i="114" a="1"/>
  <c r="O54" i="114" s="1"/>
  <c r="P54" i="114" a="1"/>
  <c r="P54" i="114" s="1"/>
  <c r="Q54" i="114" a="1"/>
  <c r="Q54" i="114" s="1"/>
  <c r="R54" i="114" a="1"/>
  <c r="R54" i="114" s="1"/>
  <c r="S54" i="114" a="1"/>
  <c r="S54" i="114" s="1"/>
  <c r="T54" i="114" a="1"/>
  <c r="T54" i="114" s="1"/>
  <c r="U54" i="114" a="1"/>
  <c r="U54" i="114" s="1"/>
  <c r="V54" i="114" a="1"/>
  <c r="V54" i="114" s="1"/>
  <c r="W54" i="114" a="1"/>
  <c r="W54" i="114" s="1"/>
  <c r="X54" i="114" a="1"/>
  <c r="X54" i="114" s="1"/>
  <c r="Y54" i="114" a="1"/>
  <c r="Y54" i="114" s="1"/>
  <c r="Z54" i="114" a="1"/>
  <c r="Z54" i="114" s="1"/>
  <c r="AA54" i="114" a="1"/>
  <c r="AA54" i="114" s="1"/>
  <c r="AB54" i="114" a="1"/>
  <c r="AB54" i="114" s="1"/>
  <c r="AC54" i="114" a="1"/>
  <c r="AC54" i="114" s="1"/>
  <c r="AD54" i="114" a="1"/>
  <c r="AD54" i="114" s="1"/>
  <c r="AE54" i="114" a="1"/>
  <c r="AE54" i="114" s="1"/>
  <c r="AF54" i="114" a="1"/>
  <c r="AF54" i="114" s="1"/>
  <c r="AG54" i="114" a="1"/>
  <c r="AG54" i="114" s="1"/>
  <c r="AH54" i="114" a="1"/>
  <c r="AH54" i="114" s="1"/>
  <c r="AI54" i="114" a="1"/>
  <c r="AI54" i="114" s="1"/>
  <c r="AJ54" i="114" a="1"/>
  <c r="AJ54" i="114" s="1"/>
  <c r="AK54" i="114" a="1"/>
  <c r="AK54" i="114" s="1"/>
  <c r="AL54" i="114" a="1"/>
  <c r="AL54" i="114" s="1"/>
  <c r="AM54" i="114" a="1"/>
  <c r="AM54" i="114" s="1"/>
  <c r="AN54" i="114" a="1"/>
  <c r="AN54" i="114" s="1"/>
  <c r="AO54" i="114" a="1"/>
  <c r="AO54" i="114" s="1"/>
  <c r="AP54" i="114" a="1"/>
  <c r="AP54" i="114" s="1"/>
  <c r="AQ54" i="114" a="1"/>
  <c r="AQ54" i="114" s="1"/>
  <c r="AR54" i="114" a="1"/>
  <c r="AR54" i="114" s="1"/>
  <c r="AS54" i="114" a="1"/>
  <c r="AS54" i="114" s="1"/>
  <c r="J55" i="114" a="1"/>
  <c r="J55" i="114" s="1"/>
  <c r="K55" i="114" a="1"/>
  <c r="K55" i="114" s="1"/>
  <c r="L55" i="114" a="1"/>
  <c r="L55" i="114" s="1"/>
  <c r="M55" i="114" a="1"/>
  <c r="M55" i="114" s="1"/>
  <c r="N55" i="114" a="1"/>
  <c r="N55" i="114" s="1"/>
  <c r="O55" i="114" a="1"/>
  <c r="O55" i="114" s="1"/>
  <c r="P55" i="114" a="1"/>
  <c r="P55" i="114" s="1"/>
  <c r="Q55" i="114" a="1"/>
  <c r="Q55" i="114" s="1"/>
  <c r="R55" i="114" a="1"/>
  <c r="R55" i="114" s="1"/>
  <c r="S55" i="114" a="1"/>
  <c r="S55" i="114" s="1"/>
  <c r="T55" i="114" a="1"/>
  <c r="T55" i="114" s="1"/>
  <c r="U55" i="114" a="1"/>
  <c r="U55" i="114" s="1"/>
  <c r="V55" i="114" a="1"/>
  <c r="V55" i="114" s="1"/>
  <c r="W55" i="114" a="1"/>
  <c r="W55" i="114" s="1"/>
  <c r="X55" i="114" a="1"/>
  <c r="X55" i="114" s="1"/>
  <c r="Y55" i="114" a="1"/>
  <c r="Y55" i="114" s="1"/>
  <c r="Z55" i="114" a="1"/>
  <c r="Z55" i="114" s="1"/>
  <c r="AA55" i="114" a="1"/>
  <c r="AA55" i="114" s="1"/>
  <c r="AB55" i="114" a="1"/>
  <c r="AB55" i="114" s="1"/>
  <c r="AC55" i="114" a="1"/>
  <c r="AC55" i="114" s="1"/>
  <c r="AD55" i="114" a="1"/>
  <c r="AD55" i="114" s="1"/>
  <c r="AE55" i="114" a="1"/>
  <c r="AE55" i="114" s="1"/>
  <c r="AF55" i="114" a="1"/>
  <c r="AF55" i="114" s="1"/>
  <c r="AG55" i="114" a="1"/>
  <c r="AG55" i="114" s="1"/>
  <c r="AH55" i="114" a="1"/>
  <c r="AH55" i="114" s="1"/>
  <c r="AI55" i="114" a="1"/>
  <c r="AI55" i="114" s="1"/>
  <c r="AJ55" i="114" a="1"/>
  <c r="AJ55" i="114" s="1"/>
  <c r="AK55" i="114" a="1"/>
  <c r="AK55" i="114" s="1"/>
  <c r="AL55" i="114" a="1"/>
  <c r="AL55" i="114" s="1"/>
  <c r="AM55" i="114" a="1"/>
  <c r="AM55" i="114" s="1"/>
  <c r="AN55" i="114" a="1"/>
  <c r="AN55" i="114" s="1"/>
  <c r="AO55" i="114" a="1"/>
  <c r="AO55" i="114" s="1"/>
  <c r="AP55" i="114" a="1"/>
  <c r="AP55" i="114" s="1"/>
  <c r="AQ55" i="114" a="1"/>
  <c r="AQ55" i="114" s="1"/>
  <c r="AR55" i="114" a="1"/>
  <c r="AR55" i="114" s="1"/>
  <c r="AS55" i="114" a="1"/>
  <c r="AS55" i="114" s="1"/>
  <c r="J56" i="114" a="1"/>
  <c r="J56" i="114" s="1"/>
  <c r="K56" i="114" a="1"/>
  <c r="K56" i="114" s="1"/>
  <c r="L56" i="114" a="1"/>
  <c r="L56" i="114" s="1"/>
  <c r="M56" i="114" a="1"/>
  <c r="M56" i="114" s="1"/>
  <c r="N56" i="114" a="1"/>
  <c r="N56" i="114" s="1"/>
  <c r="O56" i="114" a="1"/>
  <c r="O56" i="114" s="1"/>
  <c r="P56" i="114" a="1"/>
  <c r="P56" i="114" s="1"/>
  <c r="Q56" i="114" a="1"/>
  <c r="Q56" i="114" s="1"/>
  <c r="R56" i="114" a="1"/>
  <c r="R56" i="114" s="1"/>
  <c r="S56" i="114" a="1"/>
  <c r="S56" i="114" s="1"/>
  <c r="T56" i="114" a="1"/>
  <c r="T56" i="114" s="1"/>
  <c r="U56" i="114" a="1"/>
  <c r="U56" i="114" s="1"/>
  <c r="V56" i="114" a="1"/>
  <c r="V56" i="114" s="1"/>
  <c r="W56" i="114" a="1"/>
  <c r="W56" i="114" s="1"/>
  <c r="X56" i="114" a="1"/>
  <c r="X56" i="114" s="1"/>
  <c r="Y56" i="114" a="1"/>
  <c r="Y56" i="114" s="1"/>
  <c r="Z56" i="114" a="1"/>
  <c r="Z56" i="114" s="1"/>
  <c r="AA56" i="114" a="1"/>
  <c r="AA56" i="114" s="1"/>
  <c r="AB56" i="114" a="1"/>
  <c r="AB56" i="114" s="1"/>
  <c r="AC56" i="114" a="1"/>
  <c r="AC56" i="114" s="1"/>
  <c r="AD56" i="114" a="1"/>
  <c r="AD56" i="114" s="1"/>
  <c r="AE56" i="114" a="1"/>
  <c r="AE56" i="114" s="1"/>
  <c r="AF56" i="114" a="1"/>
  <c r="AF56" i="114" s="1"/>
  <c r="AG56" i="114" a="1"/>
  <c r="AG56" i="114" s="1"/>
  <c r="AH56" i="114" a="1"/>
  <c r="AH56" i="114" s="1"/>
  <c r="AI56" i="114" a="1"/>
  <c r="AI56" i="114" s="1"/>
  <c r="AJ56" i="114" a="1"/>
  <c r="AJ56" i="114" s="1"/>
  <c r="AK56" i="114" a="1"/>
  <c r="AK56" i="114" s="1"/>
  <c r="AL56" i="114" a="1"/>
  <c r="AL56" i="114" s="1"/>
  <c r="AM56" i="114" a="1"/>
  <c r="AM56" i="114" s="1"/>
  <c r="AN56" i="114" a="1"/>
  <c r="AN56" i="114" s="1"/>
  <c r="AO56" i="114" a="1"/>
  <c r="AO56" i="114" s="1"/>
  <c r="AP56" i="114" a="1"/>
  <c r="AP56" i="114" s="1"/>
  <c r="AQ56" i="114" a="1"/>
  <c r="AQ56" i="114" s="1"/>
  <c r="AR56" i="114" a="1"/>
  <c r="AR56" i="114" s="1"/>
  <c r="AS56" i="114" a="1"/>
  <c r="AS56" i="114" s="1"/>
  <c r="J57" i="114" a="1"/>
  <c r="J57" i="114" s="1"/>
  <c r="K57" i="114" a="1"/>
  <c r="K57" i="114" s="1"/>
  <c r="L57" i="114" a="1"/>
  <c r="L57" i="114" s="1"/>
  <c r="M57" i="114" a="1"/>
  <c r="M57" i="114" s="1"/>
  <c r="N57" i="114" a="1"/>
  <c r="N57" i="114" s="1"/>
  <c r="O57" i="114" a="1"/>
  <c r="O57" i="114" s="1"/>
  <c r="P57" i="114" a="1"/>
  <c r="P57" i="114" s="1"/>
  <c r="Q57" i="114" a="1"/>
  <c r="Q57" i="114" s="1"/>
  <c r="R57" i="114" a="1"/>
  <c r="R57" i="114" s="1"/>
  <c r="S57" i="114" a="1"/>
  <c r="S57" i="114" s="1"/>
  <c r="T57" i="114" a="1"/>
  <c r="T57" i="114" s="1"/>
  <c r="U57" i="114" a="1"/>
  <c r="U57" i="114" s="1"/>
  <c r="V57" i="114" a="1"/>
  <c r="V57" i="114" s="1"/>
  <c r="W57" i="114" a="1"/>
  <c r="W57" i="114" s="1"/>
  <c r="X57" i="114" a="1"/>
  <c r="X57" i="114" s="1"/>
  <c r="Y57" i="114" a="1"/>
  <c r="Y57" i="114" s="1"/>
  <c r="Z57" i="114" a="1"/>
  <c r="Z57" i="114" s="1"/>
  <c r="AA57" i="114" a="1"/>
  <c r="AA57" i="114" s="1"/>
  <c r="AB57" i="114" a="1"/>
  <c r="AB57" i="114" s="1"/>
  <c r="AC57" i="114" a="1"/>
  <c r="AC57" i="114" s="1"/>
  <c r="AD57" i="114" a="1"/>
  <c r="AD57" i="114" s="1"/>
  <c r="AE57" i="114" a="1"/>
  <c r="AE57" i="114" s="1"/>
  <c r="AF57" i="114" a="1"/>
  <c r="AF57" i="114" s="1"/>
  <c r="AG57" i="114" a="1"/>
  <c r="AG57" i="114" s="1"/>
  <c r="AH57" i="114" a="1"/>
  <c r="AH57" i="114" s="1"/>
  <c r="AI57" i="114" a="1"/>
  <c r="AI57" i="114" s="1"/>
  <c r="AJ57" i="114" a="1"/>
  <c r="AJ57" i="114" s="1"/>
  <c r="AK57" i="114" a="1"/>
  <c r="AK57" i="114" s="1"/>
  <c r="AL57" i="114" a="1"/>
  <c r="AL57" i="114" s="1"/>
  <c r="AM57" i="114" a="1"/>
  <c r="AM57" i="114" s="1"/>
  <c r="AN57" i="114" a="1"/>
  <c r="AN57" i="114" s="1"/>
  <c r="AO57" i="114" a="1"/>
  <c r="AO57" i="114" s="1"/>
  <c r="AP57" i="114" a="1"/>
  <c r="AP57" i="114" s="1"/>
  <c r="AQ57" i="114" a="1"/>
  <c r="AQ57" i="114" s="1"/>
  <c r="AR57" i="114" a="1"/>
  <c r="AR57" i="114" s="1"/>
  <c r="AS57" i="114" a="1"/>
  <c r="AS57" i="114" s="1"/>
  <c r="K58" i="114" a="1"/>
  <c r="K58" i="114" s="1"/>
  <c r="M58" i="114" a="1"/>
  <c r="M58" i="114" s="1"/>
  <c r="N58" i="114" a="1"/>
  <c r="N58" i="114" s="1"/>
  <c r="O58" i="114" a="1"/>
  <c r="O58" i="114" s="1"/>
  <c r="P58" i="114" a="1"/>
  <c r="P58" i="114" s="1"/>
  <c r="Q58" i="114" a="1"/>
  <c r="Q58" i="114" s="1"/>
  <c r="R58" i="114" a="1"/>
  <c r="R58" i="114" s="1"/>
  <c r="U58" i="114" a="1"/>
  <c r="U58" i="114" s="1"/>
  <c r="V58" i="114" a="1"/>
  <c r="V58" i="114" s="1"/>
  <c r="Y58" i="114" a="1"/>
  <c r="Y58" i="114" s="1"/>
  <c r="Z58" i="114" a="1"/>
  <c r="Z58" i="114" s="1"/>
  <c r="AC58" i="114" a="1"/>
  <c r="AC58" i="114" s="1"/>
  <c r="AG58" i="114" a="1"/>
  <c r="AG58" i="114" s="1"/>
  <c r="AH58" i="114" a="1"/>
  <c r="AH58" i="114" s="1"/>
  <c r="AK58" i="114" a="1"/>
  <c r="AK58" i="114" s="1"/>
  <c r="AL58" i="114" a="1"/>
  <c r="AL58" i="114" s="1"/>
  <c r="AO58" i="114" a="1"/>
  <c r="AO58" i="114" s="1"/>
  <c r="AP58" i="114" a="1"/>
  <c r="AP58" i="114" s="1"/>
  <c r="AS58" i="114" a="1"/>
  <c r="AS58" i="114" s="1"/>
  <c r="J59" i="114" a="1"/>
  <c r="J59" i="114" s="1"/>
  <c r="K59" i="114" a="1"/>
  <c r="K59" i="114" s="1"/>
  <c r="L59" i="114" a="1"/>
  <c r="L59" i="114" s="1"/>
  <c r="M59" i="114" a="1"/>
  <c r="M59" i="114" s="1"/>
  <c r="N59" i="114" a="1"/>
  <c r="N59" i="114" s="1"/>
  <c r="O59" i="114" a="1"/>
  <c r="O59" i="114" s="1"/>
  <c r="P59" i="114" a="1"/>
  <c r="P59" i="114" s="1"/>
  <c r="Q59" i="114" a="1"/>
  <c r="Q59" i="114" s="1"/>
  <c r="R59" i="114" a="1"/>
  <c r="R59" i="114" s="1"/>
  <c r="S59" i="114" a="1"/>
  <c r="S59" i="114" s="1"/>
  <c r="T59" i="114" a="1"/>
  <c r="T59" i="114" s="1"/>
  <c r="U59" i="114" a="1"/>
  <c r="U59" i="114" s="1"/>
  <c r="V59" i="114" a="1"/>
  <c r="V59" i="114" s="1"/>
  <c r="W59" i="114" a="1"/>
  <c r="W59" i="114" s="1"/>
  <c r="X59" i="114" a="1"/>
  <c r="X59" i="114" s="1"/>
  <c r="Y59" i="114" a="1"/>
  <c r="Y59" i="114" s="1"/>
  <c r="Z59" i="114" a="1"/>
  <c r="Z59" i="114" s="1"/>
  <c r="AA59" i="114" a="1"/>
  <c r="AA59" i="114" s="1"/>
  <c r="AB59" i="114" a="1"/>
  <c r="AB59" i="114" s="1"/>
  <c r="AC59" i="114" a="1"/>
  <c r="AC59" i="114" s="1"/>
  <c r="AD59" i="114" a="1"/>
  <c r="AD59" i="114" s="1"/>
  <c r="AE59" i="114" a="1"/>
  <c r="AE59" i="114" s="1"/>
  <c r="AF59" i="114" a="1"/>
  <c r="AF59" i="114" s="1"/>
  <c r="AG59" i="114" a="1"/>
  <c r="AG59" i="114" s="1"/>
  <c r="AH59" i="114" a="1"/>
  <c r="AH59" i="114" s="1"/>
  <c r="AI59" i="114" a="1"/>
  <c r="AI59" i="114" s="1"/>
  <c r="AJ59" i="114" a="1"/>
  <c r="AJ59" i="114" s="1"/>
  <c r="AK59" i="114" a="1"/>
  <c r="AK59" i="114" s="1"/>
  <c r="AL59" i="114" a="1"/>
  <c r="AL59" i="114" s="1"/>
  <c r="AM59" i="114" a="1"/>
  <c r="AM59" i="114" s="1"/>
  <c r="AN59" i="114" a="1"/>
  <c r="AN59" i="114" s="1"/>
  <c r="AO59" i="114" a="1"/>
  <c r="AO59" i="114" s="1"/>
  <c r="AP59" i="114" a="1"/>
  <c r="AP59" i="114" s="1"/>
  <c r="AQ59" i="114" a="1"/>
  <c r="AQ59" i="114" s="1"/>
  <c r="AR59" i="114" a="1"/>
  <c r="AR59" i="114" s="1"/>
  <c r="AS59" i="114" a="1"/>
  <c r="AS59" i="114" s="1"/>
  <c r="M60" i="114" a="1"/>
  <c r="M60" i="114" s="1"/>
  <c r="N60" i="114" a="1"/>
  <c r="N60" i="114" s="1"/>
  <c r="O60" i="114" a="1"/>
  <c r="O60" i="114" s="1"/>
  <c r="P60" i="114" a="1"/>
  <c r="P60" i="114" s="1"/>
  <c r="Q60" i="114" a="1"/>
  <c r="Q60" i="114" s="1"/>
  <c r="R60" i="114" a="1"/>
  <c r="R60" i="114" s="1"/>
  <c r="S60" i="114" a="1"/>
  <c r="S60" i="114" s="1"/>
  <c r="AC60" i="114" a="1"/>
  <c r="AC60" i="114" s="1"/>
  <c r="AG60" i="114" a="1"/>
  <c r="AG60" i="114" s="1"/>
  <c r="AK60" i="114" a="1"/>
  <c r="AK60" i="114" s="1"/>
  <c r="AL60" i="114" a="1"/>
  <c r="AL60" i="114" s="1"/>
  <c r="AS60" i="114" a="1"/>
  <c r="AS60" i="114" s="1"/>
  <c r="K61" i="114" a="1"/>
  <c r="K61" i="114" s="1"/>
  <c r="N61" i="114" a="1"/>
  <c r="N61" i="114" s="1"/>
  <c r="O61" i="114" a="1"/>
  <c r="O61" i="114" s="1"/>
  <c r="P61" i="114" a="1"/>
  <c r="P61" i="114" s="1"/>
  <c r="R61" i="114" a="1"/>
  <c r="R61" i="114" s="1"/>
  <c r="S61" i="114" a="1"/>
  <c r="S61" i="114" s="1"/>
  <c r="T61" i="114" a="1"/>
  <c r="T61" i="114" s="1"/>
  <c r="V61" i="114" a="1"/>
  <c r="V61" i="114" s="1"/>
  <c r="W61" i="114" a="1"/>
  <c r="W61" i="114" s="1"/>
  <c r="X61" i="114" a="1"/>
  <c r="X61" i="114" s="1"/>
  <c r="Z61" i="114" a="1"/>
  <c r="Z61" i="114" s="1"/>
  <c r="AA61" i="114" a="1"/>
  <c r="AA61" i="114" s="1"/>
  <c r="AB61" i="114" a="1"/>
  <c r="AB61" i="114" s="1"/>
  <c r="AD61" i="114" a="1"/>
  <c r="AD61" i="114" s="1"/>
  <c r="AE61" i="114" a="1"/>
  <c r="AE61" i="114" s="1"/>
  <c r="AF61" i="114" a="1"/>
  <c r="AF61" i="114" s="1"/>
  <c r="AH61" i="114" a="1"/>
  <c r="AH61" i="114" s="1"/>
  <c r="AI61" i="114" a="1"/>
  <c r="AI61" i="114" s="1"/>
  <c r="AJ61" i="114" a="1"/>
  <c r="AJ61" i="114" s="1"/>
  <c r="AL61" i="114" a="1"/>
  <c r="AL61" i="114" s="1"/>
  <c r="AM61" i="114" a="1"/>
  <c r="AM61" i="114" s="1"/>
  <c r="AN61" i="114" a="1"/>
  <c r="AN61" i="114" s="1"/>
  <c r="AP61" i="114" a="1"/>
  <c r="AP61" i="114" s="1"/>
  <c r="AQ61" i="114" a="1"/>
  <c r="AQ61" i="114" s="1"/>
  <c r="AR61" i="114" a="1"/>
  <c r="AR61" i="114" s="1"/>
  <c r="L62" i="114" a="1"/>
  <c r="L62" i="114" s="1"/>
  <c r="N62" i="114" a="1"/>
  <c r="N62" i="114" s="1"/>
  <c r="O62" i="114" a="1"/>
  <c r="O62" i="114" s="1"/>
  <c r="R62" i="114" a="1"/>
  <c r="R62" i="114" s="1"/>
  <c r="V62" i="114" a="1"/>
  <c r="V62" i="114" s="1"/>
  <c r="Z62" i="114" a="1"/>
  <c r="Z62" i="114" s="1"/>
  <c r="AD62" i="114" a="1"/>
  <c r="AD62" i="114" s="1"/>
  <c r="AE62" i="114" a="1"/>
  <c r="AE62" i="114" s="1"/>
  <c r="AH62" i="114" a="1"/>
  <c r="AH62" i="114" s="1"/>
  <c r="AL62" i="114" a="1"/>
  <c r="AL62" i="114" s="1"/>
  <c r="AP62" i="114" a="1"/>
  <c r="AP62" i="114" s="1"/>
  <c r="J63" i="114" a="1"/>
  <c r="J63" i="114" s="1"/>
  <c r="K63" i="114" a="1"/>
  <c r="K63" i="114" s="1"/>
  <c r="L63" i="114" a="1"/>
  <c r="L63" i="114" s="1"/>
  <c r="M63" i="114" a="1"/>
  <c r="M63" i="114" s="1"/>
  <c r="N63" i="114" a="1"/>
  <c r="N63" i="114" s="1"/>
  <c r="Q63" i="114" a="1"/>
  <c r="Q63" i="114" s="1"/>
  <c r="R63" i="114" a="1"/>
  <c r="R63" i="114" s="1"/>
  <c r="U63" i="114" a="1"/>
  <c r="U63" i="114" s="1"/>
  <c r="V63" i="114" a="1"/>
  <c r="V63" i="114" s="1"/>
  <c r="Y63" i="114" a="1"/>
  <c r="Y63" i="114" s="1"/>
  <c r="Z63" i="114" a="1"/>
  <c r="Z63" i="114" s="1"/>
  <c r="AC63" i="114" a="1"/>
  <c r="AC63" i="114" s="1"/>
  <c r="AD63" i="114" a="1"/>
  <c r="AD63" i="114" s="1"/>
  <c r="AG63" i="114" a="1"/>
  <c r="AG63" i="114" s="1"/>
  <c r="AH63" i="114" a="1"/>
  <c r="AH63" i="114" s="1"/>
  <c r="AK63" i="114" a="1"/>
  <c r="AK63" i="114" s="1"/>
  <c r="AL63" i="114" a="1"/>
  <c r="AL63" i="114" s="1"/>
  <c r="AO63" i="114" a="1"/>
  <c r="AO63" i="114" s="1"/>
  <c r="AP63" i="114" a="1"/>
  <c r="AP63" i="114" s="1"/>
  <c r="AS63" i="114" a="1"/>
  <c r="AS63" i="114" s="1"/>
  <c r="J64" i="114" a="1"/>
  <c r="J64" i="114" s="1"/>
  <c r="K64" i="114" a="1"/>
  <c r="K64" i="114" s="1"/>
  <c r="L64" i="114" a="1"/>
  <c r="L64" i="114" s="1"/>
  <c r="M64" i="114" a="1"/>
  <c r="M64" i="114" s="1"/>
  <c r="N64" i="114" a="1"/>
  <c r="N64" i="114" s="1"/>
  <c r="O64" i="114" a="1"/>
  <c r="O64" i="114" s="1"/>
  <c r="P64" i="114" a="1"/>
  <c r="P64" i="114" s="1"/>
  <c r="Q64" i="114" a="1"/>
  <c r="Q64" i="114" s="1"/>
  <c r="R64" i="114" a="1"/>
  <c r="R64" i="114" s="1"/>
  <c r="S64" i="114" a="1"/>
  <c r="S64" i="114" s="1"/>
  <c r="T64" i="114" a="1"/>
  <c r="T64" i="114" s="1"/>
  <c r="U64" i="114" a="1"/>
  <c r="U64" i="114" s="1"/>
  <c r="V64" i="114" a="1"/>
  <c r="V64" i="114" s="1"/>
  <c r="W64" i="114" a="1"/>
  <c r="W64" i="114" s="1"/>
  <c r="X64" i="114" a="1"/>
  <c r="X64" i="114" s="1"/>
  <c r="Y64" i="114" a="1"/>
  <c r="Y64" i="114" s="1"/>
  <c r="Z64" i="114" a="1"/>
  <c r="Z64" i="114" s="1"/>
  <c r="AA64" i="114" a="1"/>
  <c r="AA64" i="114" s="1"/>
  <c r="AB64" i="114" a="1"/>
  <c r="AB64" i="114" s="1"/>
  <c r="AC64" i="114" a="1"/>
  <c r="AC64" i="114" s="1"/>
  <c r="AD64" i="114" a="1"/>
  <c r="AD64" i="114" s="1"/>
  <c r="AE64" i="114" a="1"/>
  <c r="AE64" i="114" s="1"/>
  <c r="AF64" i="114" a="1"/>
  <c r="AF64" i="114" s="1"/>
  <c r="AG64" i="114" a="1"/>
  <c r="AG64" i="114" s="1"/>
  <c r="AH64" i="114" a="1"/>
  <c r="AH64" i="114" s="1"/>
  <c r="AI64" i="114" a="1"/>
  <c r="AI64" i="114" s="1"/>
  <c r="AJ64" i="114" a="1"/>
  <c r="AJ64" i="114" s="1"/>
  <c r="AK64" i="114" a="1"/>
  <c r="AK64" i="114" s="1"/>
  <c r="AL64" i="114" a="1"/>
  <c r="AL64" i="114" s="1"/>
  <c r="AM64" i="114" a="1"/>
  <c r="AM64" i="114" s="1"/>
  <c r="AN64" i="114" a="1"/>
  <c r="AN64" i="114" s="1"/>
  <c r="AO64" i="114" a="1"/>
  <c r="AO64" i="114" s="1"/>
  <c r="AP64" i="114" a="1"/>
  <c r="AP64" i="114" s="1"/>
  <c r="AQ64" i="114" a="1"/>
  <c r="AQ64" i="114" s="1"/>
  <c r="AR64" i="114" a="1"/>
  <c r="AR64" i="114" s="1"/>
  <c r="AS64" i="114" a="1"/>
  <c r="AS64" i="114" s="1"/>
  <c r="J65" i="114" a="1"/>
  <c r="J65" i="114" s="1"/>
  <c r="K65" i="114" a="1"/>
  <c r="K65" i="114" s="1"/>
  <c r="L65" i="114" a="1"/>
  <c r="L65" i="114" s="1"/>
  <c r="M65" i="114" a="1"/>
  <c r="M65" i="114" s="1"/>
  <c r="N65" i="114" a="1"/>
  <c r="N65" i="114" s="1"/>
  <c r="O65" i="114" a="1"/>
  <c r="O65" i="114" s="1"/>
  <c r="P65" i="114" a="1"/>
  <c r="P65" i="114" s="1"/>
  <c r="Q65" i="114" a="1"/>
  <c r="Q65" i="114" s="1"/>
  <c r="R65" i="114" a="1"/>
  <c r="R65" i="114" s="1"/>
  <c r="S65" i="114" a="1"/>
  <c r="S65" i="114" s="1"/>
  <c r="T65" i="114" a="1"/>
  <c r="T65" i="114" s="1"/>
  <c r="U65" i="114" a="1"/>
  <c r="U65" i="114" s="1"/>
  <c r="V65" i="114" a="1"/>
  <c r="V65" i="114" s="1"/>
  <c r="W65" i="114" a="1"/>
  <c r="W65" i="114" s="1"/>
  <c r="X65" i="114" a="1"/>
  <c r="X65" i="114" s="1"/>
  <c r="Y65" i="114" a="1"/>
  <c r="Y65" i="114" s="1"/>
  <c r="Z65" i="114" a="1"/>
  <c r="Z65" i="114" s="1"/>
  <c r="AA65" i="114" a="1"/>
  <c r="AA65" i="114" s="1"/>
  <c r="AB65" i="114" a="1"/>
  <c r="AB65" i="114" s="1"/>
  <c r="AC65" i="114" a="1"/>
  <c r="AC65" i="114" s="1"/>
  <c r="AD65" i="114" a="1"/>
  <c r="AD65" i="114" s="1"/>
  <c r="AE65" i="114" a="1"/>
  <c r="AE65" i="114" s="1"/>
  <c r="AF65" i="114" a="1"/>
  <c r="AF65" i="114" s="1"/>
  <c r="AG65" i="114" a="1"/>
  <c r="AG65" i="114" s="1"/>
  <c r="AH65" i="114" a="1"/>
  <c r="AH65" i="114" s="1"/>
  <c r="AI65" i="114" a="1"/>
  <c r="AI65" i="114" s="1"/>
  <c r="AJ65" i="114" a="1"/>
  <c r="AJ65" i="114" s="1"/>
  <c r="AK65" i="114" a="1"/>
  <c r="AK65" i="114" s="1"/>
  <c r="AL65" i="114" a="1"/>
  <c r="AL65" i="114" s="1"/>
  <c r="AM65" i="114" a="1"/>
  <c r="AM65" i="114" s="1"/>
  <c r="AN65" i="114" a="1"/>
  <c r="AN65" i="114" s="1"/>
  <c r="AO65" i="114" a="1"/>
  <c r="AO65" i="114" s="1"/>
  <c r="AP65" i="114" a="1"/>
  <c r="AP65" i="114" s="1"/>
  <c r="AQ65" i="114" a="1"/>
  <c r="AQ65" i="114" s="1"/>
  <c r="AR65" i="114" a="1"/>
  <c r="AR65" i="114" s="1"/>
  <c r="AS65" i="114" a="1"/>
  <c r="AS65" i="114" s="1"/>
  <c r="J66" i="114" a="1"/>
  <c r="J66" i="114" s="1"/>
  <c r="K66" i="114" a="1"/>
  <c r="K66" i="114" s="1"/>
  <c r="L66" i="114" a="1"/>
  <c r="L66" i="114" s="1"/>
  <c r="M66" i="114" a="1"/>
  <c r="M66" i="114" s="1"/>
  <c r="N66" i="114" a="1"/>
  <c r="N66" i="114" s="1"/>
  <c r="O66" i="114" a="1"/>
  <c r="O66" i="114" s="1"/>
  <c r="P66" i="114" a="1"/>
  <c r="P66" i="114" s="1"/>
  <c r="Q66" i="114" a="1"/>
  <c r="Q66" i="114" s="1"/>
  <c r="R66" i="114" a="1"/>
  <c r="R66" i="114" s="1"/>
  <c r="S66" i="114" a="1"/>
  <c r="S66" i="114" s="1"/>
  <c r="T66" i="114" a="1"/>
  <c r="T66" i="114" s="1"/>
  <c r="U66" i="114" a="1"/>
  <c r="U66" i="114" s="1"/>
  <c r="V66" i="114" a="1"/>
  <c r="V66" i="114" s="1"/>
  <c r="W66" i="114" a="1"/>
  <c r="W66" i="114" s="1"/>
  <c r="X66" i="114" a="1"/>
  <c r="X66" i="114" s="1"/>
  <c r="Y66" i="114" a="1"/>
  <c r="Y66" i="114" s="1"/>
  <c r="Z66" i="114" a="1"/>
  <c r="Z66" i="114" s="1"/>
  <c r="AA66" i="114" a="1"/>
  <c r="AA66" i="114" s="1"/>
  <c r="AB66" i="114" a="1"/>
  <c r="AB66" i="114" s="1"/>
  <c r="AC66" i="114" a="1"/>
  <c r="AC66" i="114" s="1"/>
  <c r="AD66" i="114" a="1"/>
  <c r="AD66" i="114" s="1"/>
  <c r="AE66" i="114" a="1"/>
  <c r="AE66" i="114" s="1"/>
  <c r="AF66" i="114" a="1"/>
  <c r="AF66" i="114" s="1"/>
  <c r="AG66" i="114" a="1"/>
  <c r="AG66" i="114" s="1"/>
  <c r="AH66" i="114" a="1"/>
  <c r="AH66" i="114" s="1"/>
  <c r="AI66" i="114" a="1"/>
  <c r="AI66" i="114" s="1"/>
  <c r="AJ66" i="114" a="1"/>
  <c r="AJ66" i="114" s="1"/>
  <c r="AK66" i="114" a="1"/>
  <c r="AK66" i="114" s="1"/>
  <c r="AL66" i="114" a="1"/>
  <c r="AL66" i="114" s="1"/>
  <c r="AM66" i="114" a="1"/>
  <c r="AM66" i="114" s="1"/>
  <c r="AN66" i="114" a="1"/>
  <c r="AN66" i="114" s="1"/>
  <c r="AO66" i="114" a="1"/>
  <c r="AO66" i="114" s="1"/>
  <c r="AP66" i="114" a="1"/>
  <c r="AP66" i="114" s="1"/>
  <c r="AQ66" i="114" a="1"/>
  <c r="AQ66" i="114" s="1"/>
  <c r="AR66" i="114" a="1"/>
  <c r="AR66" i="114" s="1"/>
  <c r="AS66" i="114" a="1"/>
  <c r="AS66" i="114" s="1"/>
  <c r="J67" i="114" a="1"/>
  <c r="J67" i="114" s="1"/>
  <c r="K67" i="114" a="1"/>
  <c r="K67" i="114" s="1"/>
  <c r="L67" i="114" a="1"/>
  <c r="L67" i="114" s="1"/>
  <c r="M67" i="114" a="1"/>
  <c r="M67" i="114" s="1"/>
  <c r="N67" i="114" a="1"/>
  <c r="N67" i="114" s="1"/>
  <c r="O67" i="114" a="1"/>
  <c r="O67" i="114" s="1"/>
  <c r="P67" i="114" a="1"/>
  <c r="P67" i="114" s="1"/>
  <c r="Q67" i="114" a="1"/>
  <c r="Q67" i="114" s="1"/>
  <c r="R67" i="114" a="1"/>
  <c r="R67" i="114" s="1"/>
  <c r="S67" i="114" a="1"/>
  <c r="S67" i="114" s="1"/>
  <c r="T67" i="114" a="1"/>
  <c r="T67" i="114" s="1"/>
  <c r="U67" i="114" a="1"/>
  <c r="U67" i="114" s="1"/>
  <c r="V67" i="114" a="1"/>
  <c r="V67" i="114" s="1"/>
  <c r="W67" i="114" a="1"/>
  <c r="W67" i="114" s="1"/>
  <c r="X67" i="114" a="1"/>
  <c r="X67" i="114" s="1"/>
  <c r="Y67" i="114" a="1"/>
  <c r="Y67" i="114" s="1"/>
  <c r="Z67" i="114" a="1"/>
  <c r="Z67" i="114" s="1"/>
  <c r="AA67" i="114" a="1"/>
  <c r="AA67" i="114" s="1"/>
  <c r="AB67" i="114" a="1"/>
  <c r="AB67" i="114" s="1"/>
  <c r="AC67" i="114" a="1"/>
  <c r="AC67" i="114" s="1"/>
  <c r="AD67" i="114" a="1"/>
  <c r="AD67" i="114" s="1"/>
  <c r="AE67" i="114" a="1"/>
  <c r="AE67" i="114" s="1"/>
  <c r="AF67" i="114" a="1"/>
  <c r="AF67" i="114" s="1"/>
  <c r="AG67" i="114" a="1"/>
  <c r="AG67" i="114" s="1"/>
  <c r="AH67" i="114" a="1"/>
  <c r="AH67" i="114" s="1"/>
  <c r="AI67" i="114" a="1"/>
  <c r="AI67" i="114" s="1"/>
  <c r="AJ67" i="114" a="1"/>
  <c r="AJ67" i="114" s="1"/>
  <c r="AK67" i="114" a="1"/>
  <c r="AK67" i="114" s="1"/>
  <c r="AL67" i="114" a="1"/>
  <c r="AL67" i="114" s="1"/>
  <c r="AM67" i="114" a="1"/>
  <c r="AM67" i="114" s="1"/>
  <c r="AN67" i="114" a="1"/>
  <c r="AN67" i="114" s="1"/>
  <c r="AO67" i="114" a="1"/>
  <c r="AO67" i="114" s="1"/>
  <c r="AP67" i="114" a="1"/>
  <c r="AP67" i="114" s="1"/>
  <c r="AQ67" i="114" a="1"/>
  <c r="AQ67" i="114" s="1"/>
  <c r="AR67" i="114" a="1"/>
  <c r="AR67" i="114" s="1"/>
  <c r="AS67" i="114" a="1"/>
  <c r="AS67" i="114" s="1"/>
  <c r="J68" i="114" a="1"/>
  <c r="J68" i="114" s="1"/>
  <c r="L68" i="114" a="1"/>
  <c r="L68" i="114" s="1"/>
  <c r="N68" i="114" a="1"/>
  <c r="N68" i="114" s="1"/>
  <c r="P68" i="114" a="1"/>
  <c r="P68" i="114" s="1"/>
  <c r="R68" i="114" a="1"/>
  <c r="R68" i="114" s="1"/>
  <c r="U68" i="114" a="1"/>
  <c r="U68" i="114" s="1"/>
  <c r="V68" i="114" a="1"/>
  <c r="V68" i="114" s="1"/>
  <c r="Y68" i="114" a="1"/>
  <c r="Y68" i="114" s="1"/>
  <c r="Z68" i="114" a="1"/>
  <c r="Z68" i="114" s="1"/>
  <c r="AC68" i="114" a="1"/>
  <c r="AC68" i="114" s="1"/>
  <c r="AD68" i="114" a="1"/>
  <c r="AD68" i="114" s="1"/>
  <c r="AE68" i="114" a="1"/>
  <c r="AE68" i="114" s="1"/>
  <c r="AG68" i="114" a="1"/>
  <c r="AG68" i="114" s="1"/>
  <c r="AH68" i="114" a="1"/>
  <c r="AH68" i="114" s="1"/>
  <c r="AJ68" i="114" a="1"/>
  <c r="AJ68" i="114" s="1"/>
  <c r="AK68" i="114" a="1"/>
  <c r="AK68" i="114" s="1"/>
  <c r="AL68" i="114" a="1"/>
  <c r="AL68" i="114" s="1"/>
  <c r="AN68" i="114" a="1"/>
  <c r="AN68" i="114" s="1"/>
  <c r="AO68" i="114" a="1"/>
  <c r="AO68" i="114" s="1"/>
  <c r="AP68" i="114" a="1"/>
  <c r="AP68" i="114" s="1"/>
  <c r="AR68" i="114" a="1"/>
  <c r="AR68" i="114" s="1"/>
  <c r="AS68" i="114" a="1"/>
  <c r="AS68" i="114" s="1"/>
  <c r="J69" i="114" a="1"/>
  <c r="J69" i="114" s="1"/>
  <c r="K69" i="114" a="1"/>
  <c r="K69" i="114" s="1"/>
  <c r="L69" i="114" a="1"/>
  <c r="L69" i="114" s="1"/>
  <c r="M69" i="114" a="1"/>
  <c r="M69" i="114" s="1"/>
  <c r="N69" i="114" a="1"/>
  <c r="N69" i="114" s="1"/>
  <c r="P69" i="114" a="1"/>
  <c r="P69" i="114" s="1"/>
  <c r="U69" i="114" a="1"/>
  <c r="U69" i="114" s="1"/>
  <c r="Y69" i="114" a="1"/>
  <c r="Y69" i="114" s="1"/>
  <c r="AC69" i="114" a="1"/>
  <c r="AC69" i="114" s="1"/>
  <c r="AF69" i="114" a="1"/>
  <c r="AF69" i="114" s="1"/>
  <c r="AG69" i="114" a="1"/>
  <c r="AG69" i="114" s="1"/>
  <c r="AK69" i="114" a="1"/>
  <c r="AK69" i="114" s="1"/>
  <c r="AO69" i="114" a="1"/>
  <c r="AO69" i="114" s="1"/>
  <c r="AS69" i="114" a="1"/>
  <c r="AS69" i="114" s="1"/>
  <c r="J70" i="114" a="1"/>
  <c r="J70" i="114" s="1"/>
  <c r="K70" i="114" a="1"/>
  <c r="K70" i="114" s="1"/>
  <c r="L70" i="114" a="1"/>
  <c r="L70" i="114" s="1"/>
  <c r="M70" i="114" a="1"/>
  <c r="M70" i="114" s="1"/>
  <c r="N70" i="114" a="1"/>
  <c r="N70" i="114" s="1"/>
  <c r="O70" i="114" a="1"/>
  <c r="O70" i="114" s="1"/>
  <c r="U70" i="114" a="1"/>
  <c r="U70" i="114" s="1"/>
  <c r="Y70" i="114" a="1"/>
  <c r="Y70" i="114" s="1"/>
  <c r="AC70" i="114" a="1"/>
  <c r="AC70" i="114" s="1"/>
  <c r="AG70" i="114" a="1"/>
  <c r="AG70" i="114" s="1"/>
  <c r="AK70" i="114" a="1"/>
  <c r="AK70" i="114" s="1"/>
  <c r="AO70" i="114" a="1"/>
  <c r="AO70" i="114" s="1"/>
  <c r="AS70" i="114" a="1"/>
  <c r="AS70" i="114" s="1"/>
  <c r="J71" i="114" a="1"/>
  <c r="J71" i="114" s="1"/>
  <c r="K71" i="114" a="1"/>
  <c r="K71" i="114" s="1"/>
  <c r="L71" i="114" a="1"/>
  <c r="L71" i="114" s="1"/>
  <c r="M71" i="114" a="1"/>
  <c r="M71" i="114" s="1"/>
  <c r="N71" i="114" a="1"/>
  <c r="N71" i="114" s="1"/>
  <c r="O71" i="114" a="1"/>
  <c r="O71" i="114" s="1"/>
  <c r="Q71" i="114" a="1"/>
  <c r="Q71" i="114" s="1"/>
  <c r="R71" i="114" a="1"/>
  <c r="R71" i="114" s="1"/>
  <c r="S71" i="114" a="1"/>
  <c r="S71" i="114" s="1"/>
  <c r="U71" i="114" a="1"/>
  <c r="U71" i="114" s="1"/>
  <c r="V71" i="114" a="1"/>
  <c r="V71" i="114" s="1"/>
  <c r="Y71" i="114" a="1"/>
  <c r="Y71" i="114" s="1"/>
  <c r="Z71" i="114" a="1"/>
  <c r="Z71" i="114" s="1"/>
  <c r="AC71" i="114" a="1"/>
  <c r="AC71" i="114" s="1"/>
  <c r="AD71" i="114" a="1"/>
  <c r="AD71" i="114" s="1"/>
  <c r="AG71" i="114" a="1"/>
  <c r="AG71" i="114" s="1"/>
  <c r="AH71" i="114" a="1"/>
  <c r="AH71" i="114" s="1"/>
  <c r="AI71" i="114" a="1"/>
  <c r="AI71" i="114" s="1"/>
  <c r="AK71" i="114" a="1"/>
  <c r="AK71" i="114" s="1"/>
  <c r="AL71" i="114" a="1"/>
  <c r="AL71" i="114" s="1"/>
  <c r="AO71" i="114" a="1"/>
  <c r="AO71" i="114" s="1"/>
  <c r="AP71" i="114" a="1"/>
  <c r="AP71" i="114" s="1"/>
  <c r="AS71" i="114" a="1"/>
  <c r="AS71" i="114" s="1"/>
  <c r="J72" i="114" a="1"/>
  <c r="J72" i="114" s="1"/>
  <c r="K72" i="114" a="1"/>
  <c r="K72" i="114" s="1"/>
  <c r="L72" i="114" a="1"/>
  <c r="L72" i="114" s="1"/>
  <c r="M72" i="114" a="1"/>
  <c r="M72" i="114" s="1"/>
  <c r="N72" i="114" a="1"/>
  <c r="N72" i="114" s="1"/>
  <c r="O72" i="114" a="1"/>
  <c r="O72" i="114" s="1"/>
  <c r="Q72" i="114" a="1"/>
  <c r="Q72" i="114" s="1"/>
  <c r="R72" i="114" a="1"/>
  <c r="R72" i="114" s="1"/>
  <c r="U72" i="114" a="1"/>
  <c r="U72" i="114" s="1"/>
  <c r="V72" i="114" a="1"/>
  <c r="V72" i="114" s="1"/>
  <c r="W72" i="114" a="1"/>
  <c r="W72" i="114" s="1"/>
  <c r="Y72" i="114" a="1"/>
  <c r="Y72" i="114" s="1"/>
  <c r="AC72" i="114" a="1"/>
  <c r="AC72" i="114" s="1"/>
  <c r="AD72" i="114" a="1"/>
  <c r="AD72" i="114" s="1"/>
  <c r="AG72" i="114" a="1"/>
  <c r="AG72" i="114" s="1"/>
  <c r="AH72" i="114" a="1"/>
  <c r="AH72" i="114" s="1"/>
  <c r="AK72" i="114" a="1"/>
  <c r="AK72" i="114" s="1"/>
  <c r="AL72" i="114" a="1"/>
  <c r="AL72" i="114" s="1"/>
  <c r="AM72" i="114" a="1"/>
  <c r="AM72" i="114" s="1"/>
  <c r="AO72" i="114" a="1"/>
  <c r="AO72" i="114" s="1"/>
  <c r="AS72" i="114" a="1"/>
  <c r="AS72" i="114" s="1"/>
  <c r="J73" i="114" a="1"/>
  <c r="J73" i="114" s="1"/>
  <c r="K73" i="114" a="1"/>
  <c r="K73" i="114" s="1"/>
  <c r="L73" i="114" a="1"/>
  <c r="L73" i="114" s="1"/>
  <c r="M73" i="114" a="1"/>
  <c r="M73" i="114" s="1"/>
  <c r="N73" i="114" a="1"/>
  <c r="N73" i="114" s="1"/>
  <c r="O73" i="114" a="1"/>
  <c r="O73" i="114" s="1"/>
  <c r="P73" i="114" a="1"/>
  <c r="P73" i="114" s="1"/>
  <c r="Q73" i="114" a="1"/>
  <c r="Q73" i="114" s="1"/>
  <c r="V73" i="114" a="1"/>
  <c r="V73" i="114" s="1"/>
  <c r="AA73" i="114" a="1"/>
  <c r="AA73" i="114" s="1"/>
  <c r="AH73" i="114" a="1"/>
  <c r="AH73" i="114" s="1"/>
  <c r="AL73" i="114" a="1"/>
  <c r="AL73" i="114" s="1"/>
  <c r="AQ73" i="114" a="1"/>
  <c r="AQ73" i="114" s="1"/>
  <c r="J74" i="114" a="1"/>
  <c r="J74" i="114" s="1"/>
  <c r="K74" i="114" a="1"/>
  <c r="K74" i="114" s="1"/>
  <c r="L74" i="114" a="1"/>
  <c r="L74" i="114" s="1"/>
  <c r="M74" i="114" a="1"/>
  <c r="M74" i="114" s="1"/>
  <c r="N74" i="114" a="1"/>
  <c r="N74" i="114" s="1"/>
  <c r="O74" i="114" a="1"/>
  <c r="O74" i="114" s="1"/>
  <c r="P74" i="114" a="1"/>
  <c r="P74" i="114" s="1"/>
  <c r="Q74" i="114" a="1"/>
  <c r="Q74" i="114" s="1"/>
  <c r="R74" i="114" a="1"/>
  <c r="R74" i="114" s="1"/>
  <c r="S74" i="114" a="1"/>
  <c r="S74" i="114" s="1"/>
  <c r="T74" i="114" a="1"/>
  <c r="T74" i="114" s="1"/>
  <c r="U74" i="114" a="1"/>
  <c r="U74" i="114" s="1"/>
  <c r="V74" i="114" a="1"/>
  <c r="V74" i="114" s="1"/>
  <c r="W74" i="114" a="1"/>
  <c r="W74" i="114" s="1"/>
  <c r="X74" i="114" a="1"/>
  <c r="X74" i="114" s="1"/>
  <c r="Y74" i="114" a="1"/>
  <c r="Y74" i="114" s="1"/>
  <c r="Z74" i="114" a="1"/>
  <c r="Z74" i="114" s="1"/>
  <c r="AA74" i="114" a="1"/>
  <c r="AA74" i="114" s="1"/>
  <c r="AB74" i="114" a="1"/>
  <c r="AB74" i="114" s="1"/>
  <c r="AC74" i="114" a="1"/>
  <c r="AC74" i="114" s="1"/>
  <c r="AD74" i="114" a="1"/>
  <c r="AD74" i="114" s="1"/>
  <c r="AE74" i="114" a="1"/>
  <c r="AE74" i="114" s="1"/>
  <c r="AF74" i="114" a="1"/>
  <c r="AF74" i="114" s="1"/>
  <c r="AG74" i="114" a="1"/>
  <c r="AG74" i="114" s="1"/>
  <c r="AH74" i="114" a="1"/>
  <c r="AH74" i="114" s="1"/>
  <c r="AI74" i="114" a="1"/>
  <c r="AI74" i="114" s="1"/>
  <c r="AJ74" i="114" a="1"/>
  <c r="AJ74" i="114" s="1"/>
  <c r="AK74" i="114" a="1"/>
  <c r="AK74" i="114" s="1"/>
  <c r="AL74" i="114" a="1"/>
  <c r="AL74" i="114" s="1"/>
  <c r="AM74" i="114" a="1"/>
  <c r="AM74" i="114" s="1"/>
  <c r="AN74" i="114" a="1"/>
  <c r="AN74" i="114" s="1"/>
  <c r="AO74" i="114" a="1"/>
  <c r="AO74" i="114" s="1"/>
  <c r="AP74" i="114" a="1"/>
  <c r="AP74" i="114" s="1"/>
  <c r="AQ74" i="114" a="1"/>
  <c r="AQ74" i="114" s="1"/>
  <c r="AR74" i="114" a="1"/>
  <c r="AR74" i="114" s="1"/>
  <c r="AS74" i="114" a="1"/>
  <c r="AS74" i="114" s="1"/>
  <c r="J75" i="114" a="1"/>
  <c r="J75" i="114" s="1"/>
  <c r="K75" i="114" a="1"/>
  <c r="K75" i="114" s="1"/>
  <c r="L75" i="114" a="1"/>
  <c r="L75" i="114" s="1"/>
  <c r="M75" i="114" a="1"/>
  <c r="M75" i="114" s="1"/>
  <c r="N75" i="114" a="1"/>
  <c r="N75" i="114" s="1"/>
  <c r="O75" i="114" a="1"/>
  <c r="O75" i="114" s="1"/>
  <c r="P75" i="114" a="1"/>
  <c r="P75" i="114" s="1"/>
  <c r="Q75" i="114" a="1"/>
  <c r="Q75" i="114" s="1"/>
  <c r="R75" i="114" a="1"/>
  <c r="R75" i="114" s="1"/>
  <c r="S75" i="114" a="1"/>
  <c r="S75" i="114" s="1"/>
  <c r="T75" i="114" a="1"/>
  <c r="T75" i="114" s="1"/>
  <c r="U75" i="114" a="1"/>
  <c r="U75" i="114" s="1"/>
  <c r="V75" i="114" a="1"/>
  <c r="V75" i="114" s="1"/>
  <c r="W75" i="114" a="1"/>
  <c r="W75" i="114" s="1"/>
  <c r="X75" i="114" a="1"/>
  <c r="X75" i="114" s="1"/>
  <c r="Y75" i="114" a="1"/>
  <c r="Y75" i="114" s="1"/>
  <c r="Z75" i="114" a="1"/>
  <c r="Z75" i="114" s="1"/>
  <c r="AA75" i="114" a="1"/>
  <c r="AA75" i="114" s="1"/>
  <c r="AB75" i="114" a="1"/>
  <c r="AB75" i="114" s="1"/>
  <c r="AC75" i="114" a="1"/>
  <c r="AC75" i="114" s="1"/>
  <c r="AD75" i="114" a="1"/>
  <c r="AD75" i="114" s="1"/>
  <c r="AE75" i="114" a="1"/>
  <c r="AE75" i="114" s="1"/>
  <c r="AF75" i="114" a="1"/>
  <c r="AF75" i="114" s="1"/>
  <c r="AG75" i="114" a="1"/>
  <c r="AG75" i="114" s="1"/>
  <c r="AH75" i="114" a="1"/>
  <c r="AH75" i="114" s="1"/>
  <c r="AI75" i="114" a="1"/>
  <c r="AI75" i="114" s="1"/>
  <c r="AJ75" i="114" a="1"/>
  <c r="AJ75" i="114" s="1"/>
  <c r="AK75" i="114" a="1"/>
  <c r="AK75" i="114" s="1"/>
  <c r="AL75" i="114" a="1"/>
  <c r="AL75" i="114" s="1"/>
  <c r="AM75" i="114" a="1"/>
  <c r="AM75" i="114" s="1"/>
  <c r="AN75" i="114" a="1"/>
  <c r="AN75" i="114" s="1"/>
  <c r="AO75" i="114" a="1"/>
  <c r="AO75" i="114" s="1"/>
  <c r="AP75" i="114" a="1"/>
  <c r="AP75" i="114" s="1"/>
  <c r="AQ75" i="114" a="1"/>
  <c r="AQ75" i="114" s="1"/>
  <c r="AR75" i="114" a="1"/>
  <c r="AR75" i="114" s="1"/>
  <c r="AS75" i="114" a="1"/>
  <c r="AS75" i="114" s="1"/>
  <c r="J76" i="114" a="1"/>
  <c r="J76" i="114" s="1"/>
  <c r="K76" i="114" a="1"/>
  <c r="K76" i="114" s="1"/>
  <c r="L76" i="114" a="1"/>
  <c r="L76" i="114" s="1"/>
  <c r="N76" i="114" a="1"/>
  <c r="N76" i="114" s="1"/>
  <c r="O76" i="114" a="1"/>
  <c r="O76" i="114" s="1"/>
  <c r="P76" i="114" a="1"/>
  <c r="P76" i="114" s="1"/>
  <c r="Q76" i="114" a="1"/>
  <c r="Q76" i="114" s="1"/>
  <c r="R76" i="114" a="1"/>
  <c r="R76" i="114" s="1"/>
  <c r="S76" i="114" a="1"/>
  <c r="S76" i="114" s="1"/>
  <c r="T76" i="114" a="1"/>
  <c r="T76" i="114" s="1"/>
  <c r="U76" i="114" a="1"/>
  <c r="U76" i="114" s="1"/>
  <c r="V76" i="114" a="1"/>
  <c r="V76" i="114" s="1"/>
  <c r="W76" i="114" a="1"/>
  <c r="W76" i="114" s="1"/>
  <c r="X76" i="114" a="1"/>
  <c r="X76" i="114" s="1"/>
  <c r="Y76" i="114" a="1"/>
  <c r="Y76" i="114" s="1"/>
  <c r="Z76" i="114" a="1"/>
  <c r="Z76" i="114" s="1"/>
  <c r="AA76" i="114" a="1"/>
  <c r="AA76" i="114" s="1"/>
  <c r="AB76" i="114" a="1"/>
  <c r="AB76" i="114" s="1"/>
  <c r="AC76" i="114" a="1"/>
  <c r="AC76" i="114" s="1"/>
  <c r="AD76" i="114" a="1"/>
  <c r="AD76" i="114" s="1"/>
  <c r="AE76" i="114" a="1"/>
  <c r="AE76" i="114" s="1"/>
  <c r="AF76" i="114" a="1"/>
  <c r="AF76" i="114" s="1"/>
  <c r="AG76" i="114" a="1"/>
  <c r="AG76" i="114" s="1"/>
  <c r="AH76" i="114" a="1"/>
  <c r="AH76" i="114" s="1"/>
  <c r="AI76" i="114" a="1"/>
  <c r="AI76" i="114" s="1"/>
  <c r="AJ76" i="114" a="1"/>
  <c r="AJ76" i="114" s="1"/>
  <c r="AK76" i="114" a="1"/>
  <c r="AK76" i="114" s="1"/>
  <c r="AL76" i="114" a="1"/>
  <c r="AL76" i="114" s="1"/>
  <c r="AM76" i="114" a="1"/>
  <c r="AM76" i="114" s="1"/>
  <c r="AN76" i="114" a="1"/>
  <c r="AN76" i="114" s="1"/>
  <c r="AO76" i="114" a="1"/>
  <c r="AO76" i="114" s="1"/>
  <c r="AP76" i="114" a="1"/>
  <c r="AP76" i="114" s="1"/>
  <c r="AQ76" i="114" a="1"/>
  <c r="AQ76" i="114" s="1"/>
  <c r="AR76" i="114" a="1"/>
  <c r="AR76" i="114" s="1"/>
  <c r="AS76" i="114" a="1"/>
  <c r="AS76" i="114" s="1"/>
  <c r="J77" i="114" a="1"/>
  <c r="J77" i="114" s="1"/>
  <c r="K77" i="114" a="1"/>
  <c r="K77" i="114" s="1"/>
  <c r="L77" i="114" a="1"/>
  <c r="L77" i="114" s="1"/>
  <c r="M77" i="114" a="1"/>
  <c r="M77" i="114" s="1"/>
  <c r="N77" i="114" a="1"/>
  <c r="N77" i="114" s="1"/>
  <c r="O77" i="114" a="1"/>
  <c r="O77" i="114" s="1"/>
  <c r="P77" i="114" a="1"/>
  <c r="P77" i="114" s="1"/>
  <c r="Q77" i="114" a="1"/>
  <c r="Q77" i="114" s="1"/>
  <c r="R77" i="114" a="1"/>
  <c r="R77" i="114" s="1"/>
  <c r="S77" i="114" a="1"/>
  <c r="S77" i="114" s="1"/>
  <c r="T77" i="114" a="1"/>
  <c r="T77" i="114" s="1"/>
  <c r="U77" i="114" a="1"/>
  <c r="U77" i="114" s="1"/>
  <c r="V77" i="114" a="1"/>
  <c r="V77" i="114" s="1"/>
  <c r="W77" i="114" a="1"/>
  <c r="W77" i="114" s="1"/>
  <c r="X77" i="114" a="1"/>
  <c r="X77" i="114" s="1"/>
  <c r="Y77" i="114" a="1"/>
  <c r="Y77" i="114" s="1"/>
  <c r="Z77" i="114" a="1"/>
  <c r="Z77" i="114" s="1"/>
  <c r="AA77" i="114" a="1"/>
  <c r="AA77" i="114" s="1"/>
  <c r="AB77" i="114" a="1"/>
  <c r="AB77" i="114" s="1"/>
  <c r="AC77" i="114" a="1"/>
  <c r="AC77" i="114" s="1"/>
  <c r="AD77" i="114" a="1"/>
  <c r="AD77" i="114" s="1"/>
  <c r="AE77" i="114" a="1"/>
  <c r="AE77" i="114" s="1"/>
  <c r="AF77" i="114" a="1"/>
  <c r="AF77" i="114" s="1"/>
  <c r="AG77" i="114" a="1"/>
  <c r="AG77" i="114" s="1"/>
  <c r="AH77" i="114" a="1"/>
  <c r="AH77" i="114" s="1"/>
  <c r="AI77" i="114" a="1"/>
  <c r="AI77" i="114" s="1"/>
  <c r="AJ77" i="114" a="1"/>
  <c r="AJ77" i="114" s="1"/>
  <c r="AK77" i="114" a="1"/>
  <c r="AK77" i="114" s="1"/>
  <c r="AL77" i="114" a="1"/>
  <c r="AL77" i="114" s="1"/>
  <c r="AM77" i="114" a="1"/>
  <c r="AM77" i="114" s="1"/>
  <c r="AN77" i="114" a="1"/>
  <c r="AN77" i="114" s="1"/>
  <c r="AO77" i="114" a="1"/>
  <c r="AO77" i="114" s="1"/>
  <c r="AP77" i="114" a="1"/>
  <c r="AP77" i="114" s="1"/>
  <c r="AQ77" i="114" a="1"/>
  <c r="AQ77" i="114" s="1"/>
  <c r="AR77" i="114" a="1"/>
  <c r="AR77" i="114" s="1"/>
  <c r="AS77" i="114" a="1"/>
  <c r="AS77" i="114" s="1"/>
  <c r="J78" i="114" a="1"/>
  <c r="J78" i="114" s="1"/>
  <c r="K78" i="114" a="1"/>
  <c r="K78" i="114" s="1"/>
  <c r="L78" i="114" a="1"/>
  <c r="L78" i="114" s="1"/>
  <c r="M78" i="114" a="1"/>
  <c r="M78" i="114" s="1"/>
  <c r="N78" i="114" a="1"/>
  <c r="N78" i="114" s="1"/>
  <c r="O78" i="114" a="1"/>
  <c r="O78" i="114" s="1"/>
  <c r="P78" i="114" a="1"/>
  <c r="P78" i="114" s="1"/>
  <c r="Q78" i="114" a="1"/>
  <c r="Q78" i="114" s="1"/>
  <c r="R78" i="114" a="1"/>
  <c r="R78" i="114" s="1"/>
  <c r="S78" i="114" a="1"/>
  <c r="S78" i="114" s="1"/>
  <c r="T78" i="114" a="1"/>
  <c r="T78" i="114" s="1"/>
  <c r="U78" i="114" a="1"/>
  <c r="U78" i="114" s="1"/>
  <c r="V78" i="114" a="1"/>
  <c r="V78" i="114" s="1"/>
  <c r="W78" i="114" a="1"/>
  <c r="W78" i="114" s="1"/>
  <c r="X78" i="114" a="1"/>
  <c r="X78" i="114" s="1"/>
  <c r="Y78" i="114" a="1"/>
  <c r="Y78" i="114" s="1"/>
  <c r="Z78" i="114" a="1"/>
  <c r="Z78" i="114" s="1"/>
  <c r="AA78" i="114" a="1"/>
  <c r="AA78" i="114" s="1"/>
  <c r="AB78" i="114" a="1"/>
  <c r="AB78" i="114" s="1"/>
  <c r="AC78" i="114" a="1"/>
  <c r="AC78" i="114" s="1"/>
  <c r="AD78" i="114" a="1"/>
  <c r="AD78" i="114" s="1"/>
  <c r="AE78" i="114" a="1"/>
  <c r="AE78" i="114" s="1"/>
  <c r="AF78" i="114" a="1"/>
  <c r="AF78" i="114" s="1"/>
  <c r="AG78" i="114" a="1"/>
  <c r="AG78" i="114" s="1"/>
  <c r="AH78" i="114" a="1"/>
  <c r="AH78" i="114" s="1"/>
  <c r="AI78" i="114" a="1"/>
  <c r="AI78" i="114" s="1"/>
  <c r="AJ78" i="114" a="1"/>
  <c r="AJ78" i="114" s="1"/>
  <c r="AK78" i="114" a="1"/>
  <c r="AK78" i="114" s="1"/>
  <c r="AL78" i="114" a="1"/>
  <c r="AL78" i="114" s="1"/>
  <c r="AM78" i="114" a="1"/>
  <c r="AM78" i="114" s="1"/>
  <c r="AN78" i="114" a="1"/>
  <c r="AN78" i="114" s="1"/>
  <c r="AO78" i="114" a="1"/>
  <c r="AO78" i="114" s="1"/>
  <c r="AP78" i="114" a="1"/>
  <c r="AP78" i="114" s="1"/>
  <c r="AQ78" i="114" a="1"/>
  <c r="AQ78" i="114" s="1"/>
  <c r="AR78" i="114" a="1"/>
  <c r="AR78" i="114" s="1"/>
  <c r="AS78" i="114" a="1"/>
  <c r="AS78" i="114" s="1"/>
  <c r="J79" i="114" a="1"/>
  <c r="J79" i="114" s="1"/>
  <c r="K79" i="114" a="1"/>
  <c r="K79" i="114" s="1"/>
  <c r="L79" i="114" a="1"/>
  <c r="L79" i="114" s="1"/>
  <c r="N79" i="114" a="1"/>
  <c r="N79" i="114" s="1"/>
  <c r="O79" i="114" a="1"/>
  <c r="O79" i="114" s="1"/>
  <c r="P79" i="114" a="1"/>
  <c r="P79" i="114" s="1"/>
  <c r="R79" i="114" a="1"/>
  <c r="R79" i="114" s="1"/>
  <c r="S79" i="114" a="1"/>
  <c r="S79" i="114" s="1"/>
  <c r="T79" i="114" a="1"/>
  <c r="T79" i="114" s="1"/>
  <c r="V79" i="114" a="1"/>
  <c r="V79" i="114" s="1"/>
  <c r="W79" i="114" a="1"/>
  <c r="W79" i="114" s="1"/>
  <c r="X79" i="114" a="1"/>
  <c r="X79" i="114" s="1"/>
  <c r="Y79" i="114" a="1"/>
  <c r="Y79" i="114" s="1"/>
  <c r="Z79" i="114" a="1"/>
  <c r="Z79" i="114" s="1"/>
  <c r="AA79" i="114" a="1"/>
  <c r="AA79" i="114" s="1"/>
  <c r="AB79" i="114" a="1"/>
  <c r="AB79" i="114" s="1"/>
  <c r="AC79" i="114" a="1"/>
  <c r="AC79" i="114" s="1"/>
  <c r="AD79" i="114" a="1"/>
  <c r="AD79" i="114" s="1"/>
  <c r="AE79" i="114" a="1"/>
  <c r="AE79" i="114" s="1"/>
  <c r="AF79" i="114" a="1"/>
  <c r="AF79" i="114" s="1"/>
  <c r="AG79" i="114" a="1"/>
  <c r="AG79" i="114" s="1"/>
  <c r="AH79" i="114" a="1"/>
  <c r="AH79" i="114" s="1"/>
  <c r="AI79" i="114" a="1"/>
  <c r="AI79" i="114" s="1"/>
  <c r="AJ79" i="114" a="1"/>
  <c r="AJ79" i="114" s="1"/>
  <c r="AK79" i="114" a="1"/>
  <c r="AK79" i="114" s="1"/>
  <c r="AL79" i="114" a="1"/>
  <c r="AL79" i="114" s="1"/>
  <c r="AM79" i="114" a="1"/>
  <c r="AM79" i="114" s="1"/>
  <c r="AN79" i="114" a="1"/>
  <c r="AN79" i="114" s="1"/>
  <c r="AO79" i="114" a="1"/>
  <c r="AO79" i="114" s="1"/>
  <c r="AP79" i="114" a="1"/>
  <c r="AP79" i="114" s="1"/>
  <c r="AQ79" i="114" a="1"/>
  <c r="AQ79" i="114" s="1"/>
  <c r="AR79" i="114" a="1"/>
  <c r="AR79" i="114" s="1"/>
  <c r="AS79" i="114" a="1"/>
  <c r="AS79" i="114" s="1"/>
  <c r="J80" i="114" a="1"/>
  <c r="J80" i="114" s="1"/>
  <c r="K80" i="114" a="1"/>
  <c r="K80" i="114" s="1"/>
  <c r="L80" i="114" a="1"/>
  <c r="L80" i="114" s="1"/>
  <c r="M80" i="114" a="1"/>
  <c r="M80" i="114" s="1"/>
  <c r="N80" i="114" a="1"/>
  <c r="N80" i="114" s="1"/>
  <c r="O80" i="114" a="1"/>
  <c r="O80" i="114" s="1"/>
  <c r="P80" i="114" a="1"/>
  <c r="P80" i="114" s="1"/>
  <c r="Q80" i="114" a="1"/>
  <c r="Q80" i="114" s="1"/>
  <c r="R80" i="114" a="1"/>
  <c r="R80" i="114" s="1"/>
  <c r="S80" i="114" a="1"/>
  <c r="S80" i="114" s="1"/>
  <c r="T80" i="114" a="1"/>
  <c r="T80" i="114" s="1"/>
  <c r="U80" i="114" a="1"/>
  <c r="U80" i="114" s="1"/>
  <c r="V80" i="114" a="1"/>
  <c r="V80" i="114" s="1"/>
  <c r="W80" i="114" a="1"/>
  <c r="W80" i="114" s="1"/>
  <c r="X80" i="114" a="1"/>
  <c r="X80" i="114" s="1"/>
  <c r="Y80" i="114" a="1"/>
  <c r="Y80" i="114" s="1"/>
  <c r="Z80" i="114" a="1"/>
  <c r="Z80" i="114" s="1"/>
  <c r="AC80" i="114" a="1"/>
  <c r="AC80" i="114" s="1"/>
  <c r="AD80" i="114" a="1"/>
  <c r="AD80" i="114" s="1"/>
  <c r="AG80" i="114" a="1"/>
  <c r="AG80" i="114" s="1"/>
  <c r="AH80" i="114" a="1"/>
  <c r="AH80" i="114" s="1"/>
  <c r="AK80" i="114" a="1"/>
  <c r="AK80" i="114" s="1"/>
  <c r="AL80" i="114" a="1"/>
  <c r="AL80" i="114" s="1"/>
  <c r="AO80" i="114" a="1"/>
  <c r="AO80" i="114" s="1"/>
  <c r="AP80" i="114" a="1"/>
  <c r="AP80" i="114" s="1"/>
  <c r="AS80" i="114" a="1"/>
  <c r="AS80" i="114" s="1"/>
  <c r="J81" i="114" a="1"/>
  <c r="J81" i="114" s="1"/>
  <c r="K81" i="114" a="1"/>
  <c r="K81" i="114" s="1"/>
  <c r="L81" i="114" a="1"/>
  <c r="L81" i="114" s="1"/>
  <c r="M81" i="114" a="1"/>
  <c r="M81" i="114" s="1"/>
  <c r="N81" i="114" a="1"/>
  <c r="N81" i="114" s="1"/>
  <c r="O81" i="114" a="1"/>
  <c r="O81" i="114" s="1"/>
  <c r="P81" i="114" a="1"/>
  <c r="P81" i="114" s="1"/>
  <c r="Q81" i="114" a="1"/>
  <c r="Q81" i="114" s="1"/>
  <c r="R81" i="114" a="1"/>
  <c r="R81" i="114" s="1"/>
  <c r="S81" i="114" a="1"/>
  <c r="S81" i="114" s="1"/>
  <c r="T81" i="114" a="1"/>
  <c r="T81" i="114" s="1"/>
  <c r="U81" i="114" a="1"/>
  <c r="U81" i="114" s="1"/>
  <c r="V81" i="114" a="1"/>
  <c r="V81" i="114" s="1"/>
  <c r="W81" i="114" a="1"/>
  <c r="W81" i="114" s="1"/>
  <c r="X81" i="114" a="1"/>
  <c r="X81" i="114" s="1"/>
  <c r="Y81" i="114" a="1"/>
  <c r="Y81" i="114" s="1"/>
  <c r="Z81" i="114" a="1"/>
  <c r="Z81" i="114" s="1"/>
  <c r="AA81" i="114" a="1"/>
  <c r="AA81" i="114" s="1"/>
  <c r="AB81" i="114" a="1"/>
  <c r="AB81" i="114" s="1"/>
  <c r="AD81" i="114" a="1"/>
  <c r="AD81" i="114" s="1"/>
  <c r="AE81" i="114" a="1"/>
  <c r="AE81" i="114" s="1"/>
  <c r="AF81" i="114" a="1"/>
  <c r="AF81" i="114" s="1"/>
  <c r="AH81" i="114" a="1"/>
  <c r="AH81" i="114" s="1"/>
  <c r="AI81" i="114" a="1"/>
  <c r="AI81" i="114" s="1"/>
  <c r="AJ81" i="114" a="1"/>
  <c r="AJ81" i="114" s="1"/>
  <c r="AL81" i="114" a="1"/>
  <c r="AL81" i="114" s="1"/>
  <c r="AM81" i="114" a="1"/>
  <c r="AM81" i="114" s="1"/>
  <c r="AN81" i="114" a="1"/>
  <c r="AN81" i="114" s="1"/>
  <c r="AP81" i="114" a="1"/>
  <c r="AP81" i="114" s="1"/>
  <c r="AQ81" i="114" a="1"/>
  <c r="AQ81" i="114" s="1"/>
  <c r="AR81" i="114" a="1"/>
  <c r="AR81" i="114" s="1"/>
  <c r="J82" i="114" a="1"/>
  <c r="J82" i="114" s="1"/>
  <c r="K82" i="114" a="1"/>
  <c r="K82" i="114" s="1"/>
  <c r="L82" i="114" a="1"/>
  <c r="L82" i="114" s="1"/>
  <c r="M82" i="114" a="1"/>
  <c r="M82" i="114" s="1"/>
  <c r="N82" i="114" a="1"/>
  <c r="N82" i="114" s="1"/>
  <c r="O82" i="114" a="1"/>
  <c r="O82" i="114" s="1"/>
  <c r="P82" i="114" a="1"/>
  <c r="P82" i="114" s="1"/>
  <c r="Q82" i="114" a="1"/>
  <c r="Q82" i="114" s="1"/>
  <c r="R82" i="114" a="1"/>
  <c r="R82" i="114" s="1"/>
  <c r="S82" i="114" a="1"/>
  <c r="S82" i="114" s="1"/>
  <c r="T82" i="114" a="1"/>
  <c r="T82" i="114" s="1"/>
  <c r="U82" i="114" a="1"/>
  <c r="U82" i="114" s="1"/>
  <c r="V82" i="114" a="1"/>
  <c r="V82" i="114" s="1"/>
  <c r="W82" i="114" a="1"/>
  <c r="W82" i="114" s="1"/>
  <c r="X82" i="114" a="1"/>
  <c r="X82" i="114" s="1"/>
  <c r="Y82" i="114" a="1"/>
  <c r="Y82" i="114" s="1"/>
  <c r="Z82" i="114" a="1"/>
  <c r="Z82" i="114" s="1"/>
  <c r="AA82" i="114" a="1"/>
  <c r="AA82" i="114" s="1"/>
  <c r="AB82" i="114" a="1"/>
  <c r="AB82" i="114" s="1"/>
  <c r="AC82" i="114" a="1"/>
  <c r="AC82" i="114" s="1"/>
  <c r="AD82" i="114" a="1"/>
  <c r="AD82" i="114" s="1"/>
  <c r="AE82" i="114" a="1"/>
  <c r="AE82" i="114" s="1"/>
  <c r="AF82" i="114" a="1"/>
  <c r="AF82" i="114" s="1"/>
  <c r="AG82" i="114" a="1"/>
  <c r="AG82" i="114" s="1"/>
  <c r="AH82" i="114" a="1"/>
  <c r="AH82" i="114" s="1"/>
  <c r="AI82" i="114" a="1"/>
  <c r="AI82" i="114" s="1"/>
  <c r="AJ82" i="114" a="1"/>
  <c r="AJ82" i="114" s="1"/>
  <c r="AK82" i="114" a="1"/>
  <c r="AK82" i="114" s="1"/>
  <c r="AL82" i="114" a="1"/>
  <c r="AL82" i="114" s="1"/>
  <c r="AM82" i="114" a="1"/>
  <c r="AM82" i="114" s="1"/>
  <c r="AN82" i="114" a="1"/>
  <c r="AN82" i="114" s="1"/>
  <c r="AO82" i="114" a="1"/>
  <c r="AO82" i="114" s="1"/>
  <c r="AP82" i="114" a="1"/>
  <c r="AP82" i="114" s="1"/>
  <c r="AQ82" i="114" a="1"/>
  <c r="AQ82" i="114" s="1"/>
  <c r="AR82" i="114" a="1"/>
  <c r="AR82" i="114" s="1"/>
  <c r="AS82" i="114" a="1"/>
  <c r="AS82" i="114" s="1"/>
  <c r="J83" i="114" a="1"/>
  <c r="J83" i="114" s="1"/>
  <c r="K83" i="114" a="1"/>
  <c r="K83" i="114" s="1"/>
  <c r="L83" i="114" a="1"/>
  <c r="L83" i="114" s="1"/>
  <c r="M83" i="114" a="1"/>
  <c r="M83" i="114" s="1"/>
  <c r="N83" i="114" a="1"/>
  <c r="N83" i="114" s="1"/>
  <c r="O83" i="114" a="1"/>
  <c r="O83" i="114" s="1"/>
  <c r="P83" i="114" a="1"/>
  <c r="P83" i="114" s="1"/>
  <c r="Q83" i="114" a="1"/>
  <c r="Q83" i="114" s="1"/>
  <c r="R83" i="114" a="1"/>
  <c r="R83" i="114" s="1"/>
  <c r="S83" i="114" a="1"/>
  <c r="S83" i="114" s="1"/>
  <c r="T83" i="114" a="1"/>
  <c r="T83" i="114" s="1"/>
  <c r="U83" i="114" a="1"/>
  <c r="U83" i="114" s="1"/>
  <c r="V83" i="114" a="1"/>
  <c r="V83" i="114" s="1"/>
  <c r="W83" i="114" a="1"/>
  <c r="W83" i="114" s="1"/>
  <c r="X83" i="114" a="1"/>
  <c r="X83" i="114" s="1"/>
  <c r="Y83" i="114" a="1"/>
  <c r="Y83" i="114" s="1"/>
  <c r="Z83" i="114" a="1"/>
  <c r="Z83" i="114" s="1"/>
  <c r="AA83" i="114" a="1"/>
  <c r="AA83" i="114" s="1"/>
  <c r="AB83" i="114" a="1"/>
  <c r="AB83" i="114" s="1"/>
  <c r="AC83" i="114" a="1"/>
  <c r="AC83" i="114" s="1"/>
  <c r="AD83" i="114" a="1"/>
  <c r="AD83" i="114" s="1"/>
  <c r="AE83" i="114" a="1"/>
  <c r="AE83" i="114" s="1"/>
  <c r="AF83" i="114" a="1"/>
  <c r="AF83" i="114" s="1"/>
  <c r="AG83" i="114" a="1"/>
  <c r="AG83" i="114" s="1"/>
  <c r="AH83" i="114" a="1"/>
  <c r="AH83" i="114" s="1"/>
  <c r="AI83" i="114" a="1"/>
  <c r="AI83" i="114" s="1"/>
  <c r="AJ83" i="114" a="1"/>
  <c r="AJ83" i="114" s="1"/>
  <c r="AK83" i="114" a="1"/>
  <c r="AK83" i="114" s="1"/>
  <c r="AL83" i="114" a="1"/>
  <c r="AL83" i="114" s="1"/>
  <c r="AM83" i="114" a="1"/>
  <c r="AM83" i="114" s="1"/>
  <c r="AN83" i="114" a="1"/>
  <c r="AN83" i="114" s="1"/>
  <c r="AO83" i="114" a="1"/>
  <c r="AO83" i="114" s="1"/>
  <c r="AP83" i="114" a="1"/>
  <c r="AP83" i="114" s="1"/>
  <c r="AQ83" i="114" a="1"/>
  <c r="AQ83" i="114" s="1"/>
  <c r="AR83" i="114" a="1"/>
  <c r="AR83" i="114" s="1"/>
  <c r="AS83" i="114" a="1"/>
  <c r="AS83" i="114" s="1"/>
  <c r="I10" i="114" a="1"/>
  <c r="I10" i="114" s="1"/>
  <c r="I11" i="114" a="1"/>
  <c r="I11" i="114" s="1"/>
  <c r="I12" i="114" a="1"/>
  <c r="I12" i="114" s="1"/>
  <c r="I13" i="114" a="1"/>
  <c r="I13" i="114" s="1"/>
  <c r="I14" i="114" a="1"/>
  <c r="I14" i="114" s="1"/>
  <c r="I15" i="114" a="1"/>
  <c r="I15" i="114" s="1"/>
  <c r="I16" i="114" a="1"/>
  <c r="I16" i="114" s="1"/>
  <c r="I17" i="114" a="1"/>
  <c r="I17" i="114" s="1"/>
  <c r="I18" i="114" a="1"/>
  <c r="I18" i="114" s="1"/>
  <c r="I19" i="114" a="1"/>
  <c r="I19" i="114" s="1"/>
  <c r="I20" i="114" a="1"/>
  <c r="I20" i="114" s="1"/>
  <c r="I21" i="114" a="1"/>
  <c r="I21" i="114" s="1"/>
  <c r="I22" i="114" a="1"/>
  <c r="I22" i="114" s="1"/>
  <c r="I23" i="114" a="1"/>
  <c r="I23" i="114" s="1"/>
  <c r="I24" i="114" a="1"/>
  <c r="I24" i="114" s="1"/>
  <c r="I25" i="114" a="1"/>
  <c r="I25" i="114" s="1"/>
  <c r="I26" i="114" a="1"/>
  <c r="I26" i="114" s="1"/>
  <c r="I27" i="114" a="1"/>
  <c r="I27" i="114" s="1"/>
  <c r="I28" i="114" a="1"/>
  <c r="I28" i="114" s="1"/>
  <c r="I29" i="114" a="1"/>
  <c r="I29" i="114" s="1"/>
  <c r="I30" i="114" a="1"/>
  <c r="I30" i="114" s="1"/>
  <c r="I31" i="114" a="1"/>
  <c r="I31" i="114" s="1"/>
  <c r="I32" i="114" a="1"/>
  <c r="I32" i="114" s="1"/>
  <c r="I33" i="114" a="1"/>
  <c r="I33" i="114" s="1"/>
  <c r="I34" i="114" a="1"/>
  <c r="I34" i="114" s="1"/>
  <c r="I35" i="114" a="1"/>
  <c r="I35" i="114" s="1"/>
  <c r="I36" i="114" a="1"/>
  <c r="I36" i="114" s="1"/>
  <c r="I37" i="114" a="1"/>
  <c r="I37" i="114" s="1"/>
  <c r="I38" i="114" a="1"/>
  <c r="I38" i="114" s="1"/>
  <c r="I39" i="114" a="1"/>
  <c r="I39" i="114" s="1"/>
  <c r="I40" i="114" a="1"/>
  <c r="I40" i="114" s="1"/>
  <c r="I41" i="114" a="1"/>
  <c r="I41" i="114" s="1"/>
  <c r="I42" i="114" a="1"/>
  <c r="I42" i="114" s="1"/>
  <c r="I43" i="114" a="1"/>
  <c r="I43" i="114" s="1"/>
  <c r="I44" i="114" a="1"/>
  <c r="I44" i="114" s="1"/>
  <c r="I45" i="114" a="1"/>
  <c r="I45" i="114" s="1"/>
  <c r="I46" i="114" a="1"/>
  <c r="I46" i="114" s="1"/>
  <c r="I47" i="114" a="1"/>
  <c r="I47" i="114" s="1"/>
  <c r="I48" i="114" a="1"/>
  <c r="I48" i="114" s="1"/>
  <c r="I49" i="114" a="1"/>
  <c r="I49" i="114" s="1"/>
  <c r="I50" i="114" a="1"/>
  <c r="I50" i="114" s="1"/>
  <c r="I51" i="114" a="1"/>
  <c r="I51" i="114" s="1"/>
  <c r="I52" i="114" a="1"/>
  <c r="I52" i="114" s="1"/>
  <c r="I53" i="114" a="1"/>
  <c r="I53" i="114" s="1"/>
  <c r="I54" i="114" a="1"/>
  <c r="I54" i="114" s="1"/>
  <c r="I55" i="114" a="1"/>
  <c r="I55" i="114" s="1"/>
  <c r="I56" i="114" a="1"/>
  <c r="I56" i="114" s="1"/>
  <c r="I57" i="114" a="1"/>
  <c r="I57" i="114" s="1"/>
  <c r="I58" i="114" a="1"/>
  <c r="I58" i="114" s="1"/>
  <c r="I59" i="114" a="1"/>
  <c r="I59" i="114" s="1"/>
  <c r="I61" i="114" a="1"/>
  <c r="I61" i="114" s="1"/>
  <c r="I63" i="114" a="1"/>
  <c r="I63" i="114" s="1"/>
  <c r="I64" i="114" a="1"/>
  <c r="I64" i="114" s="1"/>
  <c r="I65" i="114" a="1"/>
  <c r="I65" i="114" s="1"/>
  <c r="I66" i="114" a="1"/>
  <c r="I66" i="114" s="1"/>
  <c r="I67" i="114" a="1"/>
  <c r="I67" i="114" s="1"/>
  <c r="I68" i="114" a="1"/>
  <c r="I68" i="114" s="1"/>
  <c r="I69" i="114" a="1"/>
  <c r="I69" i="114" s="1"/>
  <c r="I70" i="114" a="1"/>
  <c r="I70" i="114" s="1"/>
  <c r="I71" i="114" a="1"/>
  <c r="I71" i="114" s="1"/>
  <c r="I72" i="114" a="1"/>
  <c r="I72" i="114" s="1"/>
  <c r="I73" i="114" a="1"/>
  <c r="I73" i="114" s="1"/>
  <c r="I74" i="114" a="1"/>
  <c r="I74" i="114" s="1"/>
  <c r="I75" i="114" a="1"/>
  <c r="I75" i="114" s="1"/>
  <c r="I76" i="114" a="1"/>
  <c r="I76" i="114" s="1"/>
  <c r="I77" i="114" a="1"/>
  <c r="I77" i="114" s="1"/>
  <c r="I78" i="114" a="1"/>
  <c r="I78" i="114" s="1"/>
  <c r="I79" i="114" a="1"/>
  <c r="I79" i="114" s="1"/>
  <c r="I80" i="114" a="1"/>
  <c r="I80" i="114" s="1"/>
  <c r="I81" i="114" a="1"/>
  <c r="I81" i="114" s="1"/>
  <c r="I82" i="114" a="1"/>
  <c r="I82" i="114" s="1"/>
  <c r="I83" i="114" a="1"/>
  <c r="I83" i="114" s="1"/>
  <c r="I9" i="114" a="1"/>
  <c r="I9" i="114" s="1"/>
  <c r="F9" i="113"/>
  <c r="F10" i="113"/>
  <c r="F11" i="113"/>
  <c r="F12" i="113"/>
  <c r="F13" i="113"/>
  <c r="F14" i="113"/>
  <c r="F15" i="113"/>
  <c r="F16" i="113"/>
  <c r="F17" i="113"/>
  <c r="F18" i="113"/>
  <c r="F19" i="113"/>
  <c r="F20" i="113"/>
  <c r="F21" i="113"/>
  <c r="F22" i="113"/>
  <c r="F23" i="113"/>
  <c r="F24" i="113"/>
  <c r="F25" i="113"/>
  <c r="F26" i="113"/>
  <c r="F27" i="113"/>
  <c r="F28" i="113"/>
  <c r="F29" i="113"/>
  <c r="F30" i="113"/>
  <c r="F31" i="113"/>
  <c r="F32" i="113"/>
  <c r="F33" i="113"/>
  <c r="F34" i="113"/>
  <c r="F35" i="113"/>
  <c r="F36" i="113"/>
  <c r="F37" i="113"/>
  <c r="F38" i="113"/>
  <c r="F39" i="113"/>
  <c r="F40" i="113"/>
  <c r="F41" i="113"/>
  <c r="F42" i="113"/>
  <c r="F43" i="113"/>
  <c r="F44" i="113"/>
  <c r="F45" i="113"/>
  <c r="F46" i="113"/>
  <c r="F47" i="113"/>
  <c r="F48" i="113"/>
  <c r="F49" i="113"/>
  <c r="F50" i="113"/>
  <c r="F51" i="113"/>
  <c r="F52" i="113"/>
  <c r="F53" i="113"/>
  <c r="F54" i="113"/>
  <c r="F55" i="113"/>
  <c r="F56" i="113"/>
  <c r="F57" i="113"/>
  <c r="F58" i="113"/>
  <c r="F59" i="113"/>
  <c r="F60" i="113"/>
  <c r="F61" i="113"/>
  <c r="F62" i="113"/>
  <c r="F63" i="113"/>
  <c r="F64" i="113"/>
  <c r="F65" i="113"/>
  <c r="F66" i="113"/>
  <c r="F67" i="113"/>
  <c r="F68" i="113"/>
  <c r="F69" i="113"/>
  <c r="F70" i="113"/>
  <c r="F71" i="113"/>
  <c r="F72" i="113"/>
  <c r="F73" i="113"/>
  <c r="F74" i="113"/>
  <c r="F75" i="113"/>
  <c r="F76" i="113"/>
  <c r="F77" i="113"/>
  <c r="F78" i="113"/>
  <c r="F79" i="113"/>
  <c r="F80" i="113"/>
  <c r="F81" i="113"/>
  <c r="F82" i="113"/>
  <c r="F83" i="113"/>
  <c r="F8" i="113"/>
  <c r="E8" i="113"/>
  <c r="F9" i="112"/>
  <c r="F10" i="112"/>
  <c r="F11" i="112"/>
  <c r="F12" i="112"/>
  <c r="F13" i="112"/>
  <c r="F14" i="112"/>
  <c r="F15" i="112"/>
  <c r="F16" i="112"/>
  <c r="F17" i="112"/>
  <c r="F18" i="112"/>
  <c r="F19" i="112"/>
  <c r="F20" i="112"/>
  <c r="F21" i="112"/>
  <c r="F22" i="112"/>
  <c r="F23" i="112"/>
  <c r="F24" i="112"/>
  <c r="F25" i="112"/>
  <c r="F26" i="112"/>
  <c r="F27" i="112"/>
  <c r="F28" i="112"/>
  <c r="F29" i="112"/>
  <c r="F30" i="112"/>
  <c r="F31" i="112"/>
  <c r="F32" i="112"/>
  <c r="F33" i="112"/>
  <c r="F34" i="112"/>
  <c r="F35" i="112"/>
  <c r="F36" i="112"/>
  <c r="F37" i="112"/>
  <c r="F38" i="112"/>
  <c r="F39" i="112"/>
  <c r="F40" i="112"/>
  <c r="F41" i="112"/>
  <c r="F42" i="112"/>
  <c r="F43" i="112"/>
  <c r="F44" i="112"/>
  <c r="F45" i="112"/>
  <c r="F46" i="112"/>
  <c r="F47" i="112"/>
  <c r="F48" i="112"/>
  <c r="F49" i="112"/>
  <c r="F50" i="112"/>
  <c r="F51" i="112"/>
  <c r="F52" i="112"/>
  <c r="F53" i="112"/>
  <c r="F54" i="112"/>
  <c r="F55" i="112"/>
  <c r="F56" i="112"/>
  <c r="F57" i="112"/>
  <c r="F58" i="112"/>
  <c r="F59" i="112"/>
  <c r="F60" i="112"/>
  <c r="F61" i="112"/>
  <c r="F62" i="112"/>
  <c r="F63" i="112"/>
  <c r="F64" i="112"/>
  <c r="F65" i="112"/>
  <c r="F66" i="112"/>
  <c r="F67" i="112"/>
  <c r="F68" i="112"/>
  <c r="F69" i="112"/>
  <c r="F70" i="112"/>
  <c r="F71" i="112"/>
  <c r="F72" i="112"/>
  <c r="F73" i="112"/>
  <c r="F74" i="112"/>
  <c r="F75" i="112"/>
  <c r="F76" i="112"/>
  <c r="F77" i="112"/>
  <c r="F78" i="112"/>
  <c r="F79" i="112"/>
  <c r="F80" i="112"/>
  <c r="F81" i="112"/>
  <c r="F82" i="112"/>
  <c r="F83" i="112"/>
  <c r="F8" i="112"/>
  <c r="E8" i="112"/>
  <c r="E102" i="114"/>
  <c r="F9" i="114"/>
  <c r="E129" i="114"/>
  <c r="F10" i="114"/>
  <c r="F11" i="114"/>
  <c r="F12" i="114"/>
  <c r="E104" i="114"/>
  <c r="F13" i="114"/>
  <c r="F14" i="114"/>
  <c r="E120" i="114"/>
  <c r="F15" i="114"/>
  <c r="F16" i="114"/>
  <c r="F17" i="114"/>
  <c r="F18" i="114"/>
  <c r="F19" i="114"/>
  <c r="F20" i="114"/>
  <c r="E110" i="114"/>
  <c r="F21" i="114"/>
  <c r="E112" i="114"/>
  <c r="F22" i="114"/>
  <c r="F23" i="114"/>
  <c r="F24" i="114"/>
  <c r="F25" i="114"/>
  <c r="F26" i="114"/>
  <c r="F27" i="114"/>
  <c r="F28" i="114"/>
  <c r="F29" i="114"/>
  <c r="F30" i="114"/>
  <c r="F31" i="114"/>
  <c r="E128" i="114"/>
  <c r="F32" i="114"/>
  <c r="F33" i="114"/>
  <c r="F34" i="114"/>
  <c r="F35" i="114"/>
  <c r="F36" i="114"/>
  <c r="F37" i="114"/>
  <c r="F38" i="114"/>
  <c r="F39" i="114"/>
  <c r="F40" i="114"/>
  <c r="F41" i="114"/>
  <c r="F42" i="114"/>
  <c r="F43" i="114"/>
  <c r="F44" i="114"/>
  <c r="F45" i="114"/>
  <c r="F46" i="114"/>
  <c r="F47" i="114"/>
  <c r="F48" i="114"/>
  <c r="F49" i="114"/>
  <c r="F50" i="114"/>
  <c r="F51" i="114"/>
  <c r="F52" i="114"/>
  <c r="F53" i="114"/>
  <c r="F54" i="114"/>
  <c r="F55" i="114"/>
  <c r="F56" i="114"/>
  <c r="F57" i="114"/>
  <c r="F58" i="114"/>
  <c r="F59" i="114"/>
  <c r="F60" i="114"/>
  <c r="F61" i="114"/>
  <c r="F62" i="114"/>
  <c r="F63" i="114"/>
  <c r="F64" i="114"/>
  <c r="F65" i="114"/>
  <c r="F66" i="114"/>
  <c r="F67" i="114"/>
  <c r="F68" i="114"/>
  <c r="F69" i="114"/>
  <c r="F70" i="114"/>
  <c r="F71" i="114"/>
  <c r="F72" i="114"/>
  <c r="F73" i="114"/>
  <c r="F74" i="114"/>
  <c r="F75" i="114"/>
  <c r="F76" i="114"/>
  <c r="F77" i="114"/>
  <c r="F78" i="114"/>
  <c r="F79" i="114"/>
  <c r="F80" i="114"/>
  <c r="F81" i="114"/>
  <c r="F82" i="114"/>
  <c r="F83" i="114"/>
  <c r="F8" i="114"/>
  <c r="E8" i="114"/>
  <c r="H9" i="106" a="1"/>
  <c r="H9" i="106" s="1"/>
  <c r="I9" i="106" a="1"/>
  <c r="I9" i="106" s="1"/>
  <c r="J9" i="106" a="1"/>
  <c r="J9" i="106" s="1"/>
  <c r="K9" i="106" a="1"/>
  <c r="K9" i="106" s="1"/>
  <c r="L9" i="106" a="1"/>
  <c r="L9" i="106" s="1"/>
  <c r="M9" i="106" a="1"/>
  <c r="M9" i="106" s="1"/>
  <c r="N9" i="106" a="1"/>
  <c r="N9" i="106" s="1"/>
  <c r="O9" i="106" a="1"/>
  <c r="O9" i="106" s="1"/>
  <c r="P9" i="106" a="1"/>
  <c r="P9" i="106" s="1"/>
  <c r="Q9" i="106" a="1"/>
  <c r="Q9" i="106" s="1"/>
  <c r="R9" i="106" a="1"/>
  <c r="R9" i="106" s="1"/>
  <c r="S9" i="106" a="1"/>
  <c r="S9" i="106" s="1"/>
  <c r="T9" i="106" a="1"/>
  <c r="T9" i="106" s="1"/>
  <c r="U9" i="106" a="1"/>
  <c r="U9" i="106" s="1"/>
  <c r="V9" i="106" a="1"/>
  <c r="V9" i="106" s="1"/>
  <c r="W9" i="106" a="1"/>
  <c r="W9" i="106" s="1"/>
  <c r="X9" i="106" a="1"/>
  <c r="X9" i="106" s="1"/>
  <c r="Y9" i="106" a="1"/>
  <c r="Y9" i="106" s="1"/>
  <c r="Z9" i="106" a="1"/>
  <c r="Z9" i="106" s="1"/>
  <c r="AA9" i="106" a="1"/>
  <c r="AA9" i="106" s="1"/>
  <c r="AB9" i="106" a="1"/>
  <c r="AB9" i="106" s="1"/>
  <c r="AC9" i="106" a="1"/>
  <c r="AC9" i="106" s="1"/>
  <c r="AD9" i="106" a="1"/>
  <c r="AD9" i="106" s="1"/>
  <c r="AE9" i="106" a="1"/>
  <c r="AE9" i="106" s="1"/>
  <c r="AF9" i="106" a="1"/>
  <c r="AF9" i="106" s="1"/>
  <c r="AG9" i="106" a="1"/>
  <c r="AG9" i="106" s="1"/>
  <c r="AH9" i="106" a="1"/>
  <c r="AH9" i="106" s="1"/>
  <c r="AI9" i="106" a="1"/>
  <c r="AI9" i="106" s="1"/>
  <c r="AJ9" i="106" a="1"/>
  <c r="AJ9" i="106" s="1"/>
  <c r="AK9" i="106" a="1"/>
  <c r="AK9" i="106" s="1"/>
  <c r="AL9" i="106" a="1"/>
  <c r="AL9" i="106" s="1"/>
  <c r="AM9" i="106" a="1"/>
  <c r="AM9" i="106" s="1"/>
  <c r="AN9" i="106" a="1"/>
  <c r="AN9" i="106" s="1"/>
  <c r="AO9" i="106" a="1"/>
  <c r="AO9" i="106" s="1"/>
  <c r="AP9" i="106" a="1"/>
  <c r="AP9" i="106" s="1"/>
  <c r="AQ9" i="106" a="1"/>
  <c r="AQ9" i="106" s="1"/>
  <c r="H10" i="106" a="1"/>
  <c r="H10" i="106" s="1"/>
  <c r="I10" i="106" a="1"/>
  <c r="I10" i="106" s="1"/>
  <c r="J10" i="106" a="1"/>
  <c r="J10" i="106" s="1"/>
  <c r="K10" i="106" a="1"/>
  <c r="K10" i="106" s="1"/>
  <c r="L10" i="106" a="1"/>
  <c r="L10" i="106" s="1"/>
  <c r="M10" i="106" a="1"/>
  <c r="M10" i="106" s="1"/>
  <c r="N10" i="106" a="1"/>
  <c r="N10" i="106" s="1"/>
  <c r="O10" i="106" a="1"/>
  <c r="O10" i="106" s="1"/>
  <c r="P10" i="106" a="1"/>
  <c r="P10" i="106" s="1"/>
  <c r="Q10" i="106" a="1"/>
  <c r="Q10" i="106" s="1"/>
  <c r="R10" i="106" a="1"/>
  <c r="R10" i="106" s="1"/>
  <c r="S10" i="106" a="1"/>
  <c r="S10" i="106" s="1"/>
  <c r="T10" i="106" a="1"/>
  <c r="T10" i="106" s="1"/>
  <c r="U10" i="106" a="1"/>
  <c r="U10" i="106" s="1"/>
  <c r="V10" i="106" a="1"/>
  <c r="V10" i="106" s="1"/>
  <c r="W10" i="106" a="1"/>
  <c r="W10" i="106" s="1"/>
  <c r="X10" i="106" a="1"/>
  <c r="X10" i="106" s="1"/>
  <c r="Y10" i="106" a="1"/>
  <c r="Y10" i="106" s="1"/>
  <c r="Z10" i="106" a="1"/>
  <c r="Z10" i="106" s="1"/>
  <c r="AA10" i="106" a="1"/>
  <c r="AA10" i="106" s="1"/>
  <c r="AB10" i="106" a="1"/>
  <c r="AB10" i="106" s="1"/>
  <c r="AC10" i="106" a="1"/>
  <c r="AC10" i="106" s="1"/>
  <c r="AD10" i="106" a="1"/>
  <c r="AD10" i="106" s="1"/>
  <c r="AE10" i="106" a="1"/>
  <c r="AE10" i="106" s="1"/>
  <c r="AF10" i="106" a="1"/>
  <c r="AF10" i="106" s="1"/>
  <c r="AG10" i="106" a="1"/>
  <c r="AG10" i="106" s="1"/>
  <c r="AH10" i="106" a="1"/>
  <c r="AH10" i="106" s="1"/>
  <c r="AI10" i="106" a="1"/>
  <c r="AI10" i="106" s="1"/>
  <c r="AJ10" i="106" a="1"/>
  <c r="AJ10" i="106" s="1"/>
  <c r="AK10" i="106" a="1"/>
  <c r="AK10" i="106" s="1"/>
  <c r="AL10" i="106" a="1"/>
  <c r="AL10" i="106" s="1"/>
  <c r="AM10" i="106" a="1"/>
  <c r="AM10" i="106" s="1"/>
  <c r="AN10" i="106" a="1"/>
  <c r="AN10" i="106" s="1"/>
  <c r="AO10" i="106" a="1"/>
  <c r="AO10" i="106" s="1"/>
  <c r="AP10" i="106" a="1"/>
  <c r="AP10" i="106" s="1"/>
  <c r="AQ10" i="106" a="1"/>
  <c r="AQ10" i="106" s="1"/>
  <c r="H11" i="106" a="1"/>
  <c r="H11" i="106" s="1"/>
  <c r="I11" i="106" a="1"/>
  <c r="I11" i="106" s="1"/>
  <c r="J11" i="106" a="1"/>
  <c r="J11" i="106" s="1"/>
  <c r="K11" i="106" a="1"/>
  <c r="K11" i="106" s="1"/>
  <c r="L11" i="106" a="1"/>
  <c r="L11" i="106" s="1"/>
  <c r="M11" i="106" a="1"/>
  <c r="M11" i="106" s="1"/>
  <c r="N11" i="106" a="1"/>
  <c r="N11" i="106" s="1"/>
  <c r="O11" i="106" a="1"/>
  <c r="O11" i="106" s="1"/>
  <c r="P11" i="106" a="1"/>
  <c r="P11" i="106" s="1"/>
  <c r="Q11" i="106" a="1"/>
  <c r="Q11" i="106" s="1"/>
  <c r="R11" i="106" a="1"/>
  <c r="R11" i="106" s="1"/>
  <c r="S11" i="106" a="1"/>
  <c r="S11" i="106" s="1"/>
  <c r="T11" i="106" a="1"/>
  <c r="T11" i="106" s="1"/>
  <c r="U11" i="106" a="1"/>
  <c r="U11" i="106" s="1"/>
  <c r="V11" i="106" a="1"/>
  <c r="V11" i="106" s="1"/>
  <c r="W11" i="106" a="1"/>
  <c r="W11" i="106" s="1"/>
  <c r="X11" i="106" a="1"/>
  <c r="X11" i="106" s="1"/>
  <c r="Y11" i="106" a="1"/>
  <c r="Y11" i="106" s="1"/>
  <c r="Z11" i="106" a="1"/>
  <c r="Z11" i="106" s="1"/>
  <c r="AA11" i="106" a="1"/>
  <c r="AA11" i="106" s="1"/>
  <c r="AB11" i="106" a="1"/>
  <c r="AB11" i="106" s="1"/>
  <c r="AC11" i="106" a="1"/>
  <c r="AC11" i="106" s="1"/>
  <c r="AD11" i="106" a="1"/>
  <c r="AD11" i="106" s="1"/>
  <c r="AE11" i="106" a="1"/>
  <c r="AE11" i="106" s="1"/>
  <c r="AF11" i="106" a="1"/>
  <c r="AF11" i="106" s="1"/>
  <c r="AG11" i="106" a="1"/>
  <c r="AG11" i="106" s="1"/>
  <c r="AH11" i="106" a="1"/>
  <c r="AH11" i="106" s="1"/>
  <c r="AI11" i="106" a="1"/>
  <c r="AI11" i="106" s="1"/>
  <c r="AJ11" i="106" a="1"/>
  <c r="AJ11" i="106" s="1"/>
  <c r="AK11" i="106" a="1"/>
  <c r="AK11" i="106" s="1"/>
  <c r="AL11" i="106" a="1"/>
  <c r="AL11" i="106" s="1"/>
  <c r="AM11" i="106" a="1"/>
  <c r="AM11" i="106" s="1"/>
  <c r="AN11" i="106" a="1"/>
  <c r="AN11" i="106" s="1"/>
  <c r="AO11" i="106" a="1"/>
  <c r="AO11" i="106" s="1"/>
  <c r="AP11" i="106" a="1"/>
  <c r="AP11" i="106" s="1"/>
  <c r="AQ11" i="106" a="1"/>
  <c r="AQ11" i="106" s="1"/>
  <c r="H12" i="106" a="1"/>
  <c r="H12" i="106" s="1"/>
  <c r="I12" i="106" a="1"/>
  <c r="I12" i="106" s="1"/>
  <c r="J12" i="106" a="1"/>
  <c r="J12" i="106" s="1"/>
  <c r="K12" i="106" a="1"/>
  <c r="K12" i="106" s="1"/>
  <c r="L12" i="106" a="1"/>
  <c r="L12" i="106" s="1"/>
  <c r="M12" i="106" a="1"/>
  <c r="M12" i="106" s="1"/>
  <c r="N12" i="106" a="1"/>
  <c r="N12" i="106" s="1"/>
  <c r="O12" i="106" a="1"/>
  <c r="O12" i="106" s="1"/>
  <c r="P12" i="106" a="1"/>
  <c r="P12" i="106" s="1"/>
  <c r="Q12" i="106" a="1"/>
  <c r="Q12" i="106" s="1"/>
  <c r="R12" i="106" a="1"/>
  <c r="R12" i="106" s="1"/>
  <c r="S12" i="106" a="1"/>
  <c r="S12" i="106" s="1"/>
  <c r="T12" i="106" a="1"/>
  <c r="T12" i="106" s="1"/>
  <c r="U12" i="106" a="1"/>
  <c r="U12" i="106" s="1"/>
  <c r="V12" i="106" a="1"/>
  <c r="V12" i="106" s="1"/>
  <c r="W12" i="106" a="1"/>
  <c r="W12" i="106" s="1"/>
  <c r="X12" i="106" a="1"/>
  <c r="X12" i="106" s="1"/>
  <c r="Y12" i="106" a="1"/>
  <c r="Y12" i="106" s="1"/>
  <c r="Z12" i="106" a="1"/>
  <c r="Z12" i="106" s="1"/>
  <c r="AA12" i="106" a="1"/>
  <c r="AA12" i="106" s="1"/>
  <c r="AB12" i="106" a="1"/>
  <c r="AB12" i="106" s="1"/>
  <c r="AC12" i="106" a="1"/>
  <c r="AC12" i="106" s="1"/>
  <c r="AD12" i="106" a="1"/>
  <c r="AD12" i="106" s="1"/>
  <c r="AE12" i="106" a="1"/>
  <c r="AE12" i="106" s="1"/>
  <c r="AF12" i="106" a="1"/>
  <c r="AF12" i="106" s="1"/>
  <c r="AG12" i="106" a="1"/>
  <c r="AG12" i="106" s="1"/>
  <c r="AH12" i="106" a="1"/>
  <c r="AH12" i="106" s="1"/>
  <c r="AI12" i="106" a="1"/>
  <c r="AI12" i="106" s="1"/>
  <c r="AJ12" i="106" a="1"/>
  <c r="AJ12" i="106" s="1"/>
  <c r="AK12" i="106" a="1"/>
  <c r="AK12" i="106" s="1"/>
  <c r="AL12" i="106" a="1"/>
  <c r="AL12" i="106" s="1"/>
  <c r="AM12" i="106" a="1"/>
  <c r="AM12" i="106" s="1"/>
  <c r="AN12" i="106" a="1"/>
  <c r="AN12" i="106" s="1"/>
  <c r="AO12" i="106" a="1"/>
  <c r="AO12" i="106" s="1"/>
  <c r="AP12" i="106" a="1"/>
  <c r="AP12" i="106" s="1"/>
  <c r="AQ12" i="106" a="1"/>
  <c r="AQ12" i="106" s="1"/>
  <c r="H13" i="106" a="1"/>
  <c r="H13" i="106" s="1"/>
  <c r="I13" i="106" a="1"/>
  <c r="I13" i="106" s="1"/>
  <c r="J13" i="106" a="1"/>
  <c r="J13" i="106" s="1"/>
  <c r="K13" i="106" a="1"/>
  <c r="K13" i="106" s="1"/>
  <c r="L13" i="106" a="1"/>
  <c r="L13" i="106" s="1"/>
  <c r="M13" i="106" a="1"/>
  <c r="M13" i="106" s="1"/>
  <c r="N13" i="106" a="1"/>
  <c r="N13" i="106" s="1"/>
  <c r="O13" i="106" a="1"/>
  <c r="O13" i="106" s="1"/>
  <c r="P13" i="106" a="1"/>
  <c r="P13" i="106" s="1"/>
  <c r="Q13" i="106" a="1"/>
  <c r="Q13" i="106" s="1"/>
  <c r="R13" i="106" a="1"/>
  <c r="R13" i="106" s="1"/>
  <c r="S13" i="106" a="1"/>
  <c r="S13" i="106" s="1"/>
  <c r="T13" i="106" a="1"/>
  <c r="T13" i="106" s="1"/>
  <c r="U13" i="106" a="1"/>
  <c r="U13" i="106" s="1"/>
  <c r="V13" i="106" a="1"/>
  <c r="V13" i="106" s="1"/>
  <c r="W13" i="106" a="1"/>
  <c r="W13" i="106" s="1"/>
  <c r="X13" i="106" a="1"/>
  <c r="X13" i="106" s="1"/>
  <c r="Y13" i="106" a="1"/>
  <c r="Y13" i="106" s="1"/>
  <c r="Z13" i="106" a="1"/>
  <c r="Z13" i="106" s="1"/>
  <c r="AA13" i="106" a="1"/>
  <c r="AA13" i="106" s="1"/>
  <c r="AB13" i="106" a="1"/>
  <c r="AB13" i="106" s="1"/>
  <c r="AC13" i="106" a="1"/>
  <c r="AC13" i="106" s="1"/>
  <c r="AD13" i="106" a="1"/>
  <c r="AD13" i="106" s="1"/>
  <c r="AE13" i="106" a="1"/>
  <c r="AE13" i="106" s="1"/>
  <c r="AF13" i="106" a="1"/>
  <c r="AF13" i="106" s="1"/>
  <c r="AG13" i="106" a="1"/>
  <c r="AG13" i="106" s="1"/>
  <c r="AH13" i="106" a="1"/>
  <c r="AH13" i="106" s="1"/>
  <c r="AI13" i="106" a="1"/>
  <c r="AI13" i="106" s="1"/>
  <c r="AJ13" i="106" a="1"/>
  <c r="AJ13" i="106" s="1"/>
  <c r="AK13" i="106" a="1"/>
  <c r="AK13" i="106" s="1"/>
  <c r="AL13" i="106" a="1"/>
  <c r="AL13" i="106" s="1"/>
  <c r="AM13" i="106" a="1"/>
  <c r="AM13" i="106" s="1"/>
  <c r="AN13" i="106" a="1"/>
  <c r="AN13" i="106" s="1"/>
  <c r="AO13" i="106" a="1"/>
  <c r="AO13" i="106" s="1"/>
  <c r="AP13" i="106" a="1"/>
  <c r="AP13" i="106" s="1"/>
  <c r="AQ13" i="106" a="1"/>
  <c r="AQ13" i="106" s="1"/>
  <c r="H14" i="106" a="1"/>
  <c r="H14" i="106" s="1"/>
  <c r="I14" i="106" a="1"/>
  <c r="I14" i="106" s="1"/>
  <c r="J14" i="106" a="1"/>
  <c r="J14" i="106" s="1"/>
  <c r="K14" i="106" a="1"/>
  <c r="K14" i="106" s="1"/>
  <c r="L14" i="106" a="1"/>
  <c r="L14" i="106" s="1"/>
  <c r="M14" i="106" a="1"/>
  <c r="M14" i="106" s="1"/>
  <c r="N14" i="106" a="1"/>
  <c r="N14" i="106" s="1"/>
  <c r="O14" i="106" a="1"/>
  <c r="O14" i="106" s="1"/>
  <c r="P14" i="106" a="1"/>
  <c r="P14" i="106" s="1"/>
  <c r="Q14" i="106" a="1"/>
  <c r="Q14" i="106" s="1"/>
  <c r="R14" i="106" a="1"/>
  <c r="R14" i="106" s="1"/>
  <c r="S14" i="106" a="1"/>
  <c r="S14" i="106" s="1"/>
  <c r="T14" i="106" a="1"/>
  <c r="T14" i="106" s="1"/>
  <c r="U14" i="106" a="1"/>
  <c r="U14" i="106" s="1"/>
  <c r="V14" i="106" a="1"/>
  <c r="V14" i="106" s="1"/>
  <c r="W14" i="106" a="1"/>
  <c r="W14" i="106" s="1"/>
  <c r="X14" i="106" a="1"/>
  <c r="X14" i="106" s="1"/>
  <c r="Y14" i="106" a="1"/>
  <c r="Y14" i="106" s="1"/>
  <c r="Z14" i="106" a="1"/>
  <c r="Z14" i="106" s="1"/>
  <c r="AA14" i="106" a="1"/>
  <c r="AA14" i="106" s="1"/>
  <c r="AB14" i="106" a="1"/>
  <c r="AB14" i="106" s="1"/>
  <c r="AC14" i="106" a="1"/>
  <c r="AC14" i="106" s="1"/>
  <c r="AD14" i="106" a="1"/>
  <c r="AD14" i="106" s="1"/>
  <c r="AE14" i="106" a="1"/>
  <c r="AE14" i="106" s="1"/>
  <c r="AF14" i="106" a="1"/>
  <c r="AF14" i="106" s="1"/>
  <c r="AG14" i="106" a="1"/>
  <c r="AG14" i="106" s="1"/>
  <c r="AH14" i="106" a="1"/>
  <c r="AH14" i="106" s="1"/>
  <c r="AI14" i="106" a="1"/>
  <c r="AI14" i="106" s="1"/>
  <c r="AJ14" i="106" a="1"/>
  <c r="AJ14" i="106" s="1"/>
  <c r="AK14" i="106" a="1"/>
  <c r="AK14" i="106" s="1"/>
  <c r="AL14" i="106" a="1"/>
  <c r="AL14" i="106" s="1"/>
  <c r="AM14" i="106" a="1"/>
  <c r="AM14" i="106" s="1"/>
  <c r="AN14" i="106" a="1"/>
  <c r="AN14" i="106" s="1"/>
  <c r="AO14" i="106" a="1"/>
  <c r="AO14" i="106" s="1"/>
  <c r="AP14" i="106" a="1"/>
  <c r="AP14" i="106" s="1"/>
  <c r="AQ14" i="106" a="1"/>
  <c r="AQ14" i="106" s="1"/>
  <c r="H15" i="106" a="1"/>
  <c r="H15" i="106" s="1"/>
  <c r="I15" i="106" a="1"/>
  <c r="I15" i="106" s="1"/>
  <c r="J15" i="106" a="1"/>
  <c r="J15" i="106" s="1"/>
  <c r="K15" i="106" a="1"/>
  <c r="K15" i="106" s="1"/>
  <c r="L15" i="106" a="1"/>
  <c r="L15" i="106" s="1"/>
  <c r="M15" i="106" a="1"/>
  <c r="M15" i="106" s="1"/>
  <c r="N15" i="106" a="1"/>
  <c r="N15" i="106" s="1"/>
  <c r="O15" i="106" a="1"/>
  <c r="O15" i="106" s="1"/>
  <c r="P15" i="106" a="1"/>
  <c r="P15" i="106" s="1"/>
  <c r="Q15" i="106" a="1"/>
  <c r="Q15" i="106" s="1"/>
  <c r="R15" i="106" a="1"/>
  <c r="R15" i="106" s="1"/>
  <c r="S15" i="106" a="1"/>
  <c r="S15" i="106" s="1"/>
  <c r="T15" i="106" a="1"/>
  <c r="T15" i="106" s="1"/>
  <c r="U15" i="106" a="1"/>
  <c r="U15" i="106" s="1"/>
  <c r="V15" i="106" a="1"/>
  <c r="V15" i="106" s="1"/>
  <c r="W15" i="106" a="1"/>
  <c r="W15" i="106" s="1"/>
  <c r="X15" i="106" a="1"/>
  <c r="X15" i="106" s="1"/>
  <c r="Y15" i="106" a="1"/>
  <c r="Y15" i="106" s="1"/>
  <c r="Z15" i="106" a="1"/>
  <c r="Z15" i="106" s="1"/>
  <c r="AA15" i="106" a="1"/>
  <c r="AA15" i="106" s="1"/>
  <c r="AB15" i="106" a="1"/>
  <c r="AB15" i="106" s="1"/>
  <c r="AC15" i="106" a="1"/>
  <c r="AC15" i="106" s="1"/>
  <c r="AD15" i="106" a="1"/>
  <c r="AD15" i="106" s="1"/>
  <c r="AE15" i="106" a="1"/>
  <c r="AE15" i="106" s="1"/>
  <c r="AF15" i="106" a="1"/>
  <c r="AF15" i="106" s="1"/>
  <c r="AG15" i="106" a="1"/>
  <c r="AG15" i="106" s="1"/>
  <c r="AH15" i="106" a="1"/>
  <c r="AH15" i="106" s="1"/>
  <c r="AI15" i="106" a="1"/>
  <c r="AI15" i="106" s="1"/>
  <c r="AJ15" i="106" a="1"/>
  <c r="AJ15" i="106" s="1"/>
  <c r="AK15" i="106" a="1"/>
  <c r="AK15" i="106" s="1"/>
  <c r="AL15" i="106" a="1"/>
  <c r="AL15" i="106" s="1"/>
  <c r="AM15" i="106" a="1"/>
  <c r="AM15" i="106" s="1"/>
  <c r="AN15" i="106" a="1"/>
  <c r="AN15" i="106" s="1"/>
  <c r="AO15" i="106" a="1"/>
  <c r="AO15" i="106" s="1"/>
  <c r="AP15" i="106" a="1"/>
  <c r="AP15" i="106" s="1"/>
  <c r="AQ15" i="106" a="1"/>
  <c r="AQ15" i="106" s="1"/>
  <c r="H16" i="106" a="1"/>
  <c r="H16" i="106" s="1"/>
  <c r="I16" i="106" a="1"/>
  <c r="I16" i="106" s="1"/>
  <c r="J16" i="106" a="1"/>
  <c r="J16" i="106" s="1"/>
  <c r="K16" i="106" a="1"/>
  <c r="K16" i="106" s="1"/>
  <c r="L16" i="106" a="1"/>
  <c r="L16" i="106" s="1"/>
  <c r="M16" i="106" a="1"/>
  <c r="M16" i="106" s="1"/>
  <c r="N16" i="106" a="1"/>
  <c r="N16" i="106" s="1"/>
  <c r="O16" i="106" a="1"/>
  <c r="O16" i="106" s="1"/>
  <c r="P16" i="106" a="1"/>
  <c r="P16" i="106" s="1"/>
  <c r="Q16" i="106" a="1"/>
  <c r="Q16" i="106" s="1"/>
  <c r="R16" i="106" a="1"/>
  <c r="R16" i="106" s="1"/>
  <c r="S16" i="106" a="1"/>
  <c r="S16" i="106" s="1"/>
  <c r="T16" i="106" a="1"/>
  <c r="T16" i="106" s="1"/>
  <c r="U16" i="106" a="1"/>
  <c r="U16" i="106" s="1"/>
  <c r="V16" i="106" a="1"/>
  <c r="V16" i="106" s="1"/>
  <c r="W16" i="106" a="1"/>
  <c r="W16" i="106" s="1"/>
  <c r="X16" i="106" a="1"/>
  <c r="X16" i="106" s="1"/>
  <c r="Y16" i="106" a="1"/>
  <c r="Y16" i="106" s="1"/>
  <c r="Z16" i="106" a="1"/>
  <c r="Z16" i="106" s="1"/>
  <c r="AA16" i="106" a="1"/>
  <c r="AA16" i="106" s="1"/>
  <c r="AB16" i="106" a="1"/>
  <c r="AB16" i="106" s="1"/>
  <c r="AC16" i="106" a="1"/>
  <c r="AC16" i="106" s="1"/>
  <c r="AD16" i="106" a="1"/>
  <c r="AD16" i="106" s="1"/>
  <c r="AE16" i="106" a="1"/>
  <c r="AE16" i="106" s="1"/>
  <c r="AF16" i="106" a="1"/>
  <c r="AF16" i="106" s="1"/>
  <c r="AG16" i="106" a="1"/>
  <c r="AG16" i="106" s="1"/>
  <c r="AH16" i="106" a="1"/>
  <c r="AH16" i="106" s="1"/>
  <c r="AI16" i="106" a="1"/>
  <c r="AI16" i="106" s="1"/>
  <c r="AJ16" i="106" a="1"/>
  <c r="AJ16" i="106" s="1"/>
  <c r="AK16" i="106" a="1"/>
  <c r="AK16" i="106" s="1"/>
  <c r="AL16" i="106" a="1"/>
  <c r="AL16" i="106" s="1"/>
  <c r="AM16" i="106" a="1"/>
  <c r="AM16" i="106" s="1"/>
  <c r="AN16" i="106" a="1"/>
  <c r="AN16" i="106" s="1"/>
  <c r="AO16" i="106" a="1"/>
  <c r="AO16" i="106" s="1"/>
  <c r="AP16" i="106" a="1"/>
  <c r="AP16" i="106" s="1"/>
  <c r="AQ16" i="106" a="1"/>
  <c r="AQ16" i="106" s="1"/>
  <c r="H17" i="106" a="1"/>
  <c r="H17" i="106" s="1"/>
  <c r="I17" i="106" a="1"/>
  <c r="I17" i="106" s="1"/>
  <c r="J17" i="106" a="1"/>
  <c r="J17" i="106" s="1"/>
  <c r="K17" i="106" a="1"/>
  <c r="K17" i="106" s="1"/>
  <c r="L17" i="106" a="1"/>
  <c r="L17" i="106" s="1"/>
  <c r="M17" i="106" a="1"/>
  <c r="M17" i="106" s="1"/>
  <c r="N17" i="106" a="1"/>
  <c r="N17" i="106" s="1"/>
  <c r="O17" i="106" a="1"/>
  <c r="O17" i="106" s="1"/>
  <c r="P17" i="106" a="1"/>
  <c r="P17" i="106" s="1"/>
  <c r="Q17" i="106" a="1"/>
  <c r="Q17" i="106" s="1"/>
  <c r="R17" i="106" a="1"/>
  <c r="R17" i="106" s="1"/>
  <c r="S17" i="106" a="1"/>
  <c r="S17" i="106" s="1"/>
  <c r="T17" i="106" a="1"/>
  <c r="T17" i="106" s="1"/>
  <c r="U17" i="106" a="1"/>
  <c r="U17" i="106" s="1"/>
  <c r="V17" i="106" a="1"/>
  <c r="V17" i="106" s="1"/>
  <c r="W17" i="106" a="1"/>
  <c r="W17" i="106" s="1"/>
  <c r="X17" i="106" a="1"/>
  <c r="X17" i="106" s="1"/>
  <c r="Y17" i="106" a="1"/>
  <c r="Y17" i="106" s="1"/>
  <c r="Z17" i="106" a="1"/>
  <c r="Z17" i="106" s="1"/>
  <c r="AA17" i="106" a="1"/>
  <c r="AA17" i="106" s="1"/>
  <c r="AB17" i="106" a="1"/>
  <c r="AB17" i="106" s="1"/>
  <c r="AC17" i="106" a="1"/>
  <c r="AC17" i="106" s="1"/>
  <c r="AD17" i="106" a="1"/>
  <c r="AD17" i="106" s="1"/>
  <c r="AE17" i="106" a="1"/>
  <c r="AE17" i="106" s="1"/>
  <c r="AF17" i="106" a="1"/>
  <c r="AF17" i="106" s="1"/>
  <c r="AG17" i="106" a="1"/>
  <c r="AG17" i="106" s="1"/>
  <c r="AH17" i="106" a="1"/>
  <c r="AH17" i="106" s="1"/>
  <c r="AI17" i="106" a="1"/>
  <c r="AI17" i="106" s="1"/>
  <c r="AJ17" i="106" a="1"/>
  <c r="AJ17" i="106" s="1"/>
  <c r="AK17" i="106" a="1"/>
  <c r="AK17" i="106" s="1"/>
  <c r="AL17" i="106" a="1"/>
  <c r="AL17" i="106" s="1"/>
  <c r="AM17" i="106" a="1"/>
  <c r="AM17" i="106" s="1"/>
  <c r="AN17" i="106" a="1"/>
  <c r="AN17" i="106" s="1"/>
  <c r="AO17" i="106" a="1"/>
  <c r="AO17" i="106" s="1"/>
  <c r="AP17" i="106" a="1"/>
  <c r="AP17" i="106" s="1"/>
  <c r="AQ17" i="106" a="1"/>
  <c r="AQ17" i="106" s="1"/>
  <c r="H18" i="106" a="1"/>
  <c r="H18" i="106" s="1"/>
  <c r="I18" i="106" a="1"/>
  <c r="I18" i="106" s="1"/>
  <c r="J18" i="106" a="1"/>
  <c r="J18" i="106" s="1"/>
  <c r="K18" i="106" a="1"/>
  <c r="K18" i="106" s="1"/>
  <c r="L18" i="106" a="1"/>
  <c r="L18" i="106" s="1"/>
  <c r="M18" i="106" a="1"/>
  <c r="M18" i="106" s="1"/>
  <c r="N18" i="106" a="1"/>
  <c r="N18" i="106" s="1"/>
  <c r="O18" i="106" a="1"/>
  <c r="O18" i="106" s="1"/>
  <c r="P18" i="106" a="1"/>
  <c r="P18" i="106" s="1"/>
  <c r="Q18" i="106" a="1"/>
  <c r="Q18" i="106" s="1"/>
  <c r="R18" i="106" a="1"/>
  <c r="R18" i="106" s="1"/>
  <c r="S18" i="106" a="1"/>
  <c r="S18" i="106" s="1"/>
  <c r="T18" i="106" a="1"/>
  <c r="T18" i="106" s="1"/>
  <c r="U18" i="106" a="1"/>
  <c r="U18" i="106" s="1"/>
  <c r="V18" i="106" a="1"/>
  <c r="V18" i="106" s="1"/>
  <c r="W18" i="106" a="1"/>
  <c r="W18" i="106" s="1"/>
  <c r="X18" i="106" a="1"/>
  <c r="X18" i="106" s="1"/>
  <c r="Y18" i="106" a="1"/>
  <c r="Y18" i="106" s="1"/>
  <c r="Z18" i="106" a="1"/>
  <c r="Z18" i="106" s="1"/>
  <c r="AA18" i="106" a="1"/>
  <c r="AA18" i="106" s="1"/>
  <c r="AB18" i="106" a="1"/>
  <c r="AB18" i="106" s="1"/>
  <c r="AC18" i="106" a="1"/>
  <c r="AC18" i="106" s="1"/>
  <c r="AD18" i="106" a="1"/>
  <c r="AD18" i="106" s="1"/>
  <c r="AE18" i="106" a="1"/>
  <c r="AE18" i="106" s="1"/>
  <c r="AF18" i="106" a="1"/>
  <c r="AF18" i="106" s="1"/>
  <c r="AG18" i="106" a="1"/>
  <c r="AG18" i="106" s="1"/>
  <c r="AH18" i="106" a="1"/>
  <c r="AH18" i="106" s="1"/>
  <c r="AI18" i="106" a="1"/>
  <c r="AI18" i="106" s="1"/>
  <c r="AJ18" i="106" a="1"/>
  <c r="AJ18" i="106" s="1"/>
  <c r="AK18" i="106" a="1"/>
  <c r="AK18" i="106" s="1"/>
  <c r="AL18" i="106" a="1"/>
  <c r="AL18" i="106" s="1"/>
  <c r="AM18" i="106" a="1"/>
  <c r="AM18" i="106" s="1"/>
  <c r="AN18" i="106" a="1"/>
  <c r="AN18" i="106" s="1"/>
  <c r="AO18" i="106" a="1"/>
  <c r="AO18" i="106" s="1"/>
  <c r="AP18" i="106" a="1"/>
  <c r="AP18" i="106" s="1"/>
  <c r="AQ18" i="106" a="1"/>
  <c r="AQ18" i="106" s="1"/>
  <c r="H19" i="106" a="1"/>
  <c r="H19" i="106" s="1"/>
  <c r="I19" i="106" a="1"/>
  <c r="I19" i="106" s="1"/>
  <c r="J19" i="106" a="1"/>
  <c r="J19" i="106" s="1"/>
  <c r="K19" i="106" a="1"/>
  <c r="K19" i="106" s="1"/>
  <c r="L19" i="106" a="1"/>
  <c r="L19" i="106" s="1"/>
  <c r="M19" i="106" a="1"/>
  <c r="M19" i="106" s="1"/>
  <c r="N19" i="106" a="1"/>
  <c r="N19" i="106" s="1"/>
  <c r="O19" i="106" a="1"/>
  <c r="O19" i="106" s="1"/>
  <c r="P19" i="106" a="1"/>
  <c r="P19" i="106" s="1"/>
  <c r="Q19" i="106" a="1"/>
  <c r="Q19" i="106" s="1"/>
  <c r="R19" i="106" a="1"/>
  <c r="R19" i="106" s="1"/>
  <c r="S19" i="106" a="1"/>
  <c r="S19" i="106" s="1"/>
  <c r="T19" i="106" a="1"/>
  <c r="T19" i="106" s="1"/>
  <c r="U19" i="106" a="1"/>
  <c r="U19" i="106" s="1"/>
  <c r="V19" i="106" a="1"/>
  <c r="V19" i="106" s="1"/>
  <c r="W19" i="106" a="1"/>
  <c r="W19" i="106" s="1"/>
  <c r="X19" i="106" a="1"/>
  <c r="X19" i="106" s="1"/>
  <c r="Y19" i="106" a="1"/>
  <c r="Y19" i="106" s="1"/>
  <c r="Z19" i="106" a="1"/>
  <c r="Z19" i="106" s="1"/>
  <c r="AA19" i="106" a="1"/>
  <c r="AA19" i="106" s="1"/>
  <c r="AB19" i="106" a="1"/>
  <c r="AB19" i="106" s="1"/>
  <c r="AC19" i="106" a="1"/>
  <c r="AC19" i="106" s="1"/>
  <c r="AD19" i="106" a="1"/>
  <c r="AD19" i="106" s="1"/>
  <c r="AE19" i="106" a="1"/>
  <c r="AE19" i="106" s="1"/>
  <c r="AF19" i="106" a="1"/>
  <c r="AF19" i="106" s="1"/>
  <c r="AG19" i="106" a="1"/>
  <c r="AG19" i="106" s="1"/>
  <c r="AH19" i="106" a="1"/>
  <c r="AH19" i="106" s="1"/>
  <c r="AI19" i="106" a="1"/>
  <c r="AI19" i="106" s="1"/>
  <c r="AJ19" i="106" a="1"/>
  <c r="AJ19" i="106" s="1"/>
  <c r="AK19" i="106" a="1"/>
  <c r="AK19" i="106" s="1"/>
  <c r="AL19" i="106" a="1"/>
  <c r="AL19" i="106" s="1"/>
  <c r="AM19" i="106" a="1"/>
  <c r="AM19" i="106" s="1"/>
  <c r="AN19" i="106" a="1"/>
  <c r="AN19" i="106" s="1"/>
  <c r="AO19" i="106" a="1"/>
  <c r="AO19" i="106" s="1"/>
  <c r="AP19" i="106" a="1"/>
  <c r="AP19" i="106" s="1"/>
  <c r="AQ19" i="106" a="1"/>
  <c r="AQ19" i="106" s="1"/>
  <c r="H20" i="106" a="1"/>
  <c r="H20" i="106" s="1"/>
  <c r="I20" i="106" a="1"/>
  <c r="I20" i="106" s="1"/>
  <c r="J20" i="106" a="1"/>
  <c r="J20" i="106" s="1"/>
  <c r="K20" i="106" a="1"/>
  <c r="K20" i="106" s="1"/>
  <c r="L20" i="106" a="1"/>
  <c r="L20" i="106" s="1"/>
  <c r="M20" i="106" a="1"/>
  <c r="M20" i="106" s="1"/>
  <c r="N20" i="106" a="1"/>
  <c r="N20" i="106" s="1"/>
  <c r="O20" i="106" a="1"/>
  <c r="O20" i="106" s="1"/>
  <c r="P20" i="106" a="1"/>
  <c r="P20" i="106" s="1"/>
  <c r="Q20" i="106" a="1"/>
  <c r="Q20" i="106" s="1"/>
  <c r="R20" i="106" a="1"/>
  <c r="R20" i="106" s="1"/>
  <c r="S20" i="106" a="1"/>
  <c r="S20" i="106" s="1"/>
  <c r="T20" i="106" a="1"/>
  <c r="T20" i="106" s="1"/>
  <c r="U20" i="106" a="1"/>
  <c r="U20" i="106" s="1"/>
  <c r="V20" i="106" a="1"/>
  <c r="V20" i="106" s="1"/>
  <c r="W20" i="106" a="1"/>
  <c r="W20" i="106" s="1"/>
  <c r="X20" i="106" a="1"/>
  <c r="X20" i="106" s="1"/>
  <c r="Y20" i="106" a="1"/>
  <c r="Y20" i="106" s="1"/>
  <c r="Z20" i="106" a="1"/>
  <c r="Z20" i="106" s="1"/>
  <c r="AA20" i="106" a="1"/>
  <c r="AA20" i="106" s="1"/>
  <c r="AB20" i="106" a="1"/>
  <c r="AB20" i="106" s="1"/>
  <c r="AC20" i="106" a="1"/>
  <c r="AC20" i="106" s="1"/>
  <c r="AD20" i="106" a="1"/>
  <c r="AD20" i="106" s="1"/>
  <c r="AE20" i="106" a="1"/>
  <c r="AE20" i="106" s="1"/>
  <c r="AF20" i="106" a="1"/>
  <c r="AF20" i="106" s="1"/>
  <c r="AG20" i="106" a="1"/>
  <c r="AG20" i="106" s="1"/>
  <c r="AH20" i="106" a="1"/>
  <c r="AH20" i="106" s="1"/>
  <c r="AI20" i="106" a="1"/>
  <c r="AI20" i="106" s="1"/>
  <c r="AJ20" i="106" a="1"/>
  <c r="AJ20" i="106" s="1"/>
  <c r="AK20" i="106" a="1"/>
  <c r="AK20" i="106" s="1"/>
  <c r="AL20" i="106" a="1"/>
  <c r="AL20" i="106" s="1"/>
  <c r="AM20" i="106" a="1"/>
  <c r="AM20" i="106" s="1"/>
  <c r="AN20" i="106" a="1"/>
  <c r="AN20" i="106" s="1"/>
  <c r="AO20" i="106" a="1"/>
  <c r="AO20" i="106" s="1"/>
  <c r="AP20" i="106" a="1"/>
  <c r="AP20" i="106" s="1"/>
  <c r="AQ20" i="106" a="1"/>
  <c r="AQ20" i="106" s="1"/>
  <c r="H21" i="106" a="1"/>
  <c r="H21" i="106" s="1"/>
  <c r="I21" i="106" a="1"/>
  <c r="I21" i="106" s="1"/>
  <c r="J21" i="106" a="1"/>
  <c r="J21" i="106" s="1"/>
  <c r="K21" i="106" a="1"/>
  <c r="K21" i="106" s="1"/>
  <c r="L21" i="106" a="1"/>
  <c r="L21" i="106" s="1"/>
  <c r="M21" i="106" a="1"/>
  <c r="M21" i="106" s="1"/>
  <c r="N21" i="106" a="1"/>
  <c r="N21" i="106" s="1"/>
  <c r="O21" i="106" a="1"/>
  <c r="O21" i="106" s="1"/>
  <c r="P21" i="106" a="1"/>
  <c r="P21" i="106" s="1"/>
  <c r="Q21" i="106" a="1"/>
  <c r="Q21" i="106" s="1"/>
  <c r="R21" i="106" a="1"/>
  <c r="R21" i="106" s="1"/>
  <c r="S21" i="106" a="1"/>
  <c r="S21" i="106" s="1"/>
  <c r="T21" i="106" a="1"/>
  <c r="T21" i="106" s="1"/>
  <c r="U21" i="106" a="1"/>
  <c r="U21" i="106" s="1"/>
  <c r="V21" i="106" a="1"/>
  <c r="V21" i="106" s="1"/>
  <c r="W21" i="106" a="1"/>
  <c r="W21" i="106" s="1"/>
  <c r="X21" i="106" a="1"/>
  <c r="X21" i="106" s="1"/>
  <c r="Y21" i="106" a="1"/>
  <c r="Y21" i="106" s="1"/>
  <c r="Z21" i="106" a="1"/>
  <c r="Z21" i="106" s="1"/>
  <c r="AA21" i="106" a="1"/>
  <c r="AA21" i="106" s="1"/>
  <c r="AB21" i="106" a="1"/>
  <c r="AB21" i="106" s="1"/>
  <c r="AC21" i="106" a="1"/>
  <c r="AC21" i="106" s="1"/>
  <c r="AD21" i="106" a="1"/>
  <c r="AD21" i="106" s="1"/>
  <c r="AE21" i="106" a="1"/>
  <c r="AE21" i="106" s="1"/>
  <c r="AF21" i="106" a="1"/>
  <c r="AF21" i="106" s="1"/>
  <c r="AG21" i="106" a="1"/>
  <c r="AG21" i="106" s="1"/>
  <c r="AH21" i="106" a="1"/>
  <c r="AH21" i="106" s="1"/>
  <c r="AI21" i="106" a="1"/>
  <c r="AI21" i="106" s="1"/>
  <c r="AJ21" i="106" a="1"/>
  <c r="AJ21" i="106" s="1"/>
  <c r="AK21" i="106" a="1"/>
  <c r="AK21" i="106" s="1"/>
  <c r="AL21" i="106" a="1"/>
  <c r="AL21" i="106" s="1"/>
  <c r="AM21" i="106" a="1"/>
  <c r="AM21" i="106" s="1"/>
  <c r="AN21" i="106" a="1"/>
  <c r="AN21" i="106" s="1"/>
  <c r="AO21" i="106" a="1"/>
  <c r="AO21" i="106" s="1"/>
  <c r="AP21" i="106" a="1"/>
  <c r="AP21" i="106" s="1"/>
  <c r="AQ21" i="106" a="1"/>
  <c r="AQ21" i="106" s="1"/>
  <c r="H22" i="106" a="1"/>
  <c r="H22" i="106" s="1"/>
  <c r="I22" i="106" a="1"/>
  <c r="I22" i="106" s="1"/>
  <c r="J22" i="106" a="1"/>
  <c r="J22" i="106" s="1"/>
  <c r="K22" i="106" a="1"/>
  <c r="K22" i="106" s="1"/>
  <c r="L22" i="106" a="1"/>
  <c r="L22" i="106" s="1"/>
  <c r="M22" i="106" a="1"/>
  <c r="M22" i="106" s="1"/>
  <c r="N22" i="106" a="1"/>
  <c r="N22" i="106" s="1"/>
  <c r="O22" i="106" a="1"/>
  <c r="O22" i="106" s="1"/>
  <c r="P22" i="106" a="1"/>
  <c r="P22" i="106" s="1"/>
  <c r="Q22" i="106" a="1"/>
  <c r="Q22" i="106" s="1"/>
  <c r="R22" i="106" a="1"/>
  <c r="R22" i="106" s="1"/>
  <c r="S22" i="106" a="1"/>
  <c r="S22" i="106" s="1"/>
  <c r="T22" i="106" a="1"/>
  <c r="T22" i="106" s="1"/>
  <c r="U22" i="106" a="1"/>
  <c r="U22" i="106" s="1"/>
  <c r="V22" i="106" a="1"/>
  <c r="V22" i="106" s="1"/>
  <c r="W22" i="106" a="1"/>
  <c r="W22" i="106" s="1"/>
  <c r="X22" i="106" a="1"/>
  <c r="X22" i="106" s="1"/>
  <c r="Y22" i="106" a="1"/>
  <c r="Y22" i="106" s="1"/>
  <c r="Z22" i="106" a="1"/>
  <c r="Z22" i="106" s="1"/>
  <c r="AA22" i="106" a="1"/>
  <c r="AA22" i="106" s="1"/>
  <c r="AB22" i="106" a="1"/>
  <c r="AB22" i="106" s="1"/>
  <c r="AC22" i="106" a="1"/>
  <c r="AC22" i="106" s="1"/>
  <c r="AD22" i="106" a="1"/>
  <c r="AD22" i="106" s="1"/>
  <c r="AE22" i="106" a="1"/>
  <c r="AE22" i="106" s="1"/>
  <c r="AF22" i="106" a="1"/>
  <c r="AF22" i="106" s="1"/>
  <c r="AG22" i="106" a="1"/>
  <c r="AG22" i="106" s="1"/>
  <c r="AH22" i="106" a="1"/>
  <c r="AH22" i="106" s="1"/>
  <c r="AI22" i="106" a="1"/>
  <c r="AI22" i="106" s="1"/>
  <c r="AJ22" i="106" a="1"/>
  <c r="AJ22" i="106" s="1"/>
  <c r="AK22" i="106" a="1"/>
  <c r="AK22" i="106" s="1"/>
  <c r="AL22" i="106" a="1"/>
  <c r="AL22" i="106" s="1"/>
  <c r="AM22" i="106" a="1"/>
  <c r="AM22" i="106" s="1"/>
  <c r="AN22" i="106" a="1"/>
  <c r="AN22" i="106" s="1"/>
  <c r="AO22" i="106" a="1"/>
  <c r="AO22" i="106" s="1"/>
  <c r="AP22" i="106" a="1"/>
  <c r="AP22" i="106" s="1"/>
  <c r="AQ22" i="106" a="1"/>
  <c r="AQ22" i="106" s="1"/>
  <c r="H23" i="106" a="1"/>
  <c r="H23" i="106" s="1"/>
  <c r="I23" i="106" a="1"/>
  <c r="I23" i="106" s="1"/>
  <c r="J23" i="106" a="1"/>
  <c r="J23" i="106" s="1"/>
  <c r="K23" i="106" a="1"/>
  <c r="K23" i="106" s="1"/>
  <c r="L23" i="106" a="1"/>
  <c r="L23" i="106" s="1"/>
  <c r="M23" i="106" a="1"/>
  <c r="M23" i="106" s="1"/>
  <c r="N23" i="106" a="1"/>
  <c r="N23" i="106" s="1"/>
  <c r="O23" i="106" a="1"/>
  <c r="O23" i="106" s="1"/>
  <c r="P23" i="106" a="1"/>
  <c r="P23" i="106" s="1"/>
  <c r="Q23" i="106" a="1"/>
  <c r="Q23" i="106" s="1"/>
  <c r="R23" i="106" a="1"/>
  <c r="R23" i="106" s="1"/>
  <c r="S23" i="106" a="1"/>
  <c r="S23" i="106" s="1"/>
  <c r="T23" i="106" a="1"/>
  <c r="T23" i="106" s="1"/>
  <c r="U23" i="106" a="1"/>
  <c r="U23" i="106" s="1"/>
  <c r="V23" i="106" a="1"/>
  <c r="V23" i="106" s="1"/>
  <c r="W23" i="106" a="1"/>
  <c r="W23" i="106" s="1"/>
  <c r="X23" i="106" a="1"/>
  <c r="X23" i="106" s="1"/>
  <c r="Y23" i="106" a="1"/>
  <c r="Y23" i="106" s="1"/>
  <c r="Z23" i="106" a="1"/>
  <c r="Z23" i="106" s="1"/>
  <c r="AA23" i="106" a="1"/>
  <c r="AA23" i="106" s="1"/>
  <c r="AB23" i="106" a="1"/>
  <c r="AB23" i="106" s="1"/>
  <c r="AC23" i="106" a="1"/>
  <c r="AC23" i="106" s="1"/>
  <c r="AD23" i="106" a="1"/>
  <c r="AD23" i="106" s="1"/>
  <c r="AE23" i="106" a="1"/>
  <c r="AE23" i="106" s="1"/>
  <c r="AF23" i="106" a="1"/>
  <c r="AF23" i="106" s="1"/>
  <c r="AG23" i="106" a="1"/>
  <c r="AG23" i="106" s="1"/>
  <c r="AH23" i="106" a="1"/>
  <c r="AH23" i="106" s="1"/>
  <c r="AI23" i="106" a="1"/>
  <c r="AI23" i="106" s="1"/>
  <c r="AJ23" i="106" a="1"/>
  <c r="AJ23" i="106" s="1"/>
  <c r="AK23" i="106" a="1"/>
  <c r="AK23" i="106" s="1"/>
  <c r="AL23" i="106" a="1"/>
  <c r="AL23" i="106" s="1"/>
  <c r="AM23" i="106" a="1"/>
  <c r="AM23" i="106" s="1"/>
  <c r="AN23" i="106" a="1"/>
  <c r="AN23" i="106" s="1"/>
  <c r="AO23" i="106" a="1"/>
  <c r="AO23" i="106" s="1"/>
  <c r="AP23" i="106" a="1"/>
  <c r="AP23" i="106" s="1"/>
  <c r="AQ23" i="106" a="1"/>
  <c r="AQ23" i="106" s="1"/>
  <c r="H24" i="106" a="1"/>
  <c r="H24" i="106" s="1"/>
  <c r="I24" i="106" a="1"/>
  <c r="I24" i="106" s="1"/>
  <c r="J24" i="106" a="1"/>
  <c r="J24" i="106" s="1"/>
  <c r="K24" i="106" a="1"/>
  <c r="K24" i="106" s="1"/>
  <c r="L24" i="106" a="1"/>
  <c r="L24" i="106" s="1"/>
  <c r="M24" i="106" a="1"/>
  <c r="M24" i="106" s="1"/>
  <c r="N24" i="106" a="1"/>
  <c r="N24" i="106" s="1"/>
  <c r="O24" i="106" a="1"/>
  <c r="O24" i="106" s="1"/>
  <c r="P24" i="106" a="1"/>
  <c r="P24" i="106" s="1"/>
  <c r="Q24" i="106" a="1"/>
  <c r="Q24" i="106" s="1"/>
  <c r="R24" i="106" a="1"/>
  <c r="R24" i="106" s="1"/>
  <c r="S24" i="106" a="1"/>
  <c r="S24" i="106" s="1"/>
  <c r="T24" i="106" a="1"/>
  <c r="T24" i="106" s="1"/>
  <c r="U24" i="106" a="1"/>
  <c r="U24" i="106" s="1"/>
  <c r="V24" i="106" a="1"/>
  <c r="V24" i="106" s="1"/>
  <c r="W24" i="106" a="1"/>
  <c r="W24" i="106" s="1"/>
  <c r="X24" i="106" a="1"/>
  <c r="X24" i="106" s="1"/>
  <c r="Y24" i="106" a="1"/>
  <c r="Y24" i="106" s="1"/>
  <c r="Z24" i="106" a="1"/>
  <c r="Z24" i="106" s="1"/>
  <c r="AA24" i="106" a="1"/>
  <c r="AA24" i="106" s="1"/>
  <c r="AB24" i="106" a="1"/>
  <c r="AB24" i="106" s="1"/>
  <c r="AC24" i="106" a="1"/>
  <c r="AC24" i="106" s="1"/>
  <c r="AD24" i="106" a="1"/>
  <c r="AD24" i="106" s="1"/>
  <c r="AE24" i="106" a="1"/>
  <c r="AE24" i="106" s="1"/>
  <c r="AF24" i="106" a="1"/>
  <c r="AF24" i="106" s="1"/>
  <c r="AG24" i="106" a="1"/>
  <c r="AG24" i="106" s="1"/>
  <c r="AH24" i="106" a="1"/>
  <c r="AH24" i="106" s="1"/>
  <c r="AI24" i="106" a="1"/>
  <c r="AI24" i="106" s="1"/>
  <c r="AJ24" i="106" a="1"/>
  <c r="AJ24" i="106" s="1"/>
  <c r="AK24" i="106" a="1"/>
  <c r="AK24" i="106" s="1"/>
  <c r="AL24" i="106" a="1"/>
  <c r="AL24" i="106" s="1"/>
  <c r="AM24" i="106" a="1"/>
  <c r="AM24" i="106" s="1"/>
  <c r="AN24" i="106" a="1"/>
  <c r="AN24" i="106" s="1"/>
  <c r="AO24" i="106" a="1"/>
  <c r="AO24" i="106" s="1"/>
  <c r="AP24" i="106" a="1"/>
  <c r="AP24" i="106" s="1"/>
  <c r="AQ24" i="106" a="1"/>
  <c r="AQ24" i="106" s="1"/>
  <c r="H25" i="106" a="1"/>
  <c r="H25" i="106" s="1"/>
  <c r="I25" i="106" a="1"/>
  <c r="I25" i="106" s="1"/>
  <c r="J25" i="106" a="1"/>
  <c r="J25" i="106" s="1"/>
  <c r="K25" i="106" a="1"/>
  <c r="K25" i="106" s="1"/>
  <c r="L25" i="106" a="1"/>
  <c r="L25" i="106" s="1"/>
  <c r="M25" i="106" a="1"/>
  <c r="M25" i="106" s="1"/>
  <c r="N25" i="106" a="1"/>
  <c r="N25" i="106" s="1"/>
  <c r="O25" i="106" a="1"/>
  <c r="O25" i="106" s="1"/>
  <c r="P25" i="106" a="1"/>
  <c r="P25" i="106" s="1"/>
  <c r="Q25" i="106" a="1"/>
  <c r="Q25" i="106" s="1"/>
  <c r="R25" i="106" a="1"/>
  <c r="R25" i="106" s="1"/>
  <c r="S25" i="106" a="1"/>
  <c r="S25" i="106" s="1"/>
  <c r="T25" i="106" a="1"/>
  <c r="T25" i="106" s="1"/>
  <c r="U25" i="106" a="1"/>
  <c r="U25" i="106" s="1"/>
  <c r="V25" i="106" a="1"/>
  <c r="V25" i="106" s="1"/>
  <c r="W25" i="106" a="1"/>
  <c r="W25" i="106" s="1"/>
  <c r="X25" i="106" a="1"/>
  <c r="X25" i="106" s="1"/>
  <c r="Y25" i="106" a="1"/>
  <c r="Y25" i="106" s="1"/>
  <c r="Z25" i="106" a="1"/>
  <c r="Z25" i="106" s="1"/>
  <c r="AA25" i="106" a="1"/>
  <c r="AA25" i="106" s="1"/>
  <c r="AB25" i="106" a="1"/>
  <c r="AB25" i="106" s="1"/>
  <c r="AC25" i="106" a="1"/>
  <c r="AC25" i="106" s="1"/>
  <c r="AD25" i="106" a="1"/>
  <c r="AD25" i="106" s="1"/>
  <c r="AE25" i="106" a="1"/>
  <c r="AE25" i="106" s="1"/>
  <c r="AF25" i="106" a="1"/>
  <c r="AF25" i="106" s="1"/>
  <c r="AG25" i="106" a="1"/>
  <c r="AG25" i="106" s="1"/>
  <c r="AH25" i="106" a="1"/>
  <c r="AH25" i="106" s="1"/>
  <c r="AI25" i="106" a="1"/>
  <c r="AI25" i="106" s="1"/>
  <c r="AJ25" i="106" a="1"/>
  <c r="AJ25" i="106" s="1"/>
  <c r="AK25" i="106" a="1"/>
  <c r="AK25" i="106" s="1"/>
  <c r="AL25" i="106" a="1"/>
  <c r="AL25" i="106" s="1"/>
  <c r="AM25" i="106" a="1"/>
  <c r="AM25" i="106" s="1"/>
  <c r="AN25" i="106" a="1"/>
  <c r="AN25" i="106" s="1"/>
  <c r="AO25" i="106" a="1"/>
  <c r="AO25" i="106" s="1"/>
  <c r="AP25" i="106" a="1"/>
  <c r="AP25" i="106" s="1"/>
  <c r="AQ25" i="106" a="1"/>
  <c r="AQ25" i="106" s="1"/>
  <c r="H26" i="106" a="1"/>
  <c r="H26" i="106" s="1"/>
  <c r="I26" i="106" a="1"/>
  <c r="I26" i="106" s="1"/>
  <c r="J26" i="106" a="1"/>
  <c r="J26" i="106" s="1"/>
  <c r="K26" i="106" a="1"/>
  <c r="K26" i="106" s="1"/>
  <c r="L26" i="106" a="1"/>
  <c r="L26" i="106" s="1"/>
  <c r="M26" i="106" a="1"/>
  <c r="M26" i="106" s="1"/>
  <c r="N26" i="106" a="1"/>
  <c r="N26" i="106" s="1"/>
  <c r="O26" i="106" a="1"/>
  <c r="O26" i="106" s="1"/>
  <c r="P26" i="106" a="1"/>
  <c r="P26" i="106" s="1"/>
  <c r="Q26" i="106" a="1"/>
  <c r="Q26" i="106" s="1"/>
  <c r="R26" i="106" a="1"/>
  <c r="R26" i="106" s="1"/>
  <c r="S26" i="106" a="1"/>
  <c r="S26" i="106" s="1"/>
  <c r="T26" i="106" a="1"/>
  <c r="T26" i="106" s="1"/>
  <c r="U26" i="106" a="1"/>
  <c r="U26" i="106" s="1"/>
  <c r="V26" i="106" a="1"/>
  <c r="V26" i="106" s="1"/>
  <c r="W26" i="106" a="1"/>
  <c r="W26" i="106" s="1"/>
  <c r="X26" i="106" a="1"/>
  <c r="X26" i="106" s="1"/>
  <c r="Y26" i="106" a="1"/>
  <c r="Y26" i="106" s="1"/>
  <c r="Z26" i="106" a="1"/>
  <c r="Z26" i="106" s="1"/>
  <c r="AA26" i="106" a="1"/>
  <c r="AA26" i="106" s="1"/>
  <c r="AB26" i="106" a="1"/>
  <c r="AB26" i="106" s="1"/>
  <c r="AC26" i="106" a="1"/>
  <c r="AC26" i="106" s="1"/>
  <c r="AD26" i="106" a="1"/>
  <c r="AD26" i="106" s="1"/>
  <c r="AE26" i="106" a="1"/>
  <c r="AE26" i="106" s="1"/>
  <c r="AF26" i="106" a="1"/>
  <c r="AF26" i="106" s="1"/>
  <c r="AG26" i="106" a="1"/>
  <c r="AG26" i="106" s="1"/>
  <c r="AH26" i="106" a="1"/>
  <c r="AH26" i="106" s="1"/>
  <c r="AI26" i="106" a="1"/>
  <c r="AI26" i="106" s="1"/>
  <c r="AJ26" i="106" a="1"/>
  <c r="AJ26" i="106" s="1"/>
  <c r="AK26" i="106" a="1"/>
  <c r="AK26" i="106" s="1"/>
  <c r="AL26" i="106" a="1"/>
  <c r="AL26" i="106" s="1"/>
  <c r="AM26" i="106" a="1"/>
  <c r="AM26" i="106" s="1"/>
  <c r="AN26" i="106" a="1"/>
  <c r="AN26" i="106" s="1"/>
  <c r="AO26" i="106" a="1"/>
  <c r="AO26" i="106" s="1"/>
  <c r="AP26" i="106" a="1"/>
  <c r="AP26" i="106" s="1"/>
  <c r="AQ26" i="106" a="1"/>
  <c r="AQ26" i="106" s="1"/>
  <c r="H27" i="106" a="1"/>
  <c r="H27" i="106" s="1"/>
  <c r="I27" i="106" a="1"/>
  <c r="I27" i="106" s="1"/>
  <c r="J27" i="106" a="1"/>
  <c r="J27" i="106" s="1"/>
  <c r="K27" i="106" a="1"/>
  <c r="K27" i="106" s="1"/>
  <c r="L27" i="106" a="1"/>
  <c r="L27" i="106" s="1"/>
  <c r="M27" i="106" a="1"/>
  <c r="M27" i="106" s="1"/>
  <c r="N27" i="106" a="1"/>
  <c r="N27" i="106" s="1"/>
  <c r="O27" i="106" a="1"/>
  <c r="O27" i="106" s="1"/>
  <c r="P27" i="106" a="1"/>
  <c r="P27" i="106" s="1"/>
  <c r="Q27" i="106" a="1"/>
  <c r="Q27" i="106" s="1"/>
  <c r="R27" i="106" a="1"/>
  <c r="R27" i="106" s="1"/>
  <c r="S27" i="106" a="1"/>
  <c r="S27" i="106" s="1"/>
  <c r="T27" i="106" a="1"/>
  <c r="T27" i="106" s="1"/>
  <c r="U27" i="106" a="1"/>
  <c r="U27" i="106" s="1"/>
  <c r="V27" i="106" a="1"/>
  <c r="V27" i="106" s="1"/>
  <c r="W27" i="106" a="1"/>
  <c r="W27" i="106" s="1"/>
  <c r="X27" i="106" a="1"/>
  <c r="X27" i="106" s="1"/>
  <c r="Y27" i="106" a="1"/>
  <c r="Y27" i="106" s="1"/>
  <c r="Z27" i="106" a="1"/>
  <c r="Z27" i="106" s="1"/>
  <c r="AA27" i="106" a="1"/>
  <c r="AA27" i="106" s="1"/>
  <c r="AB27" i="106" a="1"/>
  <c r="AB27" i="106" s="1"/>
  <c r="AC27" i="106" a="1"/>
  <c r="AC27" i="106" s="1"/>
  <c r="AD27" i="106" a="1"/>
  <c r="AD27" i="106" s="1"/>
  <c r="AE27" i="106" a="1"/>
  <c r="AE27" i="106" s="1"/>
  <c r="AF27" i="106" a="1"/>
  <c r="AF27" i="106" s="1"/>
  <c r="AG27" i="106" a="1"/>
  <c r="AG27" i="106" s="1"/>
  <c r="AH27" i="106" a="1"/>
  <c r="AH27" i="106" s="1"/>
  <c r="AI27" i="106" a="1"/>
  <c r="AI27" i="106" s="1"/>
  <c r="AJ27" i="106" a="1"/>
  <c r="AJ27" i="106" s="1"/>
  <c r="AK27" i="106" a="1"/>
  <c r="AK27" i="106" s="1"/>
  <c r="AL27" i="106" a="1"/>
  <c r="AL27" i="106" s="1"/>
  <c r="AM27" i="106" a="1"/>
  <c r="AM27" i="106" s="1"/>
  <c r="AN27" i="106" a="1"/>
  <c r="AN27" i="106" s="1"/>
  <c r="AO27" i="106" a="1"/>
  <c r="AO27" i="106" s="1"/>
  <c r="AP27" i="106" a="1"/>
  <c r="AP27" i="106" s="1"/>
  <c r="AQ27" i="106" a="1"/>
  <c r="AQ27" i="106" s="1"/>
  <c r="H28" i="106" a="1"/>
  <c r="H28" i="106" s="1"/>
  <c r="I28" i="106" a="1"/>
  <c r="I28" i="106" s="1"/>
  <c r="J28" i="106" a="1"/>
  <c r="J28" i="106" s="1"/>
  <c r="K28" i="106" a="1"/>
  <c r="K28" i="106" s="1"/>
  <c r="L28" i="106" a="1"/>
  <c r="L28" i="106" s="1"/>
  <c r="M28" i="106" a="1"/>
  <c r="M28" i="106" s="1"/>
  <c r="N28" i="106" a="1"/>
  <c r="N28" i="106" s="1"/>
  <c r="O28" i="106" a="1"/>
  <c r="O28" i="106" s="1"/>
  <c r="P28" i="106" a="1"/>
  <c r="P28" i="106" s="1"/>
  <c r="Q28" i="106" a="1"/>
  <c r="Q28" i="106" s="1"/>
  <c r="R28" i="106" a="1"/>
  <c r="R28" i="106" s="1"/>
  <c r="S28" i="106" a="1"/>
  <c r="S28" i="106" s="1"/>
  <c r="T28" i="106" a="1"/>
  <c r="T28" i="106" s="1"/>
  <c r="U28" i="106" a="1"/>
  <c r="U28" i="106" s="1"/>
  <c r="V28" i="106" a="1"/>
  <c r="V28" i="106" s="1"/>
  <c r="W28" i="106" a="1"/>
  <c r="W28" i="106" s="1"/>
  <c r="X28" i="106" a="1"/>
  <c r="X28" i="106" s="1"/>
  <c r="Y28" i="106" a="1"/>
  <c r="Y28" i="106" s="1"/>
  <c r="Z28" i="106" a="1"/>
  <c r="Z28" i="106" s="1"/>
  <c r="AA28" i="106" a="1"/>
  <c r="AA28" i="106" s="1"/>
  <c r="AB28" i="106" a="1"/>
  <c r="AB28" i="106" s="1"/>
  <c r="AC28" i="106" a="1"/>
  <c r="AC28" i="106" s="1"/>
  <c r="AD28" i="106" a="1"/>
  <c r="AD28" i="106" s="1"/>
  <c r="AE28" i="106" a="1"/>
  <c r="AE28" i="106" s="1"/>
  <c r="AF28" i="106" a="1"/>
  <c r="AF28" i="106" s="1"/>
  <c r="AG28" i="106" a="1"/>
  <c r="AG28" i="106" s="1"/>
  <c r="AH28" i="106" a="1"/>
  <c r="AH28" i="106" s="1"/>
  <c r="AI28" i="106" a="1"/>
  <c r="AI28" i="106" s="1"/>
  <c r="AJ28" i="106" a="1"/>
  <c r="AJ28" i="106" s="1"/>
  <c r="AK28" i="106" a="1"/>
  <c r="AK28" i="106" s="1"/>
  <c r="AL28" i="106" a="1"/>
  <c r="AL28" i="106" s="1"/>
  <c r="AM28" i="106" a="1"/>
  <c r="AM28" i="106" s="1"/>
  <c r="AN28" i="106" a="1"/>
  <c r="AN28" i="106" s="1"/>
  <c r="AO28" i="106" a="1"/>
  <c r="AO28" i="106" s="1"/>
  <c r="AP28" i="106" a="1"/>
  <c r="AP28" i="106" s="1"/>
  <c r="AQ28" i="106" a="1"/>
  <c r="AQ28" i="106" s="1"/>
  <c r="J29" i="106" a="1"/>
  <c r="J29" i="106" s="1"/>
  <c r="H30" i="106" a="1"/>
  <c r="H30" i="106" s="1"/>
  <c r="I30" i="106" a="1"/>
  <c r="I30" i="106" s="1"/>
  <c r="J30" i="106" a="1"/>
  <c r="J30" i="106" s="1"/>
  <c r="K30" i="106" a="1"/>
  <c r="K30" i="106" s="1"/>
  <c r="L30" i="106" a="1"/>
  <c r="L30" i="106" s="1"/>
  <c r="M30" i="106" a="1"/>
  <c r="M30" i="106" s="1"/>
  <c r="N30" i="106" a="1"/>
  <c r="N30" i="106" s="1"/>
  <c r="O30" i="106" a="1"/>
  <c r="O30" i="106" s="1"/>
  <c r="P30" i="106" a="1"/>
  <c r="P30" i="106" s="1"/>
  <c r="Q30" i="106" a="1"/>
  <c r="Q30" i="106" s="1"/>
  <c r="R30" i="106" a="1"/>
  <c r="R30" i="106" s="1"/>
  <c r="S30" i="106" a="1"/>
  <c r="S30" i="106" s="1"/>
  <c r="T30" i="106" a="1"/>
  <c r="T30" i="106" s="1"/>
  <c r="U30" i="106" a="1"/>
  <c r="U30" i="106" s="1"/>
  <c r="V30" i="106" a="1"/>
  <c r="V30" i="106" s="1"/>
  <c r="W30" i="106" a="1"/>
  <c r="W30" i="106" s="1"/>
  <c r="X30" i="106" a="1"/>
  <c r="X30" i="106" s="1"/>
  <c r="Y30" i="106" a="1"/>
  <c r="Y30" i="106" s="1"/>
  <c r="Z30" i="106" a="1"/>
  <c r="Z30" i="106" s="1"/>
  <c r="AA30" i="106" a="1"/>
  <c r="AA30" i="106" s="1"/>
  <c r="AB30" i="106" a="1"/>
  <c r="AB30" i="106" s="1"/>
  <c r="AC30" i="106" a="1"/>
  <c r="AC30" i="106" s="1"/>
  <c r="AD30" i="106" a="1"/>
  <c r="AD30" i="106" s="1"/>
  <c r="AE30" i="106" a="1"/>
  <c r="AE30" i="106" s="1"/>
  <c r="AF30" i="106" a="1"/>
  <c r="AF30" i="106" s="1"/>
  <c r="AG30" i="106" a="1"/>
  <c r="AG30" i="106" s="1"/>
  <c r="AH30" i="106" a="1"/>
  <c r="AH30" i="106" s="1"/>
  <c r="AI30" i="106" a="1"/>
  <c r="AI30" i="106" s="1"/>
  <c r="AJ30" i="106" a="1"/>
  <c r="AJ30" i="106" s="1"/>
  <c r="AK30" i="106" a="1"/>
  <c r="AK30" i="106" s="1"/>
  <c r="AL30" i="106" a="1"/>
  <c r="AL30" i="106" s="1"/>
  <c r="AM30" i="106" a="1"/>
  <c r="AM30" i="106" s="1"/>
  <c r="AN30" i="106" a="1"/>
  <c r="AN30" i="106" s="1"/>
  <c r="AO30" i="106" a="1"/>
  <c r="AO30" i="106" s="1"/>
  <c r="AP30" i="106" a="1"/>
  <c r="AP30" i="106" s="1"/>
  <c r="AQ30" i="106" a="1"/>
  <c r="AQ30" i="106" s="1"/>
  <c r="H31" i="106" a="1"/>
  <c r="H31" i="106" s="1"/>
  <c r="I31" i="106" a="1"/>
  <c r="I31" i="106" s="1"/>
  <c r="J31" i="106" a="1"/>
  <c r="J31" i="106" s="1"/>
  <c r="K31" i="106" a="1"/>
  <c r="K31" i="106" s="1"/>
  <c r="L31" i="106" a="1"/>
  <c r="L31" i="106" s="1"/>
  <c r="M31" i="106" a="1"/>
  <c r="M31" i="106" s="1"/>
  <c r="N31" i="106" a="1"/>
  <c r="N31" i="106" s="1"/>
  <c r="O31" i="106" a="1"/>
  <c r="O31" i="106" s="1"/>
  <c r="P31" i="106" a="1"/>
  <c r="P31" i="106" s="1"/>
  <c r="Q31" i="106" a="1"/>
  <c r="Q31" i="106" s="1"/>
  <c r="R31" i="106" a="1"/>
  <c r="R31" i="106" s="1"/>
  <c r="S31" i="106" a="1"/>
  <c r="S31" i="106" s="1"/>
  <c r="T31" i="106" a="1"/>
  <c r="T31" i="106" s="1"/>
  <c r="U31" i="106" a="1"/>
  <c r="U31" i="106" s="1"/>
  <c r="V31" i="106" a="1"/>
  <c r="V31" i="106" s="1"/>
  <c r="W31" i="106" a="1"/>
  <c r="W31" i="106" s="1"/>
  <c r="X31" i="106" a="1"/>
  <c r="X31" i="106" s="1"/>
  <c r="Y31" i="106" a="1"/>
  <c r="Y31" i="106" s="1"/>
  <c r="Z31" i="106" a="1"/>
  <c r="Z31" i="106" s="1"/>
  <c r="AA31" i="106" a="1"/>
  <c r="AA31" i="106" s="1"/>
  <c r="AB31" i="106" a="1"/>
  <c r="AB31" i="106" s="1"/>
  <c r="AC31" i="106" a="1"/>
  <c r="AC31" i="106" s="1"/>
  <c r="AD31" i="106" a="1"/>
  <c r="AD31" i="106" s="1"/>
  <c r="AE31" i="106" a="1"/>
  <c r="AE31" i="106" s="1"/>
  <c r="AF31" i="106" a="1"/>
  <c r="AF31" i="106" s="1"/>
  <c r="AG31" i="106" a="1"/>
  <c r="AG31" i="106" s="1"/>
  <c r="AH31" i="106" a="1"/>
  <c r="AH31" i="106" s="1"/>
  <c r="AI31" i="106" a="1"/>
  <c r="AI31" i="106" s="1"/>
  <c r="AJ31" i="106" a="1"/>
  <c r="AJ31" i="106" s="1"/>
  <c r="AK31" i="106" a="1"/>
  <c r="AK31" i="106" s="1"/>
  <c r="AL31" i="106" a="1"/>
  <c r="AL31" i="106" s="1"/>
  <c r="AM31" i="106" a="1"/>
  <c r="AM31" i="106" s="1"/>
  <c r="AN31" i="106" a="1"/>
  <c r="AN31" i="106" s="1"/>
  <c r="AO31" i="106" a="1"/>
  <c r="AO31" i="106" s="1"/>
  <c r="AP31" i="106" a="1"/>
  <c r="AP31" i="106" s="1"/>
  <c r="AQ31" i="106" a="1"/>
  <c r="AQ31" i="106" s="1"/>
  <c r="H32" i="106" a="1"/>
  <c r="H32" i="106" s="1"/>
  <c r="I32" i="106" a="1"/>
  <c r="I32" i="106" s="1"/>
  <c r="J32" i="106" a="1"/>
  <c r="J32" i="106" s="1"/>
  <c r="K32" i="106" a="1"/>
  <c r="K32" i="106" s="1"/>
  <c r="L32" i="106" a="1"/>
  <c r="L32" i="106" s="1"/>
  <c r="M32" i="106" a="1"/>
  <c r="M32" i="106" s="1"/>
  <c r="N32" i="106" a="1"/>
  <c r="N32" i="106" s="1"/>
  <c r="O32" i="106" a="1"/>
  <c r="O32" i="106" s="1"/>
  <c r="P32" i="106" a="1"/>
  <c r="P32" i="106" s="1"/>
  <c r="Q32" i="106" a="1"/>
  <c r="Q32" i="106" s="1"/>
  <c r="R32" i="106" a="1"/>
  <c r="R32" i="106" s="1"/>
  <c r="S32" i="106" a="1"/>
  <c r="S32" i="106" s="1"/>
  <c r="T32" i="106" a="1"/>
  <c r="T32" i="106" s="1"/>
  <c r="U32" i="106" a="1"/>
  <c r="U32" i="106" s="1"/>
  <c r="V32" i="106" a="1"/>
  <c r="V32" i="106" s="1"/>
  <c r="W32" i="106" a="1"/>
  <c r="W32" i="106" s="1"/>
  <c r="X32" i="106" a="1"/>
  <c r="X32" i="106" s="1"/>
  <c r="Y32" i="106" a="1"/>
  <c r="Y32" i="106" s="1"/>
  <c r="Z32" i="106" a="1"/>
  <c r="Z32" i="106" s="1"/>
  <c r="AA32" i="106" a="1"/>
  <c r="AA32" i="106" s="1"/>
  <c r="AB32" i="106" a="1"/>
  <c r="AB32" i="106" s="1"/>
  <c r="AC32" i="106" a="1"/>
  <c r="AC32" i="106" s="1"/>
  <c r="AD32" i="106" a="1"/>
  <c r="AD32" i="106" s="1"/>
  <c r="AE32" i="106" a="1"/>
  <c r="AE32" i="106" s="1"/>
  <c r="AF32" i="106" a="1"/>
  <c r="AF32" i="106" s="1"/>
  <c r="AG32" i="106" a="1"/>
  <c r="AG32" i="106" s="1"/>
  <c r="AH32" i="106" a="1"/>
  <c r="AH32" i="106" s="1"/>
  <c r="AI32" i="106" a="1"/>
  <c r="AI32" i="106" s="1"/>
  <c r="AJ32" i="106" a="1"/>
  <c r="AJ32" i="106" s="1"/>
  <c r="AK32" i="106" a="1"/>
  <c r="AK32" i="106" s="1"/>
  <c r="AL32" i="106" a="1"/>
  <c r="AL32" i="106" s="1"/>
  <c r="AM32" i="106" a="1"/>
  <c r="AM32" i="106" s="1"/>
  <c r="AN32" i="106" a="1"/>
  <c r="AN32" i="106" s="1"/>
  <c r="AO32" i="106" a="1"/>
  <c r="AO32" i="106" s="1"/>
  <c r="AP32" i="106" a="1"/>
  <c r="AP32" i="106" s="1"/>
  <c r="AQ32" i="106" a="1"/>
  <c r="AQ32" i="106" s="1"/>
  <c r="H33" i="106" a="1"/>
  <c r="H33" i="106" s="1"/>
  <c r="I33" i="106" a="1"/>
  <c r="I33" i="106" s="1"/>
  <c r="J33" i="106" a="1"/>
  <c r="J33" i="106" s="1"/>
  <c r="K33" i="106" a="1"/>
  <c r="K33" i="106" s="1"/>
  <c r="L33" i="106" a="1"/>
  <c r="L33" i="106" s="1"/>
  <c r="M33" i="106" a="1"/>
  <c r="M33" i="106" s="1"/>
  <c r="N33" i="106" a="1"/>
  <c r="N33" i="106" s="1"/>
  <c r="O33" i="106" a="1"/>
  <c r="O33" i="106" s="1"/>
  <c r="P33" i="106" a="1"/>
  <c r="P33" i="106" s="1"/>
  <c r="Q33" i="106" a="1"/>
  <c r="Q33" i="106" s="1"/>
  <c r="R33" i="106" a="1"/>
  <c r="R33" i="106" s="1"/>
  <c r="S33" i="106" a="1"/>
  <c r="S33" i="106" s="1"/>
  <c r="T33" i="106" a="1"/>
  <c r="T33" i="106" s="1"/>
  <c r="U33" i="106" a="1"/>
  <c r="U33" i="106" s="1"/>
  <c r="V33" i="106" a="1"/>
  <c r="V33" i="106" s="1"/>
  <c r="W33" i="106" a="1"/>
  <c r="W33" i="106" s="1"/>
  <c r="X33" i="106" a="1"/>
  <c r="X33" i="106" s="1"/>
  <c r="Y33" i="106" a="1"/>
  <c r="Y33" i="106" s="1"/>
  <c r="Z33" i="106" a="1"/>
  <c r="Z33" i="106" s="1"/>
  <c r="AA33" i="106" a="1"/>
  <c r="AA33" i="106" s="1"/>
  <c r="AB33" i="106" a="1"/>
  <c r="AB33" i="106" s="1"/>
  <c r="AC33" i="106" a="1"/>
  <c r="AC33" i="106" s="1"/>
  <c r="AD33" i="106" a="1"/>
  <c r="AD33" i="106" s="1"/>
  <c r="AE33" i="106" a="1"/>
  <c r="AE33" i="106" s="1"/>
  <c r="AF33" i="106" a="1"/>
  <c r="AF33" i="106" s="1"/>
  <c r="AG33" i="106" a="1"/>
  <c r="AG33" i="106" s="1"/>
  <c r="AH33" i="106" a="1"/>
  <c r="AH33" i="106" s="1"/>
  <c r="AI33" i="106" a="1"/>
  <c r="AI33" i="106" s="1"/>
  <c r="AJ33" i="106" a="1"/>
  <c r="AJ33" i="106" s="1"/>
  <c r="AK33" i="106" a="1"/>
  <c r="AK33" i="106" s="1"/>
  <c r="AL33" i="106" a="1"/>
  <c r="AL33" i="106" s="1"/>
  <c r="AM33" i="106" a="1"/>
  <c r="AM33" i="106" s="1"/>
  <c r="AN33" i="106" a="1"/>
  <c r="AN33" i="106" s="1"/>
  <c r="AO33" i="106" a="1"/>
  <c r="AO33" i="106" s="1"/>
  <c r="AP33" i="106" a="1"/>
  <c r="AP33" i="106" s="1"/>
  <c r="AQ33" i="106" a="1"/>
  <c r="AQ33" i="106" s="1"/>
  <c r="H34" i="106" a="1"/>
  <c r="H34" i="106" s="1"/>
  <c r="I34" i="106" a="1"/>
  <c r="I34" i="106" s="1"/>
  <c r="J34" i="106" a="1"/>
  <c r="J34" i="106" s="1"/>
  <c r="K34" i="106" a="1"/>
  <c r="K34" i="106" s="1"/>
  <c r="L34" i="106" a="1"/>
  <c r="L34" i="106" s="1"/>
  <c r="M34" i="106" a="1"/>
  <c r="M34" i="106" s="1"/>
  <c r="N34" i="106" a="1"/>
  <c r="N34" i="106" s="1"/>
  <c r="O34" i="106" a="1"/>
  <c r="O34" i="106" s="1"/>
  <c r="P34" i="106" a="1"/>
  <c r="P34" i="106" s="1"/>
  <c r="Q34" i="106" a="1"/>
  <c r="Q34" i="106" s="1"/>
  <c r="R34" i="106" a="1"/>
  <c r="R34" i="106" s="1"/>
  <c r="S34" i="106" a="1"/>
  <c r="S34" i="106" s="1"/>
  <c r="T34" i="106" a="1"/>
  <c r="T34" i="106" s="1"/>
  <c r="U34" i="106" a="1"/>
  <c r="U34" i="106" s="1"/>
  <c r="V34" i="106" a="1"/>
  <c r="V34" i="106" s="1"/>
  <c r="W34" i="106" a="1"/>
  <c r="W34" i="106" s="1"/>
  <c r="X34" i="106" a="1"/>
  <c r="X34" i="106" s="1"/>
  <c r="Y34" i="106" a="1"/>
  <c r="Y34" i="106" s="1"/>
  <c r="Z34" i="106" a="1"/>
  <c r="Z34" i="106" s="1"/>
  <c r="AA34" i="106" a="1"/>
  <c r="AA34" i="106" s="1"/>
  <c r="AB34" i="106" a="1"/>
  <c r="AB34" i="106" s="1"/>
  <c r="AC34" i="106" a="1"/>
  <c r="AC34" i="106" s="1"/>
  <c r="AD34" i="106" a="1"/>
  <c r="AD34" i="106" s="1"/>
  <c r="AE34" i="106" a="1"/>
  <c r="AE34" i="106" s="1"/>
  <c r="AF34" i="106" a="1"/>
  <c r="AF34" i="106" s="1"/>
  <c r="AG34" i="106" a="1"/>
  <c r="AG34" i="106" s="1"/>
  <c r="AH34" i="106" a="1"/>
  <c r="AH34" i="106" s="1"/>
  <c r="AI34" i="106" a="1"/>
  <c r="AI34" i="106" s="1"/>
  <c r="AJ34" i="106" a="1"/>
  <c r="AJ34" i="106" s="1"/>
  <c r="AK34" i="106" a="1"/>
  <c r="AK34" i="106" s="1"/>
  <c r="AL34" i="106" a="1"/>
  <c r="AL34" i="106" s="1"/>
  <c r="AM34" i="106" a="1"/>
  <c r="AM34" i="106" s="1"/>
  <c r="AN34" i="106" a="1"/>
  <c r="AN34" i="106" s="1"/>
  <c r="AO34" i="106" a="1"/>
  <c r="AO34" i="106" s="1"/>
  <c r="AP34" i="106" a="1"/>
  <c r="AP34" i="106" s="1"/>
  <c r="AQ34" i="106" a="1"/>
  <c r="AQ34" i="106" s="1"/>
  <c r="H35" i="106" a="1"/>
  <c r="H35" i="106" s="1"/>
  <c r="I35" i="106" a="1"/>
  <c r="I35" i="106" s="1"/>
  <c r="J35" i="106" a="1"/>
  <c r="J35" i="106" s="1"/>
  <c r="K35" i="106" a="1"/>
  <c r="K35" i="106" s="1"/>
  <c r="L35" i="106" a="1"/>
  <c r="L35" i="106" s="1"/>
  <c r="M35" i="106" a="1"/>
  <c r="M35" i="106" s="1"/>
  <c r="N35" i="106" a="1"/>
  <c r="N35" i="106" s="1"/>
  <c r="O35" i="106" a="1"/>
  <c r="O35" i="106" s="1"/>
  <c r="P35" i="106" a="1"/>
  <c r="P35" i="106" s="1"/>
  <c r="Q35" i="106" a="1"/>
  <c r="Q35" i="106" s="1"/>
  <c r="R35" i="106" a="1"/>
  <c r="R35" i="106" s="1"/>
  <c r="S35" i="106" a="1"/>
  <c r="S35" i="106" s="1"/>
  <c r="T35" i="106" a="1"/>
  <c r="T35" i="106" s="1"/>
  <c r="U35" i="106" a="1"/>
  <c r="U35" i="106" s="1"/>
  <c r="V35" i="106" a="1"/>
  <c r="V35" i="106" s="1"/>
  <c r="W35" i="106" a="1"/>
  <c r="W35" i="106" s="1"/>
  <c r="X35" i="106" a="1"/>
  <c r="X35" i="106" s="1"/>
  <c r="Y35" i="106" a="1"/>
  <c r="Y35" i="106" s="1"/>
  <c r="Z35" i="106" a="1"/>
  <c r="Z35" i="106" s="1"/>
  <c r="AA35" i="106" a="1"/>
  <c r="AA35" i="106" s="1"/>
  <c r="AB35" i="106" a="1"/>
  <c r="AB35" i="106" s="1"/>
  <c r="AC35" i="106" a="1"/>
  <c r="AC35" i="106" s="1"/>
  <c r="AD35" i="106" a="1"/>
  <c r="AD35" i="106" s="1"/>
  <c r="AE35" i="106" a="1"/>
  <c r="AE35" i="106" s="1"/>
  <c r="AF35" i="106" a="1"/>
  <c r="AF35" i="106" s="1"/>
  <c r="AG35" i="106" a="1"/>
  <c r="AG35" i="106" s="1"/>
  <c r="AH35" i="106" a="1"/>
  <c r="AH35" i="106" s="1"/>
  <c r="AI35" i="106" a="1"/>
  <c r="AI35" i="106" s="1"/>
  <c r="AJ35" i="106" a="1"/>
  <c r="AJ35" i="106" s="1"/>
  <c r="AK35" i="106" a="1"/>
  <c r="AK35" i="106" s="1"/>
  <c r="AL35" i="106" a="1"/>
  <c r="AL35" i="106" s="1"/>
  <c r="AM35" i="106" a="1"/>
  <c r="AM35" i="106" s="1"/>
  <c r="AN35" i="106" a="1"/>
  <c r="AN35" i="106" s="1"/>
  <c r="AO35" i="106" a="1"/>
  <c r="AO35" i="106" s="1"/>
  <c r="AP35" i="106" a="1"/>
  <c r="AP35" i="106" s="1"/>
  <c r="AQ35" i="106" a="1"/>
  <c r="AQ35" i="106" s="1"/>
  <c r="H36" i="106" a="1"/>
  <c r="H36" i="106" s="1"/>
  <c r="I36" i="106" a="1"/>
  <c r="I36" i="106" s="1"/>
  <c r="J36" i="106" a="1"/>
  <c r="J36" i="106" s="1"/>
  <c r="K36" i="106" a="1"/>
  <c r="K36" i="106" s="1"/>
  <c r="L36" i="106" a="1"/>
  <c r="L36" i="106" s="1"/>
  <c r="M36" i="106" a="1"/>
  <c r="M36" i="106" s="1"/>
  <c r="N36" i="106" a="1"/>
  <c r="N36" i="106" s="1"/>
  <c r="O36" i="106" a="1"/>
  <c r="O36" i="106" s="1"/>
  <c r="P36" i="106" a="1"/>
  <c r="P36" i="106" s="1"/>
  <c r="Q36" i="106" a="1"/>
  <c r="Q36" i="106" s="1"/>
  <c r="R36" i="106" a="1"/>
  <c r="R36" i="106" s="1"/>
  <c r="S36" i="106" a="1"/>
  <c r="S36" i="106" s="1"/>
  <c r="T36" i="106" a="1"/>
  <c r="T36" i="106" s="1"/>
  <c r="U36" i="106" a="1"/>
  <c r="U36" i="106" s="1"/>
  <c r="V36" i="106" a="1"/>
  <c r="V36" i="106" s="1"/>
  <c r="W36" i="106" a="1"/>
  <c r="W36" i="106" s="1"/>
  <c r="X36" i="106" a="1"/>
  <c r="X36" i="106" s="1"/>
  <c r="Y36" i="106" a="1"/>
  <c r="Y36" i="106" s="1"/>
  <c r="Z36" i="106" a="1"/>
  <c r="Z36" i="106" s="1"/>
  <c r="AA36" i="106" a="1"/>
  <c r="AA36" i="106" s="1"/>
  <c r="AB36" i="106" a="1"/>
  <c r="AB36" i="106" s="1"/>
  <c r="AC36" i="106" a="1"/>
  <c r="AC36" i="106" s="1"/>
  <c r="AD36" i="106" a="1"/>
  <c r="AD36" i="106" s="1"/>
  <c r="AE36" i="106" a="1"/>
  <c r="AE36" i="106" s="1"/>
  <c r="AF36" i="106" a="1"/>
  <c r="AF36" i="106" s="1"/>
  <c r="AG36" i="106" a="1"/>
  <c r="AG36" i="106" s="1"/>
  <c r="AH36" i="106" a="1"/>
  <c r="AH36" i="106" s="1"/>
  <c r="AI36" i="106" a="1"/>
  <c r="AI36" i="106" s="1"/>
  <c r="AJ36" i="106" a="1"/>
  <c r="AJ36" i="106" s="1"/>
  <c r="AK36" i="106" a="1"/>
  <c r="AK36" i="106" s="1"/>
  <c r="AL36" i="106" a="1"/>
  <c r="AL36" i="106" s="1"/>
  <c r="AM36" i="106" a="1"/>
  <c r="AM36" i="106" s="1"/>
  <c r="AN36" i="106" a="1"/>
  <c r="AN36" i="106" s="1"/>
  <c r="AO36" i="106" a="1"/>
  <c r="AO36" i="106" s="1"/>
  <c r="AP36" i="106" a="1"/>
  <c r="AP36" i="106" s="1"/>
  <c r="AQ36" i="106" a="1"/>
  <c r="AQ36" i="106" s="1"/>
  <c r="H37" i="106" a="1"/>
  <c r="H37" i="106" s="1"/>
  <c r="I37" i="106" a="1"/>
  <c r="I37" i="106" s="1"/>
  <c r="J37" i="106" a="1"/>
  <c r="J37" i="106" s="1"/>
  <c r="K37" i="106" a="1"/>
  <c r="K37" i="106" s="1"/>
  <c r="L37" i="106" a="1"/>
  <c r="L37" i="106" s="1"/>
  <c r="M37" i="106" a="1"/>
  <c r="M37" i="106" s="1"/>
  <c r="N37" i="106" a="1"/>
  <c r="N37" i="106" s="1"/>
  <c r="O37" i="106" a="1"/>
  <c r="O37" i="106" s="1"/>
  <c r="P37" i="106" a="1"/>
  <c r="P37" i="106" s="1"/>
  <c r="Q37" i="106" a="1"/>
  <c r="Q37" i="106" s="1"/>
  <c r="R37" i="106" a="1"/>
  <c r="R37" i="106" s="1"/>
  <c r="S37" i="106" a="1"/>
  <c r="S37" i="106" s="1"/>
  <c r="T37" i="106" a="1"/>
  <c r="T37" i="106" s="1"/>
  <c r="U37" i="106" a="1"/>
  <c r="U37" i="106" s="1"/>
  <c r="V37" i="106" a="1"/>
  <c r="V37" i="106" s="1"/>
  <c r="W37" i="106" a="1"/>
  <c r="W37" i="106" s="1"/>
  <c r="X37" i="106" a="1"/>
  <c r="X37" i="106" s="1"/>
  <c r="Y37" i="106" a="1"/>
  <c r="Y37" i="106" s="1"/>
  <c r="Z37" i="106" a="1"/>
  <c r="Z37" i="106" s="1"/>
  <c r="AA37" i="106" a="1"/>
  <c r="AA37" i="106" s="1"/>
  <c r="AB37" i="106" a="1"/>
  <c r="AB37" i="106" s="1"/>
  <c r="AC37" i="106" a="1"/>
  <c r="AC37" i="106" s="1"/>
  <c r="AD37" i="106" a="1"/>
  <c r="AD37" i="106" s="1"/>
  <c r="AE37" i="106" a="1"/>
  <c r="AE37" i="106" s="1"/>
  <c r="AF37" i="106" a="1"/>
  <c r="AF37" i="106" s="1"/>
  <c r="AG37" i="106" a="1"/>
  <c r="AG37" i="106" s="1"/>
  <c r="AH37" i="106" a="1"/>
  <c r="AH37" i="106" s="1"/>
  <c r="AI37" i="106" a="1"/>
  <c r="AI37" i="106" s="1"/>
  <c r="AJ37" i="106" a="1"/>
  <c r="AJ37" i="106" s="1"/>
  <c r="AK37" i="106" a="1"/>
  <c r="AK37" i="106" s="1"/>
  <c r="AL37" i="106" a="1"/>
  <c r="AL37" i="106" s="1"/>
  <c r="AM37" i="106" a="1"/>
  <c r="AM37" i="106" s="1"/>
  <c r="AN37" i="106" a="1"/>
  <c r="AN37" i="106" s="1"/>
  <c r="AO37" i="106" a="1"/>
  <c r="AO37" i="106" s="1"/>
  <c r="AP37" i="106" a="1"/>
  <c r="AP37" i="106" s="1"/>
  <c r="AQ37" i="106" a="1"/>
  <c r="AQ37" i="106" s="1"/>
  <c r="H38" i="106" a="1"/>
  <c r="H38" i="106" s="1"/>
  <c r="I38" i="106" a="1"/>
  <c r="I38" i="106" s="1"/>
  <c r="J38" i="106" a="1"/>
  <c r="J38" i="106" s="1"/>
  <c r="K38" i="106" a="1"/>
  <c r="K38" i="106" s="1"/>
  <c r="L38" i="106" a="1"/>
  <c r="L38" i="106" s="1"/>
  <c r="M38" i="106" a="1"/>
  <c r="M38" i="106" s="1"/>
  <c r="N38" i="106" a="1"/>
  <c r="N38" i="106" s="1"/>
  <c r="O38" i="106" a="1"/>
  <c r="O38" i="106" s="1"/>
  <c r="P38" i="106" a="1"/>
  <c r="P38" i="106" s="1"/>
  <c r="Q38" i="106" a="1"/>
  <c r="Q38" i="106" s="1"/>
  <c r="R38" i="106" a="1"/>
  <c r="R38" i="106" s="1"/>
  <c r="S38" i="106" a="1"/>
  <c r="S38" i="106" s="1"/>
  <c r="T38" i="106" a="1"/>
  <c r="T38" i="106" s="1"/>
  <c r="U38" i="106" a="1"/>
  <c r="U38" i="106" s="1"/>
  <c r="V38" i="106" a="1"/>
  <c r="V38" i="106" s="1"/>
  <c r="W38" i="106" a="1"/>
  <c r="W38" i="106" s="1"/>
  <c r="X38" i="106" a="1"/>
  <c r="X38" i="106" s="1"/>
  <c r="Y38" i="106" a="1"/>
  <c r="Y38" i="106" s="1"/>
  <c r="Z38" i="106" a="1"/>
  <c r="Z38" i="106" s="1"/>
  <c r="AA38" i="106" a="1"/>
  <c r="AA38" i="106" s="1"/>
  <c r="AB38" i="106" a="1"/>
  <c r="AB38" i="106" s="1"/>
  <c r="AC38" i="106" a="1"/>
  <c r="AC38" i="106" s="1"/>
  <c r="AD38" i="106" a="1"/>
  <c r="AD38" i="106" s="1"/>
  <c r="AE38" i="106" a="1"/>
  <c r="AE38" i="106" s="1"/>
  <c r="AF38" i="106" a="1"/>
  <c r="AF38" i="106" s="1"/>
  <c r="AG38" i="106" a="1"/>
  <c r="AG38" i="106" s="1"/>
  <c r="AH38" i="106" a="1"/>
  <c r="AH38" i="106" s="1"/>
  <c r="AI38" i="106" a="1"/>
  <c r="AI38" i="106" s="1"/>
  <c r="AJ38" i="106" a="1"/>
  <c r="AJ38" i="106" s="1"/>
  <c r="AK38" i="106" a="1"/>
  <c r="AK38" i="106" s="1"/>
  <c r="AL38" i="106" a="1"/>
  <c r="AL38" i="106" s="1"/>
  <c r="AM38" i="106" a="1"/>
  <c r="AM38" i="106" s="1"/>
  <c r="AN38" i="106" a="1"/>
  <c r="AN38" i="106" s="1"/>
  <c r="AO38" i="106" a="1"/>
  <c r="AO38" i="106" s="1"/>
  <c r="AP38" i="106" a="1"/>
  <c r="AP38" i="106" s="1"/>
  <c r="AQ38" i="106" a="1"/>
  <c r="AQ38" i="106" s="1"/>
  <c r="H43" i="106" a="1"/>
  <c r="H43" i="106" s="1"/>
  <c r="AD47" i="106" a="1"/>
  <c r="AD47" i="106" s="1"/>
  <c r="Z50" i="106" a="1"/>
  <c r="Z50" i="106" s="1"/>
  <c r="R52" i="106" a="1"/>
  <c r="R52" i="106" s="1"/>
  <c r="J54" i="106" a="1"/>
  <c r="J54" i="106" s="1"/>
  <c r="AG55" i="106" a="1"/>
  <c r="AG55" i="106" s="1"/>
  <c r="AN56" i="106" a="1"/>
  <c r="AN56" i="106" s="1"/>
  <c r="J58" i="106" a="1"/>
  <c r="J58" i="106" s="1"/>
  <c r="J59" i="106" a="1"/>
  <c r="J59" i="106" s="1"/>
  <c r="AF59" i="106" a="1"/>
  <c r="AF59" i="106" s="1"/>
  <c r="Q60" i="106" a="1"/>
  <c r="Q60" i="106" s="1"/>
  <c r="AL60" i="106" a="1"/>
  <c r="AL60" i="106" s="1"/>
  <c r="X61" i="106" a="1"/>
  <c r="X61" i="106" s="1"/>
  <c r="H62" i="106" a="1"/>
  <c r="H62" i="106" s="1"/>
  <c r="AB62" i="106" a="1"/>
  <c r="AB62" i="106" s="1"/>
  <c r="N63" i="106" a="1"/>
  <c r="N63" i="106" s="1"/>
  <c r="AH63" i="106" a="1"/>
  <c r="AH63" i="106" s="1"/>
  <c r="P64" i="106" a="1"/>
  <c r="P64" i="106" s="1"/>
  <c r="AE64" i="106" a="1"/>
  <c r="AE64" i="106" s="1"/>
  <c r="K65" i="106" a="1"/>
  <c r="K65" i="106" s="1"/>
  <c r="Z65" i="106" a="1"/>
  <c r="Z65" i="106" s="1"/>
  <c r="AP65" i="106" a="1"/>
  <c r="AP65" i="106" s="1"/>
  <c r="U66" i="106" a="1"/>
  <c r="U66" i="106" s="1"/>
  <c r="AK66" i="106" a="1"/>
  <c r="AK66" i="106" s="1"/>
  <c r="P67" i="106" a="1"/>
  <c r="P67" i="106" s="1"/>
  <c r="AF67" i="106" a="1"/>
  <c r="AF67" i="106" s="1"/>
  <c r="K68" i="106" a="1"/>
  <c r="K68" i="106" s="1"/>
  <c r="AA68" i="106" a="1"/>
  <c r="AA68" i="106" s="1"/>
  <c r="AP68" i="106" a="1"/>
  <c r="AP68" i="106" s="1"/>
  <c r="V69" i="106" a="1"/>
  <c r="V69" i="106" s="1"/>
  <c r="AK69" i="106" a="1"/>
  <c r="AK69" i="106" s="1"/>
  <c r="Q70" i="106" a="1"/>
  <c r="Q70" i="106" s="1"/>
  <c r="AD70" i="106" a="1"/>
  <c r="AD70" i="106" s="1"/>
  <c r="AO70" i="106" a="1"/>
  <c r="AO70" i="106" s="1"/>
  <c r="L71" i="106" a="1"/>
  <c r="L71" i="106" s="1"/>
  <c r="Q71" i="106" a="1"/>
  <c r="Q71" i="106" s="1"/>
  <c r="U71" i="106" a="1"/>
  <c r="U71" i="106" s="1"/>
  <c r="AA71" i="106" a="1"/>
  <c r="AA71" i="106" s="1"/>
  <c r="AF71" i="106" a="1"/>
  <c r="AF71" i="106" s="1"/>
  <c r="AJ71" i="106" a="1"/>
  <c r="AJ71" i="106" s="1"/>
  <c r="AP71" i="106" a="1"/>
  <c r="AP71" i="106" s="1"/>
  <c r="K72" i="106" a="1"/>
  <c r="K72" i="106" s="1"/>
  <c r="U72" i="106" a="1"/>
  <c r="U72" i="106" s="1"/>
  <c r="Z72" i="106" a="1"/>
  <c r="Z72" i="106" s="1"/>
  <c r="AD72" i="106" a="1"/>
  <c r="AD72" i="106" s="1"/>
  <c r="AJ72" i="106" a="1"/>
  <c r="AJ72" i="106" s="1"/>
  <c r="AO72" i="106" a="1"/>
  <c r="AO72" i="106" s="1"/>
  <c r="J73" i="106" a="1"/>
  <c r="J73" i="106" s="1"/>
  <c r="O73" i="106" a="1"/>
  <c r="O73" i="106" s="1"/>
  <c r="T73" i="106" a="1"/>
  <c r="T73" i="106" s="1"/>
  <c r="Y73" i="106" a="1"/>
  <c r="Y73" i="106" s="1"/>
  <c r="AD73" i="106" a="1"/>
  <c r="AD73" i="106" s="1"/>
  <c r="AI73" i="106" a="1"/>
  <c r="AI73" i="106" s="1"/>
  <c r="AN73" i="106" a="1"/>
  <c r="AN73" i="106" s="1"/>
  <c r="I74" i="106" a="1"/>
  <c r="I74" i="106" s="1"/>
  <c r="N74" i="106" a="1"/>
  <c r="N74" i="106" s="1"/>
  <c r="S74" i="106" a="1"/>
  <c r="S74" i="106" s="1"/>
  <c r="X74" i="106" a="1"/>
  <c r="X74" i="106" s="1"/>
  <c r="AC74" i="106" a="1"/>
  <c r="AC74" i="106" s="1"/>
  <c r="AH74" i="106" a="1"/>
  <c r="AH74" i="106" s="1"/>
  <c r="H75" i="106" a="1"/>
  <c r="H75" i="106" s="1"/>
  <c r="M75" i="106" a="1"/>
  <c r="M75" i="106" s="1"/>
  <c r="U75" i="106" a="1"/>
  <c r="U75" i="106" s="1"/>
  <c r="Y75" i="106" a="1"/>
  <c r="Y75" i="106" s="1"/>
  <c r="AC75" i="106" a="1"/>
  <c r="AC75" i="106" s="1"/>
  <c r="AG75" i="106" a="1"/>
  <c r="AG75" i="106" s="1"/>
  <c r="AJ75" i="106" a="1"/>
  <c r="AJ75" i="106" s="1"/>
  <c r="AN75" i="106" a="1"/>
  <c r="AN75" i="106" s="1"/>
  <c r="H76" i="106" a="1"/>
  <c r="H76" i="106" s="1"/>
  <c r="L76" i="106" a="1"/>
  <c r="L76" i="106" s="1"/>
  <c r="O76" i="106" a="1"/>
  <c r="O76" i="106" s="1"/>
  <c r="S76" i="106" a="1"/>
  <c r="S76" i="106" s="1"/>
  <c r="W76" i="106" a="1"/>
  <c r="W76" i="106" s="1"/>
  <c r="AA76" i="106" a="1"/>
  <c r="AA76" i="106" s="1"/>
  <c r="AE76" i="106" a="1"/>
  <c r="AE76" i="106" s="1"/>
  <c r="AH76" i="106" a="1"/>
  <c r="AH76" i="106" s="1"/>
  <c r="AL76" i="106" a="1"/>
  <c r="AL76" i="106" s="1"/>
  <c r="AP76" i="106" a="1"/>
  <c r="AP76" i="106" s="1"/>
  <c r="M77" i="106" a="1"/>
  <c r="M77" i="106" s="1"/>
  <c r="Q77" i="106" a="1"/>
  <c r="Q77" i="106" s="1"/>
  <c r="U77" i="106" a="1"/>
  <c r="U77" i="106" s="1"/>
  <c r="Y77" i="106" a="1"/>
  <c r="Y77" i="106" s="1"/>
  <c r="AB77" i="106" a="1"/>
  <c r="AB77" i="106" s="1"/>
  <c r="AF77" i="106" a="1"/>
  <c r="AF77" i="106" s="1"/>
  <c r="AJ77" i="106" a="1"/>
  <c r="AJ77" i="106" s="1"/>
  <c r="AN77" i="106" a="1"/>
  <c r="AN77" i="106" s="1"/>
  <c r="AQ77" i="106" a="1"/>
  <c r="AQ77" i="106" s="1"/>
  <c r="K78" i="106" a="1"/>
  <c r="K78" i="106" s="1"/>
  <c r="O78" i="106" a="1"/>
  <c r="O78" i="106" s="1"/>
  <c r="S78" i="106" a="1"/>
  <c r="S78" i="106" s="1"/>
  <c r="W78" i="106" a="1"/>
  <c r="W78" i="106" s="1"/>
  <c r="Z78" i="106" a="1"/>
  <c r="Z78" i="106" s="1"/>
  <c r="AD78" i="106" a="1"/>
  <c r="AD78" i="106" s="1"/>
  <c r="AH78" i="106" a="1"/>
  <c r="AH78" i="106" s="1"/>
  <c r="AO78" i="106" a="1"/>
  <c r="AO78" i="106" s="1"/>
  <c r="I79" i="106" a="1"/>
  <c r="I79" i="106" s="1"/>
  <c r="M79" i="106" a="1"/>
  <c r="M79" i="106" s="1"/>
  <c r="Q79" i="106" a="1"/>
  <c r="Q79" i="106" s="1"/>
  <c r="T79" i="106" a="1"/>
  <c r="T79" i="106" s="1"/>
  <c r="X79" i="106" a="1"/>
  <c r="X79" i="106" s="1"/>
  <c r="AB79" i="106" a="1"/>
  <c r="AB79" i="106" s="1"/>
  <c r="AF79" i="106" a="1"/>
  <c r="AF79" i="106" s="1"/>
  <c r="AI79" i="106" a="1"/>
  <c r="AI79" i="106" s="1"/>
  <c r="AM79" i="106" a="1"/>
  <c r="AM79" i="106" s="1"/>
  <c r="AQ79" i="106" a="1"/>
  <c r="AQ79" i="106" s="1"/>
  <c r="K80" i="106" a="1"/>
  <c r="K80" i="106" s="1"/>
  <c r="O80" i="106" a="1"/>
  <c r="O80" i="106" s="1"/>
  <c r="R80" i="106" a="1"/>
  <c r="R80" i="106" s="1"/>
  <c r="V80" i="106" a="1"/>
  <c r="V80" i="106" s="1"/>
  <c r="Z80" i="106" a="1"/>
  <c r="Z80" i="106" s="1"/>
  <c r="AD80" i="106" a="1"/>
  <c r="AD80" i="106" s="1"/>
  <c r="AG80" i="106" a="1"/>
  <c r="AG80" i="106" s="1"/>
  <c r="AK80" i="106" a="1"/>
  <c r="AK80" i="106" s="1"/>
  <c r="AO80" i="106" a="1"/>
  <c r="AO80" i="106" s="1"/>
  <c r="I81" i="106" a="1"/>
  <c r="I81" i="106" s="1"/>
  <c r="L81" i="106" a="1"/>
  <c r="L81" i="106" s="1"/>
  <c r="P81" i="106" a="1"/>
  <c r="P81" i="106" s="1"/>
  <c r="T81" i="106" a="1"/>
  <c r="T81" i="106" s="1"/>
  <c r="X81" i="106" a="1"/>
  <c r="X81" i="106" s="1"/>
  <c r="AE81" i="106" a="1"/>
  <c r="AE81" i="106" s="1"/>
  <c r="AI81" i="106" a="1"/>
  <c r="AI81" i="106" s="1"/>
  <c r="AM81" i="106" a="1"/>
  <c r="AM81" i="106" s="1"/>
  <c r="AQ81" i="106" a="1"/>
  <c r="AQ81" i="106" s="1"/>
  <c r="J82" i="106" a="1"/>
  <c r="J82" i="106" s="1"/>
  <c r="N82" i="106" a="1"/>
  <c r="N82" i="106" s="1"/>
  <c r="R82" i="106" a="1"/>
  <c r="R82" i="106" s="1"/>
  <c r="V82" i="106" a="1"/>
  <c r="V82" i="106" s="1"/>
  <c r="Y82" i="106" a="1"/>
  <c r="Y82" i="106" s="1"/>
  <c r="AC82" i="106" a="1"/>
  <c r="AC82" i="106" s="1"/>
  <c r="AG82" i="106" a="1"/>
  <c r="AG82" i="106" s="1"/>
  <c r="AK82" i="106" a="1"/>
  <c r="AK82" i="106" s="1"/>
  <c r="AN82" i="106" a="1"/>
  <c r="AN82" i="106" s="1"/>
  <c r="H83" i="106" a="1"/>
  <c r="H83" i="106" s="1"/>
  <c r="L83" i="106" a="1"/>
  <c r="L83" i="106" s="1"/>
  <c r="P83" i="106" a="1"/>
  <c r="P83" i="106" s="1"/>
  <c r="W83" i="106" a="1"/>
  <c r="W83" i="106" s="1"/>
  <c r="AA83" i="106" a="1"/>
  <c r="AA83" i="106" s="1"/>
  <c r="AE83" i="106" a="1"/>
  <c r="AE83" i="106" s="1"/>
  <c r="AI83" i="106" a="1"/>
  <c r="AI83" i="106" s="1"/>
  <c r="AL83" i="106" a="1"/>
  <c r="AL83" i="106" s="1"/>
  <c r="AP83" i="106" a="1"/>
  <c r="AP83" i="106" s="1"/>
  <c r="G10" i="106" a="1"/>
  <c r="G10" i="106" s="1"/>
  <c r="G11" i="106" a="1"/>
  <c r="G11" i="106" s="1"/>
  <c r="G12" i="106" a="1"/>
  <c r="G12" i="106" s="1"/>
  <c r="G13" i="106" a="1"/>
  <c r="G13" i="106" s="1"/>
  <c r="G14" i="106" a="1"/>
  <c r="G14" i="106" s="1"/>
  <c r="G15" i="106" a="1"/>
  <c r="G15" i="106" s="1"/>
  <c r="G16" i="106" a="1"/>
  <c r="G16" i="106" s="1"/>
  <c r="G17" i="106" a="1"/>
  <c r="G17" i="106" s="1"/>
  <c r="G18" i="106" a="1"/>
  <c r="G18" i="106" s="1"/>
  <c r="G19" i="106" a="1"/>
  <c r="G19" i="106" s="1"/>
  <c r="G20" i="106" a="1"/>
  <c r="G20" i="106" s="1"/>
  <c r="G21" i="106" a="1"/>
  <c r="G21" i="106" s="1"/>
  <c r="G22" i="106" a="1"/>
  <c r="G22" i="106" s="1"/>
  <c r="G23" i="106" a="1"/>
  <c r="G23" i="106" s="1"/>
  <c r="G24" i="106" a="1"/>
  <c r="G24" i="106" s="1"/>
  <c r="G25" i="106" a="1"/>
  <c r="G25" i="106" s="1"/>
  <c r="G26" i="106" a="1"/>
  <c r="G26" i="106" s="1"/>
  <c r="G27" i="106" a="1"/>
  <c r="G27" i="106" s="1"/>
  <c r="G28" i="106" a="1"/>
  <c r="G28" i="106" s="1"/>
  <c r="G30" i="106" a="1"/>
  <c r="G30" i="106" s="1"/>
  <c r="G31" i="106" a="1"/>
  <c r="G31" i="106" s="1"/>
  <c r="G32" i="106" a="1"/>
  <c r="G32" i="106" s="1"/>
  <c r="G33" i="106" a="1"/>
  <c r="G33" i="106" s="1"/>
  <c r="G34" i="106" a="1"/>
  <c r="G34" i="106" s="1"/>
  <c r="G35" i="106" a="1"/>
  <c r="G35" i="106" s="1"/>
  <c r="G36" i="106" a="1"/>
  <c r="G36" i="106" s="1"/>
  <c r="G37" i="106" a="1"/>
  <c r="G37" i="106" s="1"/>
  <c r="G38" i="106" a="1"/>
  <c r="G38" i="106" s="1"/>
  <c r="G41" i="106" a="1"/>
  <c r="G41" i="106" s="1"/>
  <c r="G45" i="106" a="1"/>
  <c r="G45" i="106" s="1"/>
  <c r="G49" i="106" a="1"/>
  <c r="G49" i="106" s="1"/>
  <c r="G52" i="106" a="1"/>
  <c r="G52" i="106" s="1"/>
  <c r="G56" i="106" a="1"/>
  <c r="G56" i="106" s="1"/>
  <c r="G60" i="106" a="1"/>
  <c r="G60" i="106" s="1"/>
  <c r="G64" i="106" a="1"/>
  <c r="G64" i="106" s="1"/>
  <c r="G67" i="106" a="1"/>
  <c r="G67" i="106" s="1"/>
  <c r="G71" i="106" a="1"/>
  <c r="G71" i="106" s="1"/>
  <c r="G75" i="106" a="1"/>
  <c r="G75" i="106" s="1"/>
  <c r="G79" i="106" a="1"/>
  <c r="G79" i="106" s="1"/>
  <c r="G82" i="106" a="1"/>
  <c r="G82" i="106" s="1"/>
  <c r="G9" i="106" a="1"/>
  <c r="G9" i="106" s="1"/>
  <c r="L9" i="108" a="1"/>
  <c r="L9" i="108" s="1"/>
  <c r="M9" i="108" a="1"/>
  <c r="M9" i="108" s="1"/>
  <c r="N9" i="108" a="1"/>
  <c r="N9" i="108" s="1"/>
  <c r="O9" i="108" a="1"/>
  <c r="O9" i="108" s="1"/>
  <c r="P9" i="108" a="1"/>
  <c r="P9" i="108" s="1"/>
  <c r="Q9" i="108" a="1"/>
  <c r="Q9" i="108" s="1"/>
  <c r="R9" i="108" a="1"/>
  <c r="R9" i="108" s="1"/>
  <c r="S9" i="108" a="1"/>
  <c r="S9" i="108"/>
  <c r="T9" i="108" a="1"/>
  <c r="T9" i="108" s="1"/>
  <c r="U9" i="108" a="1"/>
  <c r="U9" i="108" s="1"/>
  <c r="V9" i="108" a="1"/>
  <c r="V9" i="108" s="1"/>
  <c r="W9" i="108" a="1"/>
  <c r="W9" i="108" s="1"/>
  <c r="X9" i="108" a="1"/>
  <c r="X9" i="108" s="1"/>
  <c r="Y9" i="108" a="1"/>
  <c r="Y9" i="108" s="1"/>
  <c r="Z9" i="108" a="1"/>
  <c r="Z9" i="108" s="1"/>
  <c r="AA9" i="108" a="1"/>
  <c r="AA9" i="108"/>
  <c r="AB9" i="108" a="1"/>
  <c r="AB9" i="108" s="1"/>
  <c r="AC9" i="108" a="1"/>
  <c r="AC9" i="108" s="1"/>
  <c r="AD9" i="108" a="1"/>
  <c r="AD9" i="108" s="1"/>
  <c r="AE9" i="108" a="1"/>
  <c r="AE9" i="108"/>
  <c r="AF9" i="108" a="1"/>
  <c r="AF9" i="108" s="1"/>
  <c r="AG9" i="108" a="1"/>
  <c r="AG9" i="108" s="1"/>
  <c r="AH9" i="108" a="1"/>
  <c r="AH9" i="108" s="1"/>
  <c r="AI9" i="108" a="1"/>
  <c r="AI9" i="108"/>
  <c r="AJ9" i="108" a="1"/>
  <c r="AJ9" i="108" s="1"/>
  <c r="AK9" i="108" a="1"/>
  <c r="AK9" i="108" s="1"/>
  <c r="AL9" i="108" a="1"/>
  <c r="AL9" i="108" s="1"/>
  <c r="AM9" i="108" a="1"/>
  <c r="AM9" i="108"/>
  <c r="AN9" i="108" a="1"/>
  <c r="AN9" i="108" s="1"/>
  <c r="AO9" i="108" a="1"/>
  <c r="AO9" i="108" s="1"/>
  <c r="AP9" i="108" a="1"/>
  <c r="AP9" i="108" s="1"/>
  <c r="AQ9" i="108" a="1"/>
  <c r="AQ9" i="108"/>
  <c r="AR9" i="108" a="1"/>
  <c r="AR9" i="108" s="1"/>
  <c r="AS9" i="108" a="1"/>
  <c r="AS9" i="108" s="1"/>
  <c r="AT9" i="108" a="1"/>
  <c r="AT9" i="108" s="1"/>
  <c r="AU9" i="108" a="1"/>
  <c r="AU9" i="108"/>
  <c r="L10" i="108" a="1"/>
  <c r="L10" i="108" s="1"/>
  <c r="M10" i="108" a="1"/>
  <c r="M10" i="108" s="1"/>
  <c r="N10" i="108" a="1"/>
  <c r="N10" i="108" s="1"/>
  <c r="O10" i="108" a="1"/>
  <c r="O10" i="108"/>
  <c r="P10" i="108" a="1"/>
  <c r="P10" i="108" s="1"/>
  <c r="Q10" i="108" a="1"/>
  <c r="Q10" i="108" s="1"/>
  <c r="R10" i="108" a="1"/>
  <c r="R10" i="108" s="1"/>
  <c r="S10" i="108" a="1"/>
  <c r="S10" i="108" s="1"/>
  <c r="T10" i="108" a="1"/>
  <c r="T10" i="108" s="1"/>
  <c r="U10" i="108" a="1"/>
  <c r="U10" i="108" s="1"/>
  <c r="V10" i="108" a="1"/>
  <c r="V10" i="108" s="1"/>
  <c r="W10" i="108" a="1"/>
  <c r="W10" i="108"/>
  <c r="X10" i="108" a="1"/>
  <c r="X10" i="108" s="1"/>
  <c r="Y10" i="108" a="1"/>
  <c r="Y10" i="108" s="1"/>
  <c r="Z10" i="108" a="1"/>
  <c r="Z10" i="108" s="1"/>
  <c r="AA10" i="108" a="1"/>
  <c r="AA10" i="108" s="1"/>
  <c r="AB10" i="108" a="1"/>
  <c r="AB10" i="108" s="1"/>
  <c r="AC10" i="108" a="1"/>
  <c r="AC10" i="108" s="1"/>
  <c r="AD10" i="108" a="1"/>
  <c r="AD10" i="108" s="1"/>
  <c r="AE10" i="108" a="1"/>
  <c r="AE10" i="108"/>
  <c r="AF10" i="108" a="1"/>
  <c r="AF10" i="108" s="1"/>
  <c r="AG10" i="108" a="1"/>
  <c r="AG10" i="108" s="1"/>
  <c r="AH10" i="108" a="1"/>
  <c r="AH10" i="108" s="1"/>
  <c r="AI10" i="108" a="1"/>
  <c r="AI10" i="108" s="1"/>
  <c r="AJ10" i="108" a="1"/>
  <c r="AJ10" i="108" s="1"/>
  <c r="AK10" i="108" a="1"/>
  <c r="AK10" i="108" s="1"/>
  <c r="AL10" i="108" a="1"/>
  <c r="AL10" i="108" s="1"/>
  <c r="AM10" i="108" a="1"/>
  <c r="AM10" i="108"/>
  <c r="AN10" i="108" a="1"/>
  <c r="AN10" i="108" s="1"/>
  <c r="AO10" i="108" a="1"/>
  <c r="AO10" i="108" s="1"/>
  <c r="AP10" i="108" a="1"/>
  <c r="AP10" i="108" s="1"/>
  <c r="AQ10" i="108" a="1"/>
  <c r="AQ10" i="108" s="1"/>
  <c r="AR10" i="108" a="1"/>
  <c r="AR10" i="108" s="1"/>
  <c r="AS10" i="108" a="1"/>
  <c r="AS10" i="108" s="1"/>
  <c r="AT10" i="108" a="1"/>
  <c r="AT10" i="108" s="1"/>
  <c r="AU10" i="108" a="1"/>
  <c r="AU10" i="108"/>
  <c r="L11" i="108" a="1"/>
  <c r="L11" i="108" s="1"/>
  <c r="M11" i="108" a="1"/>
  <c r="M11" i="108" s="1"/>
  <c r="N11" i="108" a="1"/>
  <c r="N11" i="108" s="1"/>
  <c r="O11" i="108" a="1"/>
  <c r="O11" i="108"/>
  <c r="P11" i="108" a="1"/>
  <c r="P11" i="108" s="1"/>
  <c r="Q11" i="108" a="1"/>
  <c r="Q11" i="108" s="1"/>
  <c r="R11" i="108" a="1"/>
  <c r="R11" i="108" s="1"/>
  <c r="S11" i="108" a="1"/>
  <c r="S11" i="108"/>
  <c r="T11" i="108" a="1"/>
  <c r="T11" i="108" s="1"/>
  <c r="U11" i="108" a="1"/>
  <c r="U11" i="108" s="1"/>
  <c r="V11" i="108" a="1"/>
  <c r="V11" i="108" s="1"/>
  <c r="W11" i="108" a="1"/>
  <c r="W11" i="108"/>
  <c r="X11" i="108" a="1"/>
  <c r="X11" i="108" s="1"/>
  <c r="Y11" i="108" a="1"/>
  <c r="Y11" i="108" s="1"/>
  <c r="Z11" i="108" a="1"/>
  <c r="Z11" i="108" s="1"/>
  <c r="AA11" i="108" a="1"/>
  <c r="AA11" i="108"/>
  <c r="AB11" i="108" a="1"/>
  <c r="AB11" i="108" s="1"/>
  <c r="AC11" i="108" a="1"/>
  <c r="AC11" i="108" s="1"/>
  <c r="AD11" i="108" a="1"/>
  <c r="AD11" i="108" s="1"/>
  <c r="AE11" i="108" a="1"/>
  <c r="AE11" i="108"/>
  <c r="AF11" i="108" a="1"/>
  <c r="AF11" i="108" s="1"/>
  <c r="AG11" i="108" a="1"/>
  <c r="AG11" i="108" s="1"/>
  <c r="AH11" i="108" a="1"/>
  <c r="AH11" i="108" s="1"/>
  <c r="AI11" i="108" a="1"/>
  <c r="AI11" i="108"/>
  <c r="AJ11" i="108" a="1"/>
  <c r="AJ11" i="108" s="1"/>
  <c r="AK11" i="108" a="1"/>
  <c r="AK11" i="108" s="1"/>
  <c r="AL11" i="108" a="1"/>
  <c r="AL11" i="108" s="1"/>
  <c r="AM11" i="108" a="1"/>
  <c r="AM11" i="108"/>
  <c r="AN11" i="108" a="1"/>
  <c r="AN11" i="108" s="1"/>
  <c r="AO11" i="108" a="1"/>
  <c r="AO11" i="108" s="1"/>
  <c r="AP11" i="108" a="1"/>
  <c r="AP11" i="108" s="1"/>
  <c r="AQ11" i="108" a="1"/>
  <c r="AQ11" i="108"/>
  <c r="AR11" i="108" a="1"/>
  <c r="AR11" i="108" s="1"/>
  <c r="AS11" i="108" a="1"/>
  <c r="AS11" i="108" s="1"/>
  <c r="AT11" i="108" a="1"/>
  <c r="AT11" i="108" s="1"/>
  <c r="AU11" i="108" a="1"/>
  <c r="AU11" i="108"/>
  <c r="L12" i="108" a="1"/>
  <c r="L12" i="108" s="1"/>
  <c r="M12" i="108" a="1"/>
  <c r="M12" i="108" s="1"/>
  <c r="N12" i="108" a="1"/>
  <c r="N12" i="108" s="1"/>
  <c r="O12" i="108" a="1"/>
  <c r="O12" i="108"/>
  <c r="P12" i="108" a="1"/>
  <c r="P12" i="108" s="1"/>
  <c r="Q12" i="108" a="1"/>
  <c r="Q12" i="108" s="1"/>
  <c r="R12" i="108" a="1"/>
  <c r="R12" i="108" s="1"/>
  <c r="S12" i="108" a="1"/>
  <c r="S12" i="108"/>
  <c r="T12" i="108" a="1"/>
  <c r="T12" i="108" s="1"/>
  <c r="U12" i="108" a="1"/>
  <c r="U12" i="108" s="1"/>
  <c r="V12" i="108" a="1"/>
  <c r="V12" i="108" s="1"/>
  <c r="W12" i="108" a="1"/>
  <c r="W12" i="108"/>
  <c r="X12" i="108" a="1"/>
  <c r="X12" i="108" s="1"/>
  <c r="Y12" i="108" a="1"/>
  <c r="Y12" i="108" s="1"/>
  <c r="Z12" i="108" a="1"/>
  <c r="Z12" i="108" s="1"/>
  <c r="AA12" i="108" a="1"/>
  <c r="AA12" i="108"/>
  <c r="AB12" i="108" a="1"/>
  <c r="AB12" i="108" s="1"/>
  <c r="AC12" i="108" a="1"/>
  <c r="AC12" i="108" s="1"/>
  <c r="AD12" i="108" a="1"/>
  <c r="AD12" i="108" s="1"/>
  <c r="AE12" i="108" a="1"/>
  <c r="AE12" i="108"/>
  <c r="AF12" i="108" a="1"/>
  <c r="AF12" i="108" s="1"/>
  <c r="AG12" i="108" a="1"/>
  <c r="AG12" i="108" s="1"/>
  <c r="AH12" i="108" a="1"/>
  <c r="AH12" i="108" s="1"/>
  <c r="AI12" i="108" a="1"/>
  <c r="AI12" i="108"/>
  <c r="AJ12" i="108" a="1"/>
  <c r="AJ12" i="108" s="1"/>
  <c r="AK12" i="108" a="1"/>
  <c r="AK12" i="108" s="1"/>
  <c r="AL12" i="108" a="1"/>
  <c r="AL12" i="108" s="1"/>
  <c r="AM12" i="108" a="1"/>
  <c r="AM12" i="108"/>
  <c r="AN12" i="108" a="1"/>
  <c r="AN12" i="108" s="1"/>
  <c r="AO12" i="108" a="1"/>
  <c r="AO12" i="108" s="1"/>
  <c r="AP12" i="108" a="1"/>
  <c r="AP12" i="108" s="1"/>
  <c r="AQ12" i="108" a="1"/>
  <c r="AQ12" i="108"/>
  <c r="AR12" i="108" a="1"/>
  <c r="AR12" i="108" s="1"/>
  <c r="AS12" i="108" a="1"/>
  <c r="AS12" i="108" s="1"/>
  <c r="AT12" i="108" a="1"/>
  <c r="AT12" i="108" s="1"/>
  <c r="AU12" i="108" a="1"/>
  <c r="AU12" i="108"/>
  <c r="L13" i="108" a="1"/>
  <c r="L13" i="108" s="1"/>
  <c r="M13" i="108" a="1"/>
  <c r="M13" i="108" s="1"/>
  <c r="N13" i="108" a="1"/>
  <c r="N13" i="108" s="1"/>
  <c r="O13" i="108" a="1"/>
  <c r="O13" i="108"/>
  <c r="P13" i="108" a="1"/>
  <c r="P13" i="108" s="1"/>
  <c r="Q13" i="108" a="1"/>
  <c r="Q13" i="108" s="1"/>
  <c r="R13" i="108" a="1"/>
  <c r="R13" i="108" s="1"/>
  <c r="S13" i="108" a="1"/>
  <c r="S13" i="108"/>
  <c r="T13" i="108" a="1"/>
  <c r="T13" i="108" s="1"/>
  <c r="U13" i="108" a="1"/>
  <c r="U13" i="108" s="1"/>
  <c r="V13" i="108" a="1"/>
  <c r="V13" i="108" s="1"/>
  <c r="W13" i="108" a="1"/>
  <c r="W13" i="108"/>
  <c r="X13" i="108" a="1"/>
  <c r="X13" i="108" s="1"/>
  <c r="Y13" i="108" a="1"/>
  <c r="Y13" i="108" s="1"/>
  <c r="Z13" i="108" a="1"/>
  <c r="Z13" i="108" s="1"/>
  <c r="AA13" i="108" a="1"/>
  <c r="AA13" i="108"/>
  <c r="AB13" i="108" a="1"/>
  <c r="AB13" i="108" s="1"/>
  <c r="AC13" i="108" a="1"/>
  <c r="AC13" i="108" s="1"/>
  <c r="AD13" i="108" a="1"/>
  <c r="AD13" i="108" s="1"/>
  <c r="AE13" i="108" a="1"/>
  <c r="AE13" i="108"/>
  <c r="AF13" i="108" a="1"/>
  <c r="AF13" i="108" s="1"/>
  <c r="AG13" i="108" a="1"/>
  <c r="AG13" i="108" s="1"/>
  <c r="AH13" i="108" a="1"/>
  <c r="AH13" i="108" s="1"/>
  <c r="AI13" i="108" a="1"/>
  <c r="AI13" i="108"/>
  <c r="AJ13" i="108" a="1"/>
  <c r="AJ13" i="108" s="1"/>
  <c r="AK13" i="108" a="1"/>
  <c r="AK13" i="108" s="1"/>
  <c r="AL13" i="108" a="1"/>
  <c r="AL13" i="108" s="1"/>
  <c r="AM13" i="108" a="1"/>
  <c r="AM13" i="108" s="1"/>
  <c r="AN13" i="108" a="1"/>
  <c r="AN13" i="108" s="1"/>
  <c r="AO13" i="108" a="1"/>
  <c r="AO13" i="108" s="1"/>
  <c r="AP13" i="108" a="1"/>
  <c r="AP13" i="108" s="1"/>
  <c r="AQ13" i="108" a="1"/>
  <c r="AQ13" i="108" s="1"/>
  <c r="AR13" i="108" a="1"/>
  <c r="AR13" i="108" s="1"/>
  <c r="AS13" i="108" a="1"/>
  <c r="AS13" i="108" s="1"/>
  <c r="AT13" i="108" a="1"/>
  <c r="AT13" i="108" s="1"/>
  <c r="AU13" i="108" a="1"/>
  <c r="AU13" i="108" s="1"/>
  <c r="L14" i="108" a="1"/>
  <c r="L14" i="108" s="1"/>
  <c r="M14" i="108" a="1"/>
  <c r="M14" i="108" s="1"/>
  <c r="N14" i="108" a="1"/>
  <c r="N14" i="108" s="1"/>
  <c r="O14" i="108" a="1"/>
  <c r="O14" i="108" s="1"/>
  <c r="P14" i="108" a="1"/>
  <c r="P14" i="108" s="1"/>
  <c r="Q14" i="108" a="1"/>
  <c r="Q14" i="108" s="1"/>
  <c r="R14" i="108" a="1"/>
  <c r="R14" i="108" s="1"/>
  <c r="S14" i="108" a="1"/>
  <c r="S14" i="108" s="1"/>
  <c r="T14" i="108" a="1"/>
  <c r="T14" i="108" s="1"/>
  <c r="U14" i="108" a="1"/>
  <c r="U14" i="108" s="1"/>
  <c r="V14" i="108" a="1"/>
  <c r="V14" i="108" s="1"/>
  <c r="W14" i="108" a="1"/>
  <c r="W14" i="108" s="1"/>
  <c r="X14" i="108" a="1"/>
  <c r="X14" i="108" s="1"/>
  <c r="Y14" i="108" a="1"/>
  <c r="Y14" i="108" s="1"/>
  <c r="Z14" i="108" a="1"/>
  <c r="Z14" i="108" s="1"/>
  <c r="AA14" i="108" a="1"/>
  <c r="AA14" i="108" s="1"/>
  <c r="AB14" i="108" a="1"/>
  <c r="AB14" i="108" s="1"/>
  <c r="AC14" i="108" a="1"/>
  <c r="AC14" i="108" s="1"/>
  <c r="AD14" i="108" a="1"/>
  <c r="AD14" i="108" s="1"/>
  <c r="AE14" i="108" a="1"/>
  <c r="AE14" i="108" s="1"/>
  <c r="AF14" i="108" a="1"/>
  <c r="AF14" i="108" s="1"/>
  <c r="AG14" i="108" a="1"/>
  <c r="AG14" i="108" s="1"/>
  <c r="AH14" i="108" a="1"/>
  <c r="AH14" i="108" s="1"/>
  <c r="AI14" i="108" a="1"/>
  <c r="AI14" i="108" s="1"/>
  <c r="AJ14" i="108" a="1"/>
  <c r="AJ14" i="108" s="1"/>
  <c r="AK14" i="108" a="1"/>
  <c r="AK14" i="108" s="1"/>
  <c r="AL14" i="108" a="1"/>
  <c r="AL14" i="108" s="1"/>
  <c r="AM14" i="108" a="1"/>
  <c r="AM14" i="108" s="1"/>
  <c r="AN14" i="108" a="1"/>
  <c r="AN14" i="108" s="1"/>
  <c r="AO14" i="108" a="1"/>
  <c r="AO14" i="108" s="1"/>
  <c r="AP14" i="108" a="1"/>
  <c r="AP14" i="108" s="1"/>
  <c r="AQ14" i="108" a="1"/>
  <c r="AQ14" i="108" s="1"/>
  <c r="AR14" i="108" a="1"/>
  <c r="AR14" i="108" s="1"/>
  <c r="AS14" i="108" a="1"/>
  <c r="AS14" i="108" s="1"/>
  <c r="AT14" i="108" a="1"/>
  <c r="AT14" i="108" s="1"/>
  <c r="AU14" i="108" a="1"/>
  <c r="AU14" i="108" s="1"/>
  <c r="L15" i="108" a="1"/>
  <c r="L15" i="108" s="1"/>
  <c r="M15" i="108" a="1"/>
  <c r="M15" i="108" s="1"/>
  <c r="N15" i="108" a="1"/>
  <c r="N15" i="108" s="1"/>
  <c r="O15" i="108" a="1"/>
  <c r="O15" i="108" s="1"/>
  <c r="P15" i="108" a="1"/>
  <c r="P15" i="108" s="1"/>
  <c r="Q15" i="108" a="1"/>
  <c r="Q15" i="108" s="1"/>
  <c r="R15" i="108" a="1"/>
  <c r="R15" i="108" s="1"/>
  <c r="S15" i="108" a="1"/>
  <c r="S15" i="108" s="1"/>
  <c r="T15" i="108" a="1"/>
  <c r="T15" i="108" s="1"/>
  <c r="U15" i="108" a="1"/>
  <c r="U15" i="108" s="1"/>
  <c r="V15" i="108" a="1"/>
  <c r="V15" i="108" s="1"/>
  <c r="W15" i="108" a="1"/>
  <c r="W15" i="108" s="1"/>
  <c r="X15" i="108" a="1"/>
  <c r="X15" i="108" s="1"/>
  <c r="Y15" i="108" a="1"/>
  <c r="Y15" i="108" s="1"/>
  <c r="Z15" i="108" a="1"/>
  <c r="Z15" i="108" s="1"/>
  <c r="AA15" i="108" a="1"/>
  <c r="AA15" i="108" s="1"/>
  <c r="AB15" i="108" a="1"/>
  <c r="AB15" i="108" s="1"/>
  <c r="AC15" i="108" a="1"/>
  <c r="AC15" i="108" s="1"/>
  <c r="AD15" i="108" a="1"/>
  <c r="AD15" i="108" s="1"/>
  <c r="AE15" i="108" a="1"/>
  <c r="AE15" i="108" s="1"/>
  <c r="AF15" i="108" a="1"/>
  <c r="AF15" i="108" s="1"/>
  <c r="AG15" i="108" a="1"/>
  <c r="AG15" i="108" s="1"/>
  <c r="AH15" i="108" a="1"/>
  <c r="AH15" i="108" s="1"/>
  <c r="AI15" i="108" a="1"/>
  <c r="AI15" i="108" s="1"/>
  <c r="AJ15" i="108" a="1"/>
  <c r="AJ15" i="108" s="1"/>
  <c r="AK15" i="108" a="1"/>
  <c r="AK15" i="108" s="1"/>
  <c r="AL15" i="108" a="1"/>
  <c r="AL15" i="108" s="1"/>
  <c r="AM15" i="108" a="1"/>
  <c r="AM15" i="108" s="1"/>
  <c r="AN15" i="108" a="1"/>
  <c r="AN15" i="108" s="1"/>
  <c r="AO15" i="108" a="1"/>
  <c r="AO15" i="108" s="1"/>
  <c r="AP15" i="108" a="1"/>
  <c r="AP15" i="108" s="1"/>
  <c r="AQ15" i="108" a="1"/>
  <c r="AQ15" i="108" s="1"/>
  <c r="AR15" i="108" a="1"/>
  <c r="AR15" i="108" s="1"/>
  <c r="AS15" i="108" a="1"/>
  <c r="AS15" i="108" s="1"/>
  <c r="AT15" i="108" a="1"/>
  <c r="AT15" i="108" s="1"/>
  <c r="AU15" i="108" a="1"/>
  <c r="AU15" i="108" s="1"/>
  <c r="L16" i="108" a="1"/>
  <c r="L16" i="108" s="1"/>
  <c r="M16" i="108" a="1"/>
  <c r="M16" i="108" s="1"/>
  <c r="N16" i="108" a="1"/>
  <c r="N16" i="108" s="1"/>
  <c r="O16" i="108" a="1"/>
  <c r="O16" i="108" s="1"/>
  <c r="P16" i="108" a="1"/>
  <c r="P16" i="108" s="1"/>
  <c r="Q16" i="108" a="1"/>
  <c r="Q16" i="108" s="1"/>
  <c r="R16" i="108" a="1"/>
  <c r="R16" i="108" s="1"/>
  <c r="S16" i="108" a="1"/>
  <c r="S16" i="108" s="1"/>
  <c r="T16" i="108" a="1"/>
  <c r="T16" i="108" s="1"/>
  <c r="U16" i="108" a="1"/>
  <c r="U16" i="108" s="1"/>
  <c r="V16" i="108" a="1"/>
  <c r="V16" i="108" s="1"/>
  <c r="W16" i="108" a="1"/>
  <c r="W16" i="108" s="1"/>
  <c r="X16" i="108" a="1"/>
  <c r="X16" i="108" s="1"/>
  <c r="Y16" i="108" a="1"/>
  <c r="Y16" i="108" s="1"/>
  <c r="Z16" i="108" a="1"/>
  <c r="Z16" i="108" s="1"/>
  <c r="AA16" i="108" a="1"/>
  <c r="AA16" i="108" s="1"/>
  <c r="AB16" i="108" a="1"/>
  <c r="AB16" i="108" s="1"/>
  <c r="AC16" i="108" a="1"/>
  <c r="AC16" i="108" s="1"/>
  <c r="AD16" i="108" a="1"/>
  <c r="AD16" i="108" s="1"/>
  <c r="AE16" i="108" a="1"/>
  <c r="AE16" i="108" s="1"/>
  <c r="AF16" i="108" a="1"/>
  <c r="AF16" i="108" s="1"/>
  <c r="AG16" i="108" a="1"/>
  <c r="AG16" i="108" s="1"/>
  <c r="AH16" i="108" a="1"/>
  <c r="AH16" i="108" s="1"/>
  <c r="AI16" i="108" a="1"/>
  <c r="AI16" i="108" s="1"/>
  <c r="AJ16" i="108" a="1"/>
  <c r="AJ16" i="108" s="1"/>
  <c r="AK16" i="108" a="1"/>
  <c r="AK16" i="108" s="1"/>
  <c r="AL16" i="108" a="1"/>
  <c r="AL16" i="108" s="1"/>
  <c r="AM16" i="108" a="1"/>
  <c r="AM16" i="108" s="1"/>
  <c r="AN16" i="108" a="1"/>
  <c r="AN16" i="108" s="1"/>
  <c r="AO16" i="108" a="1"/>
  <c r="AO16" i="108" s="1"/>
  <c r="AP16" i="108" a="1"/>
  <c r="AP16" i="108" s="1"/>
  <c r="AQ16" i="108" a="1"/>
  <c r="AQ16" i="108" s="1"/>
  <c r="AR16" i="108" a="1"/>
  <c r="AR16" i="108" s="1"/>
  <c r="AS16" i="108" a="1"/>
  <c r="AS16" i="108" s="1"/>
  <c r="AT16" i="108" a="1"/>
  <c r="AT16" i="108" s="1"/>
  <c r="AU16" i="108" a="1"/>
  <c r="AU16" i="108" s="1"/>
  <c r="L17" i="108" a="1"/>
  <c r="L17" i="108" s="1"/>
  <c r="M17" i="108" a="1"/>
  <c r="M17" i="108" s="1"/>
  <c r="N17" i="108" a="1"/>
  <c r="N17" i="108" s="1"/>
  <c r="O17" i="108" a="1"/>
  <c r="O17" i="108" s="1"/>
  <c r="P17" i="108" a="1"/>
  <c r="P17" i="108" s="1"/>
  <c r="Q17" i="108" a="1"/>
  <c r="Q17" i="108"/>
  <c r="R17" i="108" a="1"/>
  <c r="R17" i="108" s="1"/>
  <c r="S17" i="108" a="1"/>
  <c r="S17" i="108" s="1"/>
  <c r="T17" i="108" a="1"/>
  <c r="T17" i="108" s="1"/>
  <c r="U17" i="108" a="1"/>
  <c r="U17" i="108" s="1"/>
  <c r="V17" i="108" a="1"/>
  <c r="V17" i="108"/>
  <c r="W17" i="108" a="1"/>
  <c r="W17" i="108" s="1"/>
  <c r="X17" i="108" a="1"/>
  <c r="X17" i="108"/>
  <c r="Y17" i="108" a="1"/>
  <c r="Y17" i="108" s="1"/>
  <c r="Z17" i="108" a="1"/>
  <c r="Z17" i="108"/>
  <c r="AA17" i="108" a="1"/>
  <c r="AA17" i="108" s="1"/>
  <c r="AB17" i="108" a="1"/>
  <c r="AB17" i="108"/>
  <c r="AC17" i="108" a="1"/>
  <c r="AC17" i="108" s="1"/>
  <c r="AD17" i="108" a="1"/>
  <c r="AD17" i="108"/>
  <c r="AE17" i="108" a="1"/>
  <c r="AE17" i="108" s="1"/>
  <c r="AF17" i="108" a="1"/>
  <c r="AF17" i="108"/>
  <c r="AG17" i="108" a="1"/>
  <c r="AG17" i="108" s="1"/>
  <c r="AH17" i="108" a="1"/>
  <c r="AH17" i="108"/>
  <c r="AI17" i="108" a="1"/>
  <c r="AI17" i="108" s="1"/>
  <c r="AJ17" i="108" a="1"/>
  <c r="AJ17" i="108"/>
  <c r="AK17" i="108" a="1"/>
  <c r="AK17" i="108" s="1"/>
  <c r="AL17" i="108" a="1"/>
  <c r="AL17" i="108"/>
  <c r="AM17" i="108" a="1"/>
  <c r="AM17" i="108" s="1"/>
  <c r="AN17" i="108" a="1"/>
  <c r="AN17" i="108"/>
  <c r="AO17" i="108" a="1"/>
  <c r="AO17" i="108" s="1"/>
  <c r="AP17" i="108" a="1"/>
  <c r="AP17" i="108"/>
  <c r="AQ17" i="108" a="1"/>
  <c r="AQ17" i="108" s="1"/>
  <c r="AR17" i="108" a="1"/>
  <c r="AR17" i="108"/>
  <c r="AS17" i="108" a="1"/>
  <c r="AS17" i="108" s="1"/>
  <c r="AT17" i="108" a="1"/>
  <c r="AT17" i="108"/>
  <c r="AU17" i="108" a="1"/>
  <c r="AU17" i="108" s="1"/>
  <c r="L18" i="108" a="1"/>
  <c r="L18" i="108"/>
  <c r="M18" i="108" a="1"/>
  <c r="M18" i="108" s="1"/>
  <c r="N18" i="108" a="1"/>
  <c r="N18" i="108"/>
  <c r="O18" i="108" a="1"/>
  <c r="O18" i="108" s="1"/>
  <c r="P18" i="108" a="1"/>
  <c r="P18" i="108"/>
  <c r="Q18" i="108" a="1"/>
  <c r="Q18" i="108" s="1"/>
  <c r="R18" i="108" a="1"/>
  <c r="R18" i="108"/>
  <c r="S18" i="108" a="1"/>
  <c r="S18" i="108" s="1"/>
  <c r="T18" i="108" a="1"/>
  <c r="T18" i="108"/>
  <c r="U18" i="108" a="1"/>
  <c r="U18" i="108" s="1"/>
  <c r="V18" i="108" a="1"/>
  <c r="V18" i="108"/>
  <c r="W18" i="108" a="1"/>
  <c r="W18" i="108" s="1"/>
  <c r="X18" i="108" a="1"/>
  <c r="X18" i="108"/>
  <c r="Y18" i="108" a="1"/>
  <c r="Y18" i="108" s="1"/>
  <c r="Z18" i="108" a="1"/>
  <c r="Z18" i="108"/>
  <c r="AA18" i="108" a="1"/>
  <c r="AA18" i="108" s="1"/>
  <c r="AB18" i="108" a="1"/>
  <c r="AB18" i="108"/>
  <c r="AC18" i="108" a="1"/>
  <c r="AC18" i="108" s="1"/>
  <c r="AD18" i="108" a="1"/>
  <c r="AD18" i="108"/>
  <c r="AE18" i="108" a="1"/>
  <c r="AE18" i="108" s="1"/>
  <c r="AF18" i="108" a="1"/>
  <c r="AF18" i="108"/>
  <c r="AG18" i="108" a="1"/>
  <c r="AG18" i="108" s="1"/>
  <c r="AH18" i="108" a="1"/>
  <c r="AH18" i="108"/>
  <c r="AI18" i="108" a="1"/>
  <c r="AI18" i="108" s="1"/>
  <c r="AJ18" i="108" a="1"/>
  <c r="AJ18" i="108"/>
  <c r="AK18" i="108" a="1"/>
  <c r="AK18" i="108" s="1"/>
  <c r="AL18" i="108" a="1"/>
  <c r="AL18" i="108"/>
  <c r="AM18" i="108" a="1"/>
  <c r="AM18" i="108" s="1"/>
  <c r="AN18" i="108" a="1"/>
  <c r="AN18" i="108"/>
  <c r="AO18" i="108" a="1"/>
  <c r="AO18" i="108" s="1"/>
  <c r="AP18" i="108" a="1"/>
  <c r="AP18" i="108"/>
  <c r="AQ18" i="108" a="1"/>
  <c r="AQ18" i="108" s="1"/>
  <c r="AR18" i="108" a="1"/>
  <c r="AR18" i="108"/>
  <c r="AS18" i="108" a="1"/>
  <c r="AS18" i="108" s="1"/>
  <c r="AT18" i="108" a="1"/>
  <c r="AT18" i="108"/>
  <c r="AU18" i="108" a="1"/>
  <c r="AU18" i="108" s="1"/>
  <c r="L19" i="108" a="1"/>
  <c r="L19" i="108"/>
  <c r="M19" i="108" a="1"/>
  <c r="M19" i="108" s="1"/>
  <c r="N19" i="108" a="1"/>
  <c r="N19" i="108" s="1"/>
  <c r="O19" i="108" a="1"/>
  <c r="O19" i="108" s="1"/>
  <c r="P19" i="108" a="1"/>
  <c r="P19" i="108"/>
  <c r="Q19" i="108" a="1"/>
  <c r="Q19" i="108" s="1"/>
  <c r="R19" i="108" a="1"/>
  <c r="R19" i="108"/>
  <c r="S19" i="108" a="1"/>
  <c r="S19" i="108" s="1"/>
  <c r="T19" i="108" a="1"/>
  <c r="T19" i="108" s="1"/>
  <c r="U19" i="108" a="1"/>
  <c r="U19" i="108" s="1"/>
  <c r="V19" i="108" a="1"/>
  <c r="V19" i="108" s="1"/>
  <c r="W19" i="108" a="1"/>
  <c r="W19" i="108" s="1"/>
  <c r="X19" i="108" a="1"/>
  <c r="X19" i="108"/>
  <c r="Y19" i="108" a="1"/>
  <c r="Y19" i="108" s="1"/>
  <c r="Z19" i="108" a="1"/>
  <c r="Z19" i="108"/>
  <c r="AA19" i="108" a="1"/>
  <c r="AA19" i="108" s="1"/>
  <c r="AB19" i="108" a="1"/>
  <c r="AB19" i="108"/>
  <c r="AC19" i="108" a="1"/>
  <c r="AC19" i="108" s="1"/>
  <c r="AD19" i="108" a="1"/>
  <c r="AD19" i="108" s="1"/>
  <c r="AE19" i="108" a="1"/>
  <c r="AE19" i="108" s="1"/>
  <c r="AF19" i="108" a="1"/>
  <c r="AF19" i="108"/>
  <c r="AG19" i="108" a="1"/>
  <c r="AG19" i="108" s="1"/>
  <c r="AH19" i="108" a="1"/>
  <c r="AH19" i="108"/>
  <c r="AI19" i="108" a="1"/>
  <c r="AI19" i="108" s="1"/>
  <c r="AJ19" i="108" a="1"/>
  <c r="AJ19" i="108"/>
  <c r="AK19" i="108" a="1"/>
  <c r="AK19" i="108" s="1"/>
  <c r="AL19" i="108" a="1"/>
  <c r="AL19" i="108" s="1"/>
  <c r="AM19" i="108" a="1"/>
  <c r="AM19" i="108" s="1"/>
  <c r="AN19" i="108" a="1"/>
  <c r="AN19" i="108"/>
  <c r="AO19" i="108" a="1"/>
  <c r="AO19" i="108" s="1"/>
  <c r="AP19" i="108" a="1"/>
  <c r="AP19" i="108"/>
  <c r="AQ19" i="108" a="1"/>
  <c r="AQ19" i="108" s="1"/>
  <c r="AR19" i="108" a="1"/>
  <c r="AR19" i="108" s="1"/>
  <c r="AS19" i="108" a="1"/>
  <c r="AS19" i="108" s="1"/>
  <c r="AT19" i="108" a="1"/>
  <c r="AT19" i="108" s="1"/>
  <c r="AU19" i="108" a="1"/>
  <c r="AU19" i="108" s="1"/>
  <c r="L20" i="108" a="1"/>
  <c r="L20" i="108"/>
  <c r="M20" i="108" a="1"/>
  <c r="M20" i="108" s="1"/>
  <c r="N20" i="108" a="1"/>
  <c r="N20" i="108"/>
  <c r="O20" i="108" a="1"/>
  <c r="O20" i="108" s="1"/>
  <c r="P20" i="108" a="1"/>
  <c r="P20" i="108" s="1"/>
  <c r="Q20" i="108" a="1"/>
  <c r="Q20" i="108" s="1"/>
  <c r="R20" i="108" a="1"/>
  <c r="R20" i="108" s="1"/>
  <c r="S20" i="108" a="1"/>
  <c r="S20" i="108" s="1"/>
  <c r="T20" i="108" a="1"/>
  <c r="T20" i="108"/>
  <c r="U20" i="108" a="1"/>
  <c r="U20" i="108" s="1"/>
  <c r="V20" i="108" a="1"/>
  <c r="V20" i="108"/>
  <c r="W20" i="108" a="1"/>
  <c r="W20" i="108" s="1"/>
  <c r="X20" i="108" a="1"/>
  <c r="X20" i="108"/>
  <c r="Y20" i="108" a="1"/>
  <c r="Y20" i="108" s="1"/>
  <c r="Z20" i="108" a="1"/>
  <c r="Z20" i="108" s="1"/>
  <c r="AA20" i="108" a="1"/>
  <c r="AA20" i="108" s="1"/>
  <c r="AB20" i="108" a="1"/>
  <c r="AB20" i="108"/>
  <c r="AC20" i="108" a="1"/>
  <c r="AC20" i="108" s="1"/>
  <c r="AD20" i="108" a="1"/>
  <c r="AD20" i="108"/>
  <c r="AE20" i="108" a="1"/>
  <c r="AE20" i="108" s="1"/>
  <c r="AF20" i="108" a="1"/>
  <c r="AF20" i="108"/>
  <c r="AG20" i="108" a="1"/>
  <c r="AG20" i="108" s="1"/>
  <c r="AH20" i="108" a="1"/>
  <c r="AH20" i="108" s="1"/>
  <c r="AI20" i="108" a="1"/>
  <c r="AI20" i="108" s="1"/>
  <c r="AJ20" i="108" a="1"/>
  <c r="AJ20" i="108"/>
  <c r="AK20" i="108" a="1"/>
  <c r="AK20" i="108" s="1"/>
  <c r="AL20" i="108" a="1"/>
  <c r="AL20" i="108"/>
  <c r="AM20" i="108" a="1"/>
  <c r="AM20" i="108" s="1"/>
  <c r="AN20" i="108" a="1"/>
  <c r="AN20" i="108" s="1"/>
  <c r="AO20" i="108" a="1"/>
  <c r="AO20" i="108" s="1"/>
  <c r="AP20" i="108" a="1"/>
  <c r="AP20" i="108" s="1"/>
  <c r="AQ20" i="108" a="1"/>
  <c r="AQ20" i="108" s="1"/>
  <c r="AR20" i="108" a="1"/>
  <c r="AR20" i="108"/>
  <c r="AS20" i="108" a="1"/>
  <c r="AS20" i="108" s="1"/>
  <c r="AT20" i="108" a="1"/>
  <c r="AT20" i="108"/>
  <c r="AU20" i="108" a="1"/>
  <c r="AU20" i="108" s="1"/>
  <c r="L21" i="108" a="1"/>
  <c r="L21" i="108"/>
  <c r="M21" i="108" a="1"/>
  <c r="M21" i="108" s="1"/>
  <c r="N21" i="108" a="1"/>
  <c r="N21" i="108" s="1"/>
  <c r="O21" i="108" a="1"/>
  <c r="O21" i="108" s="1"/>
  <c r="P21" i="108" a="1"/>
  <c r="P21" i="108"/>
  <c r="Q21" i="108" a="1"/>
  <c r="Q21" i="108" s="1"/>
  <c r="R21" i="108" a="1"/>
  <c r="R21" i="108"/>
  <c r="S21" i="108" a="1"/>
  <c r="S21" i="108" s="1"/>
  <c r="T21" i="108" a="1"/>
  <c r="T21" i="108"/>
  <c r="U21" i="108" a="1"/>
  <c r="U21" i="108" s="1"/>
  <c r="V21" i="108" a="1"/>
  <c r="V21" i="108" s="1"/>
  <c r="W21" i="108" a="1"/>
  <c r="W21" i="108" s="1"/>
  <c r="X21" i="108" a="1"/>
  <c r="X21" i="108"/>
  <c r="Y21" i="108" a="1"/>
  <c r="Y21" i="108" s="1"/>
  <c r="Z21" i="108" a="1"/>
  <c r="Z21" i="108"/>
  <c r="AA21" i="108" a="1"/>
  <c r="AA21" i="108" s="1"/>
  <c r="AB21" i="108" a="1"/>
  <c r="AB21" i="108"/>
  <c r="AC21" i="108" a="1"/>
  <c r="AC21" i="108" s="1"/>
  <c r="AD21" i="108" a="1"/>
  <c r="AD21" i="108" s="1"/>
  <c r="AE21" i="108" a="1"/>
  <c r="AE21" i="108" s="1"/>
  <c r="AF21" i="108" a="1"/>
  <c r="AF21" i="108"/>
  <c r="AG21" i="108" a="1"/>
  <c r="AG21" i="108" s="1"/>
  <c r="AH21" i="108" a="1"/>
  <c r="AH21" i="108"/>
  <c r="AI21" i="108" a="1"/>
  <c r="AI21" i="108" s="1"/>
  <c r="AJ21" i="108" a="1"/>
  <c r="AJ21" i="108"/>
  <c r="AK21" i="108" a="1"/>
  <c r="AK21" i="108" s="1"/>
  <c r="AL21" i="108" a="1"/>
  <c r="AL21" i="108" s="1"/>
  <c r="AM21" i="108" a="1"/>
  <c r="AM21" i="108" s="1"/>
  <c r="AN21" i="108" a="1"/>
  <c r="AN21" i="108"/>
  <c r="AO21" i="108" a="1"/>
  <c r="AO21" i="108" s="1"/>
  <c r="AP21" i="108" a="1"/>
  <c r="AP21" i="108"/>
  <c r="AQ21" i="108" a="1"/>
  <c r="AQ21" i="108" s="1"/>
  <c r="AR21" i="108" a="1"/>
  <c r="AR21" i="108"/>
  <c r="AS21" i="108" a="1"/>
  <c r="AS21" i="108" s="1"/>
  <c r="AT21" i="108" a="1"/>
  <c r="AT21" i="108" s="1"/>
  <c r="AU21" i="108" a="1"/>
  <c r="AU21" i="108" s="1"/>
  <c r="L22" i="108" a="1"/>
  <c r="L22" i="108"/>
  <c r="M22" i="108" a="1"/>
  <c r="M22" i="108" s="1"/>
  <c r="N22" i="108" a="1"/>
  <c r="N22" i="108"/>
  <c r="O22" i="108" a="1"/>
  <c r="O22" i="108" s="1"/>
  <c r="P22" i="108" a="1"/>
  <c r="P22" i="108" s="1"/>
  <c r="Q22" i="108" a="1"/>
  <c r="Q22" i="108" s="1"/>
  <c r="R22" i="108" a="1"/>
  <c r="R22" i="108" s="1"/>
  <c r="S22" i="108" a="1"/>
  <c r="S22" i="108" s="1"/>
  <c r="T22" i="108" a="1"/>
  <c r="T22" i="108"/>
  <c r="U22" i="108" a="1"/>
  <c r="U22" i="108" s="1"/>
  <c r="V22" i="108" a="1"/>
  <c r="V22" i="108"/>
  <c r="W22" i="108" a="1"/>
  <c r="W22" i="108" s="1"/>
  <c r="X22" i="108" a="1"/>
  <c r="X22" i="108"/>
  <c r="Y22" i="108" a="1"/>
  <c r="Y22" i="108" s="1"/>
  <c r="Z22" i="108" a="1"/>
  <c r="Z22" i="108" s="1"/>
  <c r="AA22" i="108" a="1"/>
  <c r="AA22" i="108" s="1"/>
  <c r="AB22" i="108" a="1"/>
  <c r="AB22" i="108"/>
  <c r="AC22" i="108" a="1"/>
  <c r="AC22" i="108" s="1"/>
  <c r="AD22" i="108" a="1"/>
  <c r="AD22" i="108"/>
  <c r="AE22" i="108" a="1"/>
  <c r="AE22" i="108" s="1"/>
  <c r="AF22" i="108" a="1"/>
  <c r="AF22" i="108"/>
  <c r="AG22" i="108" a="1"/>
  <c r="AG22" i="108" s="1"/>
  <c r="AH22" i="108" a="1"/>
  <c r="AH22" i="108" s="1"/>
  <c r="AI22" i="108" a="1"/>
  <c r="AI22" i="108" s="1"/>
  <c r="AJ22" i="108" a="1"/>
  <c r="AJ22" i="108"/>
  <c r="AK22" i="108" a="1"/>
  <c r="AK22" i="108" s="1"/>
  <c r="AL22" i="108" a="1"/>
  <c r="AL22" i="108"/>
  <c r="AM22" i="108" a="1"/>
  <c r="AM22" i="108" s="1"/>
  <c r="AN22" i="108" a="1"/>
  <c r="AN22" i="108"/>
  <c r="AO22" i="108" a="1"/>
  <c r="AO22" i="108" s="1"/>
  <c r="AP22" i="108" a="1"/>
  <c r="AP22" i="108" s="1"/>
  <c r="AQ22" i="108" a="1"/>
  <c r="AQ22" i="108" s="1"/>
  <c r="AR22" i="108" a="1"/>
  <c r="AR22" i="108"/>
  <c r="AS22" i="108" a="1"/>
  <c r="AS22" i="108" s="1"/>
  <c r="AT22" i="108" a="1"/>
  <c r="AT22" i="108"/>
  <c r="AU22" i="108" a="1"/>
  <c r="AU22" i="108" s="1"/>
  <c r="L23" i="108" a="1"/>
  <c r="L23" i="108" s="1"/>
  <c r="M23" i="108" a="1"/>
  <c r="M23" i="108" s="1"/>
  <c r="N23" i="108" a="1"/>
  <c r="N23" i="108" s="1"/>
  <c r="O23" i="108" a="1"/>
  <c r="O23" i="108" s="1"/>
  <c r="P23" i="108" a="1"/>
  <c r="P23" i="108"/>
  <c r="Q23" i="108" a="1"/>
  <c r="Q23" i="108" s="1"/>
  <c r="R23" i="108" a="1"/>
  <c r="R23" i="108"/>
  <c r="S23" i="108" a="1"/>
  <c r="S23" i="108" s="1"/>
  <c r="T23" i="108" a="1"/>
  <c r="T23" i="108" s="1"/>
  <c r="U23" i="108" a="1"/>
  <c r="U23" i="108" s="1"/>
  <c r="V23" i="108" a="1"/>
  <c r="V23" i="108" s="1"/>
  <c r="W23" i="108" a="1"/>
  <c r="W23" i="108" s="1"/>
  <c r="X23" i="108" a="1"/>
  <c r="X23" i="108"/>
  <c r="Y23" i="108" a="1"/>
  <c r="Y23" i="108" s="1"/>
  <c r="Z23" i="108" a="1"/>
  <c r="Z23" i="108"/>
  <c r="AA23" i="108" a="1"/>
  <c r="AA23" i="108" s="1"/>
  <c r="AB23" i="108" a="1"/>
  <c r="AB23" i="108" s="1"/>
  <c r="AC23" i="108" a="1"/>
  <c r="AC23" i="108" s="1"/>
  <c r="AD23" i="108" a="1"/>
  <c r="AD23" i="108" s="1"/>
  <c r="AE23" i="108" a="1"/>
  <c r="AE23" i="108" s="1"/>
  <c r="AF23" i="108" a="1"/>
  <c r="AF23" i="108"/>
  <c r="AG23" i="108" a="1"/>
  <c r="AG23" i="108" s="1"/>
  <c r="AH23" i="108" a="1"/>
  <c r="AH23" i="108"/>
  <c r="AI23" i="108" a="1"/>
  <c r="AI23" i="108" s="1"/>
  <c r="AJ23" i="108" a="1"/>
  <c r="AJ23" i="108" s="1"/>
  <c r="AK23" i="108" a="1"/>
  <c r="AK23" i="108" s="1"/>
  <c r="AL23" i="108" a="1"/>
  <c r="AL23" i="108" s="1"/>
  <c r="AM23" i="108" a="1"/>
  <c r="AM23" i="108" s="1"/>
  <c r="AN23" i="108" a="1"/>
  <c r="AN23" i="108"/>
  <c r="AO23" i="108" a="1"/>
  <c r="AO23" i="108" s="1"/>
  <c r="AP23" i="108" a="1"/>
  <c r="AP23" i="108"/>
  <c r="AQ23" i="108" a="1"/>
  <c r="AQ23" i="108" s="1"/>
  <c r="AR23" i="108" a="1"/>
  <c r="AR23" i="108" s="1"/>
  <c r="AS23" i="108" a="1"/>
  <c r="AS23" i="108" s="1"/>
  <c r="AT23" i="108" a="1"/>
  <c r="AT23" i="108" s="1"/>
  <c r="AU23" i="108" a="1"/>
  <c r="AU23" i="108" s="1"/>
  <c r="L24" i="108" a="1"/>
  <c r="L24" i="108"/>
  <c r="M24" i="108" a="1"/>
  <c r="M24" i="108" s="1"/>
  <c r="N24" i="108" a="1"/>
  <c r="N24" i="108"/>
  <c r="O24" i="108" a="1"/>
  <c r="O24" i="108" s="1"/>
  <c r="P24" i="108" a="1"/>
  <c r="P24" i="108" s="1"/>
  <c r="Q24" i="108" a="1"/>
  <c r="Q24" i="108" s="1"/>
  <c r="R24" i="108" a="1"/>
  <c r="R24" i="108" s="1"/>
  <c r="S24" i="108" a="1"/>
  <c r="S24" i="108" s="1"/>
  <c r="T24" i="108" a="1"/>
  <c r="T24" i="108"/>
  <c r="U24" i="108" a="1"/>
  <c r="U24" i="108" s="1"/>
  <c r="V24" i="108" a="1"/>
  <c r="V24" i="108"/>
  <c r="W24" i="108" a="1"/>
  <c r="W24" i="108" s="1"/>
  <c r="X24" i="108" a="1"/>
  <c r="X24" i="108" s="1"/>
  <c r="Y24" i="108" a="1"/>
  <c r="Y24" i="108" s="1"/>
  <c r="Z24" i="108" a="1"/>
  <c r="Z24" i="108" s="1"/>
  <c r="AA24" i="108" a="1"/>
  <c r="AA24" i="108" s="1"/>
  <c r="AB24" i="108" a="1"/>
  <c r="AB24" i="108"/>
  <c r="AC24" i="108" a="1"/>
  <c r="AC24" i="108" s="1"/>
  <c r="AD24" i="108" a="1"/>
  <c r="AD24" i="108"/>
  <c r="AE24" i="108" a="1"/>
  <c r="AE24" i="108" s="1"/>
  <c r="AF24" i="108" a="1"/>
  <c r="AF24" i="108" s="1"/>
  <c r="AG24" i="108" a="1"/>
  <c r="AG24" i="108" s="1"/>
  <c r="AH24" i="108" a="1"/>
  <c r="AH24" i="108" s="1"/>
  <c r="AI24" i="108" a="1"/>
  <c r="AI24" i="108" s="1"/>
  <c r="AJ24" i="108" a="1"/>
  <c r="AJ24" i="108"/>
  <c r="AK24" i="108" a="1"/>
  <c r="AK24" i="108" s="1"/>
  <c r="AL24" i="108" a="1"/>
  <c r="AL24" i="108"/>
  <c r="AM24" i="108" a="1"/>
  <c r="AM24" i="108" s="1"/>
  <c r="AN24" i="108" a="1"/>
  <c r="AN24" i="108" s="1"/>
  <c r="AO24" i="108" a="1"/>
  <c r="AO24" i="108" s="1"/>
  <c r="AP24" i="108" a="1"/>
  <c r="AP24" i="108" s="1"/>
  <c r="AQ24" i="108" a="1"/>
  <c r="AQ24" i="108" s="1"/>
  <c r="AR24" i="108" a="1"/>
  <c r="AR24" i="108"/>
  <c r="AS24" i="108" a="1"/>
  <c r="AS24" i="108" s="1"/>
  <c r="AT24" i="108" a="1"/>
  <c r="AT24" i="108"/>
  <c r="AU24" i="108" a="1"/>
  <c r="AU24" i="108" s="1"/>
  <c r="L25" i="108" a="1"/>
  <c r="L25" i="108" s="1"/>
  <c r="M25" i="108" a="1"/>
  <c r="M25" i="108" s="1"/>
  <c r="N25" i="108" a="1"/>
  <c r="N25" i="108" s="1"/>
  <c r="O25" i="108" a="1"/>
  <c r="O25" i="108" s="1"/>
  <c r="P25" i="108" a="1"/>
  <c r="P25" i="108"/>
  <c r="Q25" i="108" a="1"/>
  <c r="Q25" i="108" s="1"/>
  <c r="R25" i="108" a="1"/>
  <c r="R25" i="108"/>
  <c r="S25" i="108" a="1"/>
  <c r="S25" i="108" s="1"/>
  <c r="T25" i="108" a="1"/>
  <c r="T25" i="108" s="1"/>
  <c r="U25" i="108" a="1"/>
  <c r="U25" i="108" s="1"/>
  <c r="V25" i="108" a="1"/>
  <c r="V25" i="108" s="1"/>
  <c r="W25" i="108" a="1"/>
  <c r="W25" i="108" s="1"/>
  <c r="X25" i="108" a="1"/>
  <c r="X25" i="108"/>
  <c r="Y25" i="108" a="1"/>
  <c r="Y25" i="108" s="1"/>
  <c r="Z25" i="108" a="1"/>
  <c r="Z25" i="108"/>
  <c r="AA25" i="108" a="1"/>
  <c r="AA25" i="108" s="1"/>
  <c r="AB25" i="108" a="1"/>
  <c r="AB25" i="108" s="1"/>
  <c r="AC25" i="108" a="1"/>
  <c r="AC25" i="108" s="1"/>
  <c r="AD25" i="108" a="1"/>
  <c r="AD25" i="108" s="1"/>
  <c r="AE25" i="108" a="1"/>
  <c r="AE25" i="108" s="1"/>
  <c r="AF25" i="108" a="1"/>
  <c r="AF25" i="108"/>
  <c r="AG25" i="108" a="1"/>
  <c r="AG25" i="108" s="1"/>
  <c r="AH25" i="108" a="1"/>
  <c r="AH25" i="108"/>
  <c r="AI25" i="108" a="1"/>
  <c r="AI25" i="108" s="1"/>
  <c r="AJ25" i="108" a="1"/>
  <c r="AJ25" i="108" s="1"/>
  <c r="AK25" i="108" a="1"/>
  <c r="AK25" i="108" s="1"/>
  <c r="AL25" i="108" a="1"/>
  <c r="AL25" i="108" s="1"/>
  <c r="AM25" i="108" a="1"/>
  <c r="AM25" i="108" s="1"/>
  <c r="AN25" i="108" a="1"/>
  <c r="AN25" i="108"/>
  <c r="AO25" i="108" a="1"/>
  <c r="AO25" i="108" s="1"/>
  <c r="AP25" i="108" a="1"/>
  <c r="AP25" i="108"/>
  <c r="AQ25" i="108" a="1"/>
  <c r="AQ25" i="108" s="1"/>
  <c r="AR25" i="108" a="1"/>
  <c r="AR25" i="108" s="1"/>
  <c r="AS25" i="108" a="1"/>
  <c r="AS25" i="108" s="1"/>
  <c r="AT25" i="108" a="1"/>
  <c r="AT25" i="108" s="1"/>
  <c r="AU25" i="108" a="1"/>
  <c r="AU25" i="108" s="1"/>
  <c r="L26" i="108" a="1"/>
  <c r="L26" i="108"/>
  <c r="M26" i="108" a="1"/>
  <c r="M26" i="108" s="1"/>
  <c r="N26" i="108" a="1"/>
  <c r="N26" i="108"/>
  <c r="O26" i="108" a="1"/>
  <c r="O26" i="108" s="1"/>
  <c r="P26" i="108" a="1"/>
  <c r="P26" i="108" s="1"/>
  <c r="Q26" i="108" a="1"/>
  <c r="Q26" i="108" s="1"/>
  <c r="R26" i="108" a="1"/>
  <c r="R26" i="108" s="1"/>
  <c r="S26" i="108" a="1"/>
  <c r="S26" i="108" s="1"/>
  <c r="T26" i="108" a="1"/>
  <c r="T26" i="108"/>
  <c r="U26" i="108" a="1"/>
  <c r="U26" i="108" s="1"/>
  <c r="V26" i="108" a="1"/>
  <c r="V26" i="108"/>
  <c r="W26" i="108" a="1"/>
  <c r="W26" i="108" s="1"/>
  <c r="X26" i="108" a="1"/>
  <c r="X26" i="108" s="1"/>
  <c r="Y26" i="108" a="1"/>
  <c r="Y26" i="108" s="1"/>
  <c r="Z26" i="108" a="1"/>
  <c r="Z26" i="108" s="1"/>
  <c r="AA26" i="108" a="1"/>
  <c r="AA26" i="108" s="1"/>
  <c r="AB26" i="108" a="1"/>
  <c r="AB26" i="108"/>
  <c r="AC26" i="108" a="1"/>
  <c r="AC26" i="108" s="1"/>
  <c r="AD26" i="108" a="1"/>
  <c r="AD26" i="108"/>
  <c r="AE26" i="108" a="1"/>
  <c r="AE26" i="108" s="1"/>
  <c r="AF26" i="108" a="1"/>
  <c r="AF26" i="108" s="1"/>
  <c r="AG26" i="108" a="1"/>
  <c r="AG26" i="108" s="1"/>
  <c r="AH26" i="108" a="1"/>
  <c r="AH26" i="108" s="1"/>
  <c r="AI26" i="108" a="1"/>
  <c r="AI26" i="108" s="1"/>
  <c r="AJ26" i="108" a="1"/>
  <c r="AJ26" i="108"/>
  <c r="AK26" i="108" a="1"/>
  <c r="AK26" i="108" s="1"/>
  <c r="AL26" i="108" a="1"/>
  <c r="AL26" i="108"/>
  <c r="AM26" i="108" a="1"/>
  <c r="AM26" i="108" s="1"/>
  <c r="AN26" i="108" a="1"/>
  <c r="AN26" i="108"/>
  <c r="AO26" i="108" a="1"/>
  <c r="AO26" i="108" s="1"/>
  <c r="AP26" i="108" a="1"/>
  <c r="AP26" i="108"/>
  <c r="AQ26" i="108" a="1"/>
  <c r="AQ26" i="108" s="1"/>
  <c r="AR26" i="108" a="1"/>
  <c r="AR26" i="108"/>
  <c r="AS26" i="108" a="1"/>
  <c r="AS26" i="108" s="1"/>
  <c r="AT26" i="108" a="1"/>
  <c r="AT26" i="108"/>
  <c r="AU26" i="108" a="1"/>
  <c r="AU26" i="108" s="1"/>
  <c r="L27" i="108" a="1"/>
  <c r="L27" i="108"/>
  <c r="M27" i="108" a="1"/>
  <c r="M27" i="108" s="1"/>
  <c r="N27" i="108" a="1"/>
  <c r="N27" i="108"/>
  <c r="O27" i="108" a="1"/>
  <c r="O27" i="108" s="1"/>
  <c r="P27" i="108" a="1"/>
  <c r="P27" i="108"/>
  <c r="Q27" i="108" a="1"/>
  <c r="Q27" i="108" s="1"/>
  <c r="R27" i="108" a="1"/>
  <c r="R27" i="108"/>
  <c r="S27" i="108" a="1"/>
  <c r="S27" i="108" s="1"/>
  <c r="T27" i="108" a="1"/>
  <c r="T27" i="108"/>
  <c r="U27" i="108" a="1"/>
  <c r="U27" i="108" s="1"/>
  <c r="V27" i="108" a="1"/>
  <c r="V27" i="108"/>
  <c r="W27" i="108" a="1"/>
  <c r="W27" i="108" s="1"/>
  <c r="X27" i="108" a="1"/>
  <c r="X27" i="108"/>
  <c r="Y27" i="108" a="1"/>
  <c r="Y27" i="108" s="1"/>
  <c r="Z27" i="108" a="1"/>
  <c r="Z27" i="108"/>
  <c r="AA27" i="108" a="1"/>
  <c r="AA27" i="108" s="1"/>
  <c r="AB27" i="108" a="1"/>
  <c r="AB27" i="108"/>
  <c r="AC27" i="108" a="1"/>
  <c r="AC27" i="108" s="1"/>
  <c r="AD27" i="108" a="1"/>
  <c r="AD27" i="108"/>
  <c r="AE27" i="108" a="1"/>
  <c r="AE27" i="108" s="1"/>
  <c r="AF27" i="108" a="1"/>
  <c r="AF27" i="108"/>
  <c r="AG27" i="108" a="1"/>
  <c r="AG27" i="108" s="1"/>
  <c r="AH27" i="108" a="1"/>
  <c r="AH27" i="108"/>
  <c r="AI27" i="108" a="1"/>
  <c r="AI27" i="108" s="1"/>
  <c r="AJ27" i="108" a="1"/>
  <c r="AJ27" i="108"/>
  <c r="AK27" i="108" a="1"/>
  <c r="AK27" i="108" s="1"/>
  <c r="AL27" i="108" a="1"/>
  <c r="AL27" i="108"/>
  <c r="AM27" i="108" a="1"/>
  <c r="AM27" i="108" s="1"/>
  <c r="AN27" i="108" a="1"/>
  <c r="AN27" i="108"/>
  <c r="AO27" i="108" a="1"/>
  <c r="AO27" i="108" s="1"/>
  <c r="AP27" i="108" a="1"/>
  <c r="AP27" i="108"/>
  <c r="AQ27" i="108" a="1"/>
  <c r="AQ27" i="108" s="1"/>
  <c r="AR27" i="108" a="1"/>
  <c r="AR27" i="108"/>
  <c r="AS27" i="108" a="1"/>
  <c r="AS27" i="108" s="1"/>
  <c r="AT27" i="108" a="1"/>
  <c r="AT27" i="108"/>
  <c r="AU27" i="108" a="1"/>
  <c r="AU27" i="108" s="1"/>
  <c r="L28" i="108" a="1"/>
  <c r="L28" i="108"/>
  <c r="M28" i="108" a="1"/>
  <c r="M28" i="108" s="1"/>
  <c r="N28" i="108" a="1"/>
  <c r="N28" i="108"/>
  <c r="O28" i="108" a="1"/>
  <c r="O28" i="108" s="1"/>
  <c r="P28" i="108" a="1"/>
  <c r="P28" i="108"/>
  <c r="Q28" i="108" a="1"/>
  <c r="Q28" i="108" s="1"/>
  <c r="R28" i="108" a="1"/>
  <c r="R28" i="108"/>
  <c r="S28" i="108" a="1"/>
  <c r="S28" i="108" s="1"/>
  <c r="T28" i="108" a="1"/>
  <c r="T28" i="108"/>
  <c r="U28" i="108" a="1"/>
  <c r="U28" i="108" s="1"/>
  <c r="V28" i="108" a="1"/>
  <c r="V28" i="108"/>
  <c r="W28" i="108" a="1"/>
  <c r="W28" i="108" s="1"/>
  <c r="X28" i="108" a="1"/>
  <c r="X28" i="108"/>
  <c r="Y28" i="108" a="1"/>
  <c r="Y28" i="108" s="1"/>
  <c r="Z28" i="108" a="1"/>
  <c r="Z28" i="108"/>
  <c r="AA28" i="108" a="1"/>
  <c r="AA28" i="108" s="1"/>
  <c r="AB28" i="108" a="1"/>
  <c r="AB28" i="108"/>
  <c r="AC28" i="108" a="1"/>
  <c r="AC28" i="108" s="1"/>
  <c r="AD28" i="108" a="1"/>
  <c r="AD28" i="108"/>
  <c r="AE28" i="108" a="1"/>
  <c r="AE28" i="108" s="1"/>
  <c r="AF28" i="108" a="1"/>
  <c r="AF28" i="108"/>
  <c r="AG28" i="108" a="1"/>
  <c r="AG28" i="108" s="1"/>
  <c r="AH28" i="108" a="1"/>
  <c r="AH28" i="108"/>
  <c r="AI28" i="108" a="1"/>
  <c r="AI28" i="108" s="1"/>
  <c r="AJ28" i="108" a="1"/>
  <c r="AJ28" i="108"/>
  <c r="AK28" i="108" a="1"/>
  <c r="AK28" i="108" s="1"/>
  <c r="AL28" i="108" a="1"/>
  <c r="AL28" i="108"/>
  <c r="AM28" i="108" a="1"/>
  <c r="AM28" i="108" s="1"/>
  <c r="AN28" i="108" a="1"/>
  <c r="AN28" i="108"/>
  <c r="AO28" i="108" a="1"/>
  <c r="AO28" i="108" s="1"/>
  <c r="AP28" i="108" a="1"/>
  <c r="AP28" i="108"/>
  <c r="AQ28" i="108" a="1"/>
  <c r="AQ28" i="108" s="1"/>
  <c r="AR28" i="108" a="1"/>
  <c r="AR28" i="108"/>
  <c r="AS28" i="108" a="1"/>
  <c r="AS28" i="108" s="1"/>
  <c r="AT28" i="108" a="1"/>
  <c r="AT28" i="108"/>
  <c r="AU28" i="108" a="1"/>
  <c r="AU28" i="108" s="1"/>
  <c r="L29" i="108" a="1"/>
  <c r="L29" i="108"/>
  <c r="M29" i="108" a="1"/>
  <c r="M29" i="108" s="1"/>
  <c r="N29" i="108" a="1"/>
  <c r="N29" i="108"/>
  <c r="O29" i="108" a="1"/>
  <c r="O29" i="108" s="1"/>
  <c r="P29" i="108" a="1"/>
  <c r="P29" i="108"/>
  <c r="Q29" i="108" a="1"/>
  <c r="Q29" i="108" s="1"/>
  <c r="R29" i="108" a="1"/>
  <c r="R29" i="108"/>
  <c r="S29" i="108" a="1"/>
  <c r="S29" i="108" s="1"/>
  <c r="T29" i="108" a="1"/>
  <c r="T29" i="108"/>
  <c r="U29" i="108" a="1"/>
  <c r="U29" i="108" s="1"/>
  <c r="V29" i="108" a="1"/>
  <c r="V29" i="108"/>
  <c r="W29" i="108" a="1"/>
  <c r="W29" i="108" s="1"/>
  <c r="X29" i="108" a="1"/>
  <c r="X29" i="108"/>
  <c r="Y29" i="108" a="1"/>
  <c r="Y29" i="108" s="1"/>
  <c r="Z29" i="108" a="1"/>
  <c r="Z29" i="108"/>
  <c r="AA29" i="108" a="1"/>
  <c r="AA29" i="108" s="1"/>
  <c r="AB29" i="108" a="1"/>
  <c r="AB29" i="108"/>
  <c r="AC29" i="108" a="1"/>
  <c r="AC29" i="108" s="1"/>
  <c r="AD29" i="108" a="1"/>
  <c r="AD29" i="108"/>
  <c r="AE29" i="108" a="1"/>
  <c r="AE29" i="108" s="1"/>
  <c r="AF29" i="108" a="1"/>
  <c r="AF29" i="108"/>
  <c r="AG29" i="108" a="1"/>
  <c r="AG29" i="108" s="1"/>
  <c r="AH29" i="108" a="1"/>
  <c r="AH29" i="108"/>
  <c r="AI29" i="108" a="1"/>
  <c r="AI29" i="108" s="1"/>
  <c r="AJ29" i="108" a="1"/>
  <c r="AJ29" i="108"/>
  <c r="AK29" i="108" a="1"/>
  <c r="AK29" i="108" s="1"/>
  <c r="AL29" i="108" a="1"/>
  <c r="AL29" i="108"/>
  <c r="AM29" i="108" a="1"/>
  <c r="AM29" i="108" s="1"/>
  <c r="AN29" i="108" a="1"/>
  <c r="AN29" i="108"/>
  <c r="AO29" i="108" a="1"/>
  <c r="AO29" i="108" s="1"/>
  <c r="AP29" i="108" a="1"/>
  <c r="AP29" i="108"/>
  <c r="AQ29" i="108" a="1"/>
  <c r="AQ29" i="108" s="1"/>
  <c r="AR29" i="108" a="1"/>
  <c r="AR29" i="108"/>
  <c r="AS29" i="108" a="1"/>
  <c r="AS29" i="108" s="1"/>
  <c r="AT29" i="108" a="1"/>
  <c r="AT29" i="108"/>
  <c r="AU29" i="108" a="1"/>
  <c r="AU29" i="108" s="1"/>
  <c r="L30" i="108" a="1"/>
  <c r="L30" i="108"/>
  <c r="M30" i="108" a="1"/>
  <c r="M30" i="108" s="1"/>
  <c r="N30" i="108" a="1"/>
  <c r="N30" i="108"/>
  <c r="O30" i="108" a="1"/>
  <c r="O30" i="108" s="1"/>
  <c r="P30" i="108" a="1"/>
  <c r="P30" i="108"/>
  <c r="Q30" i="108" a="1"/>
  <c r="Q30" i="108" s="1"/>
  <c r="R30" i="108" a="1"/>
  <c r="R30" i="108"/>
  <c r="S30" i="108" a="1"/>
  <c r="S30" i="108" s="1"/>
  <c r="T30" i="108" a="1"/>
  <c r="T30" i="108"/>
  <c r="U30" i="108" a="1"/>
  <c r="U30" i="108" s="1"/>
  <c r="V30" i="108" a="1"/>
  <c r="V30" i="108"/>
  <c r="W30" i="108" a="1"/>
  <c r="W30" i="108" s="1"/>
  <c r="X30" i="108" a="1"/>
  <c r="X30" i="108"/>
  <c r="Y30" i="108" a="1"/>
  <c r="Y30" i="108" s="1"/>
  <c r="Z30" i="108" a="1"/>
  <c r="Z30" i="108"/>
  <c r="AA30" i="108" a="1"/>
  <c r="AA30" i="108" s="1"/>
  <c r="AB30" i="108" a="1"/>
  <c r="AB30" i="108"/>
  <c r="AC30" i="108" a="1"/>
  <c r="AC30" i="108" s="1"/>
  <c r="AD30" i="108" a="1"/>
  <c r="AD30" i="108"/>
  <c r="AE30" i="108" a="1"/>
  <c r="AE30" i="108" s="1"/>
  <c r="AF30" i="108" a="1"/>
  <c r="AF30" i="108"/>
  <c r="AG30" i="108" a="1"/>
  <c r="AG30" i="108" s="1"/>
  <c r="AH30" i="108" a="1"/>
  <c r="AH30" i="108"/>
  <c r="AI30" i="108" a="1"/>
  <c r="AI30" i="108" s="1"/>
  <c r="AJ30" i="108" a="1"/>
  <c r="AJ30" i="108"/>
  <c r="AK30" i="108" a="1"/>
  <c r="AK30" i="108" s="1"/>
  <c r="AL30" i="108" a="1"/>
  <c r="AL30" i="108"/>
  <c r="AM30" i="108" a="1"/>
  <c r="AM30" i="108" s="1"/>
  <c r="AN30" i="108" a="1"/>
  <c r="AN30" i="108"/>
  <c r="AO30" i="108" a="1"/>
  <c r="AO30" i="108" s="1"/>
  <c r="AP30" i="108" a="1"/>
  <c r="AP30" i="108"/>
  <c r="AQ30" i="108" a="1"/>
  <c r="AQ30" i="108" s="1"/>
  <c r="AR30" i="108" a="1"/>
  <c r="AR30" i="108"/>
  <c r="AS30" i="108" a="1"/>
  <c r="AS30" i="108" s="1"/>
  <c r="AT30" i="108" a="1"/>
  <c r="AT30" i="108"/>
  <c r="AU30" i="108" a="1"/>
  <c r="AU30" i="108" s="1"/>
  <c r="L31" i="108" a="1"/>
  <c r="L31" i="108"/>
  <c r="M31" i="108" a="1"/>
  <c r="M31" i="108" s="1"/>
  <c r="N31" i="108" a="1"/>
  <c r="N31" i="108"/>
  <c r="O31" i="108" a="1"/>
  <c r="O31" i="108" s="1"/>
  <c r="P31" i="108" a="1"/>
  <c r="P31" i="108"/>
  <c r="Q31" i="108" a="1"/>
  <c r="Q31" i="108" s="1"/>
  <c r="R31" i="108" a="1"/>
  <c r="R31" i="108"/>
  <c r="S31" i="108" a="1"/>
  <c r="S31" i="108" s="1"/>
  <c r="T31" i="108" a="1"/>
  <c r="T31" i="108"/>
  <c r="U31" i="108" a="1"/>
  <c r="U31" i="108" s="1"/>
  <c r="V31" i="108" a="1"/>
  <c r="V31" i="108"/>
  <c r="W31" i="108" a="1"/>
  <c r="W31" i="108" s="1"/>
  <c r="X31" i="108" a="1"/>
  <c r="X31" i="108"/>
  <c r="Y31" i="108" a="1"/>
  <c r="Y31" i="108" s="1"/>
  <c r="Z31" i="108" a="1"/>
  <c r="Z31" i="108"/>
  <c r="AA31" i="108" a="1"/>
  <c r="AA31" i="108" s="1"/>
  <c r="AB31" i="108" a="1"/>
  <c r="AB31" i="108"/>
  <c r="AC31" i="108" a="1"/>
  <c r="AC31" i="108" s="1"/>
  <c r="AD31" i="108" a="1"/>
  <c r="AD31" i="108"/>
  <c r="AE31" i="108" a="1"/>
  <c r="AE31" i="108" s="1"/>
  <c r="AF31" i="108" a="1"/>
  <c r="AF31" i="108"/>
  <c r="AG31" i="108" a="1"/>
  <c r="AG31" i="108" s="1"/>
  <c r="AH31" i="108" a="1"/>
  <c r="AH31" i="108"/>
  <c r="AI31" i="108" a="1"/>
  <c r="AI31" i="108" s="1"/>
  <c r="AJ31" i="108" a="1"/>
  <c r="AJ31" i="108"/>
  <c r="AK31" i="108" a="1"/>
  <c r="AK31" i="108" s="1"/>
  <c r="AL31" i="108" a="1"/>
  <c r="AL31" i="108"/>
  <c r="AM31" i="108" a="1"/>
  <c r="AM31" i="108" s="1"/>
  <c r="AN31" i="108" a="1"/>
  <c r="AN31" i="108"/>
  <c r="AO31" i="108" a="1"/>
  <c r="AO31" i="108" s="1"/>
  <c r="AP31" i="108" a="1"/>
  <c r="AP31" i="108"/>
  <c r="AQ31" i="108" a="1"/>
  <c r="AQ31" i="108" s="1"/>
  <c r="AR31" i="108" a="1"/>
  <c r="AR31" i="108"/>
  <c r="AS31" i="108" a="1"/>
  <c r="AS31" i="108" s="1"/>
  <c r="AT31" i="108" a="1"/>
  <c r="AT31" i="108"/>
  <c r="AU31" i="108" a="1"/>
  <c r="AU31" i="108" s="1"/>
  <c r="L32" i="108" a="1"/>
  <c r="L32" i="108"/>
  <c r="M32" i="108" a="1"/>
  <c r="M32" i="108" s="1"/>
  <c r="N32" i="108" a="1"/>
  <c r="N32" i="108"/>
  <c r="O32" i="108" a="1"/>
  <c r="O32" i="108" s="1"/>
  <c r="P32" i="108" a="1"/>
  <c r="P32" i="108"/>
  <c r="Q32" i="108" a="1"/>
  <c r="Q32" i="108" s="1"/>
  <c r="R32" i="108" a="1"/>
  <c r="R32" i="108"/>
  <c r="S32" i="108" a="1"/>
  <c r="S32" i="108" s="1"/>
  <c r="T32" i="108" a="1"/>
  <c r="T32" i="108"/>
  <c r="U32" i="108" a="1"/>
  <c r="U32" i="108" s="1"/>
  <c r="V32" i="108" a="1"/>
  <c r="V32" i="108"/>
  <c r="W32" i="108" a="1"/>
  <c r="W32" i="108" s="1"/>
  <c r="X32" i="108" a="1"/>
  <c r="X32" i="108"/>
  <c r="Y32" i="108" a="1"/>
  <c r="Y32" i="108" s="1"/>
  <c r="Z32" i="108" a="1"/>
  <c r="Z32" i="108"/>
  <c r="AA32" i="108" a="1"/>
  <c r="AA32" i="108" s="1"/>
  <c r="AB32" i="108" a="1"/>
  <c r="AB32" i="108"/>
  <c r="AC32" i="108" a="1"/>
  <c r="AC32" i="108" s="1"/>
  <c r="AD32" i="108" a="1"/>
  <c r="AD32" i="108"/>
  <c r="AE32" i="108" a="1"/>
  <c r="AE32" i="108" s="1"/>
  <c r="AF32" i="108" a="1"/>
  <c r="AF32" i="108"/>
  <c r="AG32" i="108" a="1"/>
  <c r="AG32" i="108" s="1"/>
  <c r="AH32" i="108" a="1"/>
  <c r="AH32" i="108"/>
  <c r="AI32" i="108" a="1"/>
  <c r="AI32" i="108" s="1"/>
  <c r="AJ32" i="108" a="1"/>
  <c r="AJ32" i="108"/>
  <c r="AK32" i="108" a="1"/>
  <c r="AK32" i="108" s="1"/>
  <c r="AL32" i="108" a="1"/>
  <c r="AL32" i="108"/>
  <c r="AM32" i="108" a="1"/>
  <c r="AM32" i="108" s="1"/>
  <c r="AN32" i="108" a="1"/>
  <c r="AN32" i="108"/>
  <c r="AO32" i="108" a="1"/>
  <c r="AO32" i="108" s="1"/>
  <c r="AP32" i="108" a="1"/>
  <c r="AP32" i="108"/>
  <c r="AQ32" i="108" a="1"/>
  <c r="AQ32" i="108" s="1"/>
  <c r="AR32" i="108" a="1"/>
  <c r="AR32" i="108"/>
  <c r="AS32" i="108" a="1"/>
  <c r="AS32" i="108" s="1"/>
  <c r="AT32" i="108" a="1"/>
  <c r="AT32" i="108"/>
  <c r="AU32" i="108" a="1"/>
  <c r="AU32" i="108" s="1"/>
  <c r="L33" i="108" a="1"/>
  <c r="L33" i="108"/>
  <c r="M33" i="108" a="1"/>
  <c r="M33" i="108" s="1"/>
  <c r="N33" i="108" a="1"/>
  <c r="N33" i="108"/>
  <c r="O33" i="108" a="1"/>
  <c r="O33" i="108" s="1"/>
  <c r="P33" i="108" a="1"/>
  <c r="P33" i="108"/>
  <c r="Q33" i="108" a="1"/>
  <c r="Q33" i="108" s="1"/>
  <c r="R33" i="108" a="1"/>
  <c r="R33" i="108"/>
  <c r="S33" i="108" a="1"/>
  <c r="S33" i="108" s="1"/>
  <c r="T33" i="108" a="1"/>
  <c r="T33" i="108"/>
  <c r="U33" i="108" a="1"/>
  <c r="U33" i="108" s="1"/>
  <c r="V33" i="108" a="1"/>
  <c r="V33" i="108"/>
  <c r="W33" i="108" a="1"/>
  <c r="W33" i="108" s="1"/>
  <c r="X33" i="108" a="1"/>
  <c r="X33" i="108"/>
  <c r="Y33" i="108" a="1"/>
  <c r="Y33" i="108" s="1"/>
  <c r="Z33" i="108" a="1"/>
  <c r="Z33" i="108"/>
  <c r="AA33" i="108" a="1"/>
  <c r="AA33" i="108" s="1"/>
  <c r="AB33" i="108" a="1"/>
  <c r="AB33" i="108"/>
  <c r="AC33" i="108" a="1"/>
  <c r="AC33" i="108" s="1"/>
  <c r="AD33" i="108" a="1"/>
  <c r="AD33" i="108"/>
  <c r="AE33" i="108" a="1"/>
  <c r="AE33" i="108" s="1"/>
  <c r="AF33" i="108" a="1"/>
  <c r="AF33" i="108"/>
  <c r="AG33" i="108" a="1"/>
  <c r="AG33" i="108" s="1"/>
  <c r="AH33" i="108" a="1"/>
  <c r="AH33" i="108"/>
  <c r="AI33" i="108" a="1"/>
  <c r="AI33" i="108" s="1"/>
  <c r="AJ33" i="108" a="1"/>
  <c r="AJ33" i="108"/>
  <c r="AK33" i="108" a="1"/>
  <c r="AK33" i="108" s="1"/>
  <c r="AL33" i="108" a="1"/>
  <c r="AL33" i="108"/>
  <c r="AM33" i="108" a="1"/>
  <c r="AM33" i="108" s="1"/>
  <c r="AN33" i="108" a="1"/>
  <c r="AN33" i="108"/>
  <c r="AO33" i="108" a="1"/>
  <c r="AO33" i="108" s="1"/>
  <c r="AP33" i="108" a="1"/>
  <c r="AP33" i="108"/>
  <c r="AQ33" i="108" a="1"/>
  <c r="AQ33" i="108" s="1"/>
  <c r="AR33" i="108" a="1"/>
  <c r="AR33" i="108"/>
  <c r="AS33" i="108" a="1"/>
  <c r="AS33" i="108" s="1"/>
  <c r="AT33" i="108" a="1"/>
  <c r="AT33" i="108"/>
  <c r="AU33" i="108" a="1"/>
  <c r="AU33" i="108" s="1"/>
  <c r="K10" i="108" a="1"/>
  <c r="K10" i="108"/>
  <c r="K11" i="108" a="1"/>
  <c r="K11" i="108"/>
  <c r="K12" i="108" a="1"/>
  <c r="K12" i="108"/>
  <c r="K13" i="108" a="1"/>
  <c r="K13" i="108"/>
  <c r="K14" i="108" a="1"/>
  <c r="K14" i="108"/>
  <c r="K15" i="108" a="1"/>
  <c r="K15" i="108"/>
  <c r="K16" i="108" a="1"/>
  <c r="K16" i="108"/>
  <c r="K17" i="108" a="1"/>
  <c r="K17" i="108"/>
  <c r="K18" i="108" a="1"/>
  <c r="K18" i="108" s="1"/>
  <c r="K19" i="108" a="1"/>
  <c r="K19" i="108"/>
  <c r="K20" i="108" a="1"/>
  <c r="K20" i="108" s="1"/>
  <c r="K21" i="108" a="1"/>
  <c r="K21" i="108"/>
  <c r="K22" i="108" a="1"/>
  <c r="K22" i="108" s="1"/>
  <c r="K23" i="108" a="1"/>
  <c r="K23" i="108"/>
  <c r="K24" i="108" a="1"/>
  <c r="K24" i="108" s="1"/>
  <c r="K25" i="108" a="1"/>
  <c r="K25" i="108"/>
  <c r="K26" i="108" a="1"/>
  <c r="K26" i="108" s="1"/>
  <c r="K27" i="108" a="1"/>
  <c r="K27" i="108"/>
  <c r="K28" i="108" a="1"/>
  <c r="K28" i="108" s="1"/>
  <c r="K29" i="108" a="1"/>
  <c r="K29" i="108"/>
  <c r="K30" i="108" a="1"/>
  <c r="K30" i="108" s="1"/>
  <c r="K31" i="108" a="1"/>
  <c r="K31" i="108"/>
  <c r="K32" i="108" a="1"/>
  <c r="K32" i="108" s="1"/>
  <c r="K33" i="108" a="1"/>
  <c r="K33" i="108"/>
  <c r="K9" i="108" a="1"/>
  <c r="K9" i="108" s="1"/>
  <c r="BK33" i="118"/>
  <c r="BJ33" i="118"/>
  <c r="BI33" i="118"/>
  <c r="BH33" i="118"/>
  <c r="BG33" i="118"/>
  <c r="BF33" i="118"/>
  <c r="BE33" i="118"/>
  <c r="BD33" i="118"/>
  <c r="BC33" i="118"/>
  <c r="BB33" i="118"/>
  <c r="BA33" i="118"/>
  <c r="AZ33" i="118"/>
  <c r="AY33" i="118"/>
  <c r="AX33" i="118"/>
  <c r="AW33" i="118"/>
  <c r="AV33" i="118"/>
  <c r="AT33" i="118" a="1"/>
  <c r="AT33" i="118" s="1"/>
  <c r="AS33" i="118" a="1"/>
  <c r="AS33" i="118" s="1"/>
  <c r="AR33" i="118" a="1"/>
  <c r="AR33" i="118" s="1"/>
  <c r="AQ33" i="118" a="1"/>
  <c r="AQ33" i="118" s="1"/>
  <c r="AP33" i="118" a="1"/>
  <c r="AP33" i="118" s="1"/>
  <c r="AO33" i="118" a="1"/>
  <c r="AO33" i="118" s="1"/>
  <c r="AN33" i="118" a="1"/>
  <c r="AN33" i="118" s="1"/>
  <c r="AM33" i="118" a="1"/>
  <c r="AM33" i="118" s="1"/>
  <c r="AL33" i="118" a="1"/>
  <c r="AL33" i="118" s="1"/>
  <c r="AK33" i="118" a="1"/>
  <c r="AK33" i="118" s="1"/>
  <c r="AJ33" i="118" a="1"/>
  <c r="AJ33" i="118" s="1"/>
  <c r="AI33" i="118" a="1"/>
  <c r="AI33" i="118" s="1"/>
  <c r="AH33" i="118" a="1"/>
  <c r="AH33" i="118" s="1"/>
  <c r="AG33" i="118" a="1"/>
  <c r="AG33" i="118" s="1"/>
  <c r="AF33" i="118" a="1"/>
  <c r="AF33" i="118" s="1"/>
  <c r="AE33" i="118" a="1"/>
  <c r="AE33" i="118" s="1"/>
  <c r="AD33" i="118" a="1"/>
  <c r="AD33" i="118" s="1"/>
  <c r="AC33" i="118" a="1"/>
  <c r="AC33" i="118" s="1"/>
  <c r="AB33" i="118" a="1"/>
  <c r="AB33" i="118" s="1"/>
  <c r="AA33" i="118" a="1"/>
  <c r="AA33" i="118" s="1"/>
  <c r="Z33" i="118" a="1"/>
  <c r="Z33" i="118" s="1"/>
  <c r="Y33" i="118" a="1"/>
  <c r="Y33" i="118" s="1"/>
  <c r="X33" i="118" a="1"/>
  <c r="X33" i="118" s="1"/>
  <c r="W33" i="118" a="1"/>
  <c r="W33" i="118" s="1"/>
  <c r="V33" i="118" a="1"/>
  <c r="V33" i="118" s="1"/>
  <c r="U33" i="118" a="1"/>
  <c r="U33" i="118" s="1"/>
  <c r="T33" i="118" a="1"/>
  <c r="T33" i="118" s="1"/>
  <c r="S33" i="118" a="1"/>
  <c r="S33" i="118" s="1"/>
  <c r="R33" i="118" a="1"/>
  <c r="R33" i="118" s="1"/>
  <c r="Q33" i="118" a="1"/>
  <c r="Q33" i="118" s="1"/>
  <c r="P33" i="118" a="1"/>
  <c r="P33" i="118" s="1"/>
  <c r="O33" i="118" a="1"/>
  <c r="O33" i="118" s="1"/>
  <c r="N33" i="118" a="1"/>
  <c r="N33" i="118" s="1"/>
  <c r="M33" i="118" a="1"/>
  <c r="M33" i="118" s="1"/>
  <c r="L33" i="118" a="1"/>
  <c r="L33" i="118" s="1"/>
  <c r="K33" i="118" a="1"/>
  <c r="K33" i="118" s="1"/>
  <c r="J33" i="118" a="1"/>
  <c r="J33" i="118" s="1"/>
  <c r="BK32" i="118"/>
  <c r="BJ32" i="118"/>
  <c r="BI32" i="118"/>
  <c r="BH32" i="118"/>
  <c r="BG32" i="118"/>
  <c r="BF32" i="118"/>
  <c r="BE32" i="118"/>
  <c r="BD32" i="118"/>
  <c r="BC32" i="118"/>
  <c r="BB32" i="118"/>
  <c r="BA32" i="118"/>
  <c r="AZ32" i="118"/>
  <c r="AY32" i="118"/>
  <c r="AX32" i="118"/>
  <c r="AW32" i="118"/>
  <c r="AV32" i="118"/>
  <c r="AT32" i="118" a="1"/>
  <c r="AT32" i="118" s="1"/>
  <c r="AS32" i="118" a="1"/>
  <c r="AS32" i="118" s="1"/>
  <c r="AR32" i="118" a="1"/>
  <c r="AR32" i="118" s="1"/>
  <c r="AQ32" i="118" a="1"/>
  <c r="AQ32" i="118" s="1"/>
  <c r="AP32" i="118" a="1"/>
  <c r="AP32" i="118" s="1"/>
  <c r="AO32" i="118" a="1"/>
  <c r="AO32" i="118" s="1"/>
  <c r="AN32" i="118" a="1"/>
  <c r="AN32" i="118" s="1"/>
  <c r="AM32" i="118" a="1"/>
  <c r="AM32" i="118" s="1"/>
  <c r="AL32" i="118" a="1"/>
  <c r="AL32" i="118" s="1"/>
  <c r="AK32" i="118" a="1"/>
  <c r="AK32" i="118" s="1"/>
  <c r="AJ32" i="118" a="1"/>
  <c r="AJ32" i="118" s="1"/>
  <c r="AI32" i="118" a="1"/>
  <c r="AI32" i="118" s="1"/>
  <c r="AH32" i="118" a="1"/>
  <c r="AH32" i="118" s="1"/>
  <c r="AG32" i="118" a="1"/>
  <c r="AG32" i="118" s="1"/>
  <c r="AF32" i="118" a="1"/>
  <c r="AF32" i="118" s="1"/>
  <c r="AE32" i="118" a="1"/>
  <c r="AE32" i="118" s="1"/>
  <c r="AD32" i="118" a="1"/>
  <c r="AD32" i="118" s="1"/>
  <c r="AC32" i="118" a="1"/>
  <c r="AC32" i="118" s="1"/>
  <c r="AB32" i="118" a="1"/>
  <c r="AB32" i="118" s="1"/>
  <c r="AA32" i="118" a="1"/>
  <c r="AA32" i="118" s="1"/>
  <c r="Z32" i="118" a="1"/>
  <c r="Z32" i="118" s="1"/>
  <c r="Y32" i="118" a="1"/>
  <c r="Y32" i="118" s="1"/>
  <c r="X32" i="118" a="1"/>
  <c r="X32" i="118" s="1"/>
  <c r="W32" i="118" a="1"/>
  <c r="W32" i="118" s="1"/>
  <c r="V32" i="118" a="1"/>
  <c r="V32" i="118" s="1"/>
  <c r="U32" i="118" a="1"/>
  <c r="U32" i="118" s="1"/>
  <c r="T32" i="118" a="1"/>
  <c r="T32" i="118" s="1"/>
  <c r="S32" i="118" a="1"/>
  <c r="S32" i="118" s="1"/>
  <c r="R32" i="118" a="1"/>
  <c r="R32" i="118" s="1"/>
  <c r="Q32" i="118" a="1"/>
  <c r="Q32" i="118" s="1"/>
  <c r="P32" i="118" a="1"/>
  <c r="P32" i="118" s="1"/>
  <c r="O32" i="118" a="1"/>
  <c r="O32" i="118" s="1"/>
  <c r="N32" i="118" a="1"/>
  <c r="N32" i="118" s="1"/>
  <c r="M32" i="118" a="1"/>
  <c r="M32" i="118" s="1"/>
  <c r="L32" i="118" a="1"/>
  <c r="L32" i="118" s="1"/>
  <c r="K32" i="118" a="1"/>
  <c r="K32" i="118" s="1"/>
  <c r="J32" i="118" a="1"/>
  <c r="J32" i="118" s="1"/>
  <c r="BK31" i="118"/>
  <c r="BJ31" i="118"/>
  <c r="BI31" i="118"/>
  <c r="BH31" i="118"/>
  <c r="BG31" i="118"/>
  <c r="BF31" i="118"/>
  <c r="BE31" i="118"/>
  <c r="BD31" i="118"/>
  <c r="BC31" i="118"/>
  <c r="BB31" i="118"/>
  <c r="BA31" i="118"/>
  <c r="AZ31" i="118"/>
  <c r="AY31" i="118"/>
  <c r="AX31" i="118"/>
  <c r="AW31" i="118"/>
  <c r="AV31" i="118"/>
  <c r="AT31" i="118" a="1"/>
  <c r="AT31" i="118" s="1"/>
  <c r="AS31" i="118" a="1"/>
  <c r="AS31" i="118" s="1"/>
  <c r="AR31" i="118" a="1"/>
  <c r="AR31" i="118" s="1"/>
  <c r="AQ31" i="118" a="1"/>
  <c r="AQ31" i="118" s="1"/>
  <c r="AP31" i="118" a="1"/>
  <c r="AP31" i="118" s="1"/>
  <c r="AO31" i="118" a="1"/>
  <c r="AO31" i="118" s="1"/>
  <c r="AN31" i="118" a="1"/>
  <c r="AN31" i="118" s="1"/>
  <c r="AM31" i="118" a="1"/>
  <c r="AM31" i="118" s="1"/>
  <c r="AL31" i="118" a="1"/>
  <c r="AL31" i="118" s="1"/>
  <c r="AK31" i="118" a="1"/>
  <c r="AK31" i="118" s="1"/>
  <c r="AJ31" i="118" a="1"/>
  <c r="AJ31" i="118" s="1"/>
  <c r="AI31" i="118" a="1"/>
  <c r="AI31" i="118" s="1"/>
  <c r="AH31" i="118" a="1"/>
  <c r="AH31" i="118" s="1"/>
  <c r="AG31" i="118" a="1"/>
  <c r="AG31" i="118" s="1"/>
  <c r="AF31" i="118" a="1"/>
  <c r="AF31" i="118" s="1"/>
  <c r="AE31" i="118" a="1"/>
  <c r="AE31" i="118" s="1"/>
  <c r="AD31" i="118" a="1"/>
  <c r="AD31" i="118" s="1"/>
  <c r="AC31" i="118" a="1"/>
  <c r="AC31" i="118" s="1"/>
  <c r="AB31" i="118" a="1"/>
  <c r="AB31" i="118" s="1"/>
  <c r="AA31" i="118" a="1"/>
  <c r="AA31" i="118" s="1"/>
  <c r="Z31" i="118" a="1"/>
  <c r="Z31" i="118" s="1"/>
  <c r="Y31" i="118" a="1"/>
  <c r="Y31" i="118" s="1"/>
  <c r="X31" i="118" a="1"/>
  <c r="X31" i="118" s="1"/>
  <c r="W31" i="118" a="1"/>
  <c r="W31" i="118" s="1"/>
  <c r="V31" i="118" a="1"/>
  <c r="V31" i="118" s="1"/>
  <c r="U31" i="118" a="1"/>
  <c r="U31" i="118" s="1"/>
  <c r="T31" i="118" a="1"/>
  <c r="T31" i="118" s="1"/>
  <c r="S31" i="118" a="1"/>
  <c r="S31" i="118" s="1"/>
  <c r="R31" i="118" a="1"/>
  <c r="R31" i="118" s="1"/>
  <c r="Q31" i="118" a="1"/>
  <c r="Q31" i="118" s="1"/>
  <c r="P31" i="118" a="1"/>
  <c r="P31" i="118" s="1"/>
  <c r="O31" i="118" a="1"/>
  <c r="O31" i="118" s="1"/>
  <c r="N31" i="118" a="1"/>
  <c r="N31" i="118" s="1"/>
  <c r="M31" i="118" a="1"/>
  <c r="M31" i="118" s="1"/>
  <c r="L31" i="118" a="1"/>
  <c r="L31" i="118" s="1"/>
  <c r="K31" i="118" a="1"/>
  <c r="K31" i="118" s="1"/>
  <c r="J31" i="118" a="1"/>
  <c r="J31" i="118" s="1"/>
  <c r="BK30" i="118"/>
  <c r="BJ30" i="118"/>
  <c r="BI30" i="118"/>
  <c r="BH30" i="118"/>
  <c r="BG30" i="118"/>
  <c r="BF30" i="118"/>
  <c r="BE30" i="118"/>
  <c r="BD30" i="118"/>
  <c r="BC30" i="118"/>
  <c r="BB30" i="118"/>
  <c r="BA30" i="118"/>
  <c r="AZ30" i="118"/>
  <c r="AY30" i="118"/>
  <c r="AX30" i="118"/>
  <c r="AW30" i="118"/>
  <c r="AV30" i="118"/>
  <c r="AT30" i="118" a="1"/>
  <c r="AT30" i="118" s="1"/>
  <c r="AS30" i="118" a="1"/>
  <c r="AS30" i="118" s="1"/>
  <c r="AR30" i="118" a="1"/>
  <c r="AR30" i="118" s="1"/>
  <c r="AQ30" i="118" a="1"/>
  <c r="AQ30" i="118" s="1"/>
  <c r="AP30" i="118" a="1"/>
  <c r="AP30" i="118" s="1"/>
  <c r="AO30" i="118" a="1"/>
  <c r="AO30" i="118" s="1"/>
  <c r="AN30" i="118" a="1"/>
  <c r="AN30" i="118" s="1"/>
  <c r="AM30" i="118" a="1"/>
  <c r="AM30" i="118" s="1"/>
  <c r="AL30" i="118" a="1"/>
  <c r="AL30" i="118" s="1"/>
  <c r="AK30" i="118" a="1"/>
  <c r="AK30" i="118" s="1"/>
  <c r="AJ30" i="118" a="1"/>
  <c r="AJ30" i="118" s="1"/>
  <c r="AI30" i="118" a="1"/>
  <c r="AI30" i="118" s="1"/>
  <c r="AH30" i="118" a="1"/>
  <c r="AH30" i="118" s="1"/>
  <c r="AG30" i="118" a="1"/>
  <c r="AG30" i="118" s="1"/>
  <c r="AF30" i="118" a="1"/>
  <c r="AF30" i="118" s="1"/>
  <c r="AE30" i="118" a="1"/>
  <c r="AE30" i="118" s="1"/>
  <c r="AD30" i="118" a="1"/>
  <c r="AD30" i="118" s="1"/>
  <c r="AC30" i="118" a="1"/>
  <c r="AC30" i="118" s="1"/>
  <c r="AB30" i="118" a="1"/>
  <c r="AB30" i="118" s="1"/>
  <c r="AA30" i="118" a="1"/>
  <c r="AA30" i="118" s="1"/>
  <c r="Z30" i="118" a="1"/>
  <c r="Z30" i="118" s="1"/>
  <c r="Y30" i="118" a="1"/>
  <c r="Y30" i="118" s="1"/>
  <c r="X30" i="118" a="1"/>
  <c r="X30" i="118" s="1"/>
  <c r="W30" i="118" a="1"/>
  <c r="W30" i="118" s="1"/>
  <c r="V30" i="118" a="1"/>
  <c r="V30" i="118" s="1"/>
  <c r="U30" i="118" a="1"/>
  <c r="U30" i="118" s="1"/>
  <c r="T30" i="118" a="1"/>
  <c r="T30" i="118" s="1"/>
  <c r="S30" i="118" a="1"/>
  <c r="S30" i="118" s="1"/>
  <c r="R30" i="118" a="1"/>
  <c r="R30" i="118" s="1"/>
  <c r="Q30" i="118" a="1"/>
  <c r="Q30" i="118" s="1"/>
  <c r="P30" i="118" a="1"/>
  <c r="P30" i="118" s="1"/>
  <c r="O30" i="118" a="1"/>
  <c r="O30" i="118" s="1"/>
  <c r="N30" i="118" a="1"/>
  <c r="N30" i="118" s="1"/>
  <c r="M30" i="118" a="1"/>
  <c r="M30" i="118" s="1"/>
  <c r="L30" i="118" a="1"/>
  <c r="L30" i="118" s="1"/>
  <c r="K30" i="118" a="1"/>
  <c r="K30" i="118" s="1"/>
  <c r="J30" i="118" a="1"/>
  <c r="J30" i="118" s="1"/>
  <c r="BK29" i="118"/>
  <c r="BJ29" i="118"/>
  <c r="BI29" i="118"/>
  <c r="BH29" i="118"/>
  <c r="BG29" i="118"/>
  <c r="BF29" i="118"/>
  <c r="BE29" i="118"/>
  <c r="BD29" i="118"/>
  <c r="BC29" i="118"/>
  <c r="BB29" i="118"/>
  <c r="BA29" i="118"/>
  <c r="AZ29" i="118"/>
  <c r="AY29" i="118"/>
  <c r="AX29" i="118"/>
  <c r="AW29" i="118"/>
  <c r="AV29" i="118"/>
  <c r="AT29" i="118" a="1"/>
  <c r="AT29" i="118" s="1"/>
  <c r="AS29" i="118" a="1"/>
  <c r="AS29" i="118" s="1"/>
  <c r="AR29" i="118" a="1"/>
  <c r="AR29" i="118" s="1"/>
  <c r="AQ29" i="118" a="1"/>
  <c r="AQ29" i="118" s="1"/>
  <c r="AP29" i="118" a="1"/>
  <c r="AP29" i="118" s="1"/>
  <c r="AO29" i="118" a="1"/>
  <c r="AO29" i="118" s="1"/>
  <c r="AN29" i="118" a="1"/>
  <c r="AN29" i="118" s="1"/>
  <c r="AM29" i="118" a="1"/>
  <c r="AM29" i="118" s="1"/>
  <c r="AL29" i="118" a="1"/>
  <c r="AL29" i="118" s="1"/>
  <c r="AK29" i="118" a="1"/>
  <c r="AK29" i="118" s="1"/>
  <c r="AJ29" i="118" a="1"/>
  <c r="AJ29" i="118" s="1"/>
  <c r="AI29" i="118" a="1"/>
  <c r="AI29" i="118" s="1"/>
  <c r="AH29" i="118" a="1"/>
  <c r="AH29" i="118" s="1"/>
  <c r="AG29" i="118" a="1"/>
  <c r="AG29" i="118" s="1"/>
  <c r="AF29" i="118" a="1"/>
  <c r="AF29" i="118" s="1"/>
  <c r="AE29" i="118" a="1"/>
  <c r="AE29" i="118" s="1"/>
  <c r="AD29" i="118" a="1"/>
  <c r="AD29" i="118" s="1"/>
  <c r="AC29" i="118" a="1"/>
  <c r="AC29" i="118" s="1"/>
  <c r="AB29" i="118" a="1"/>
  <c r="AB29" i="118" s="1"/>
  <c r="AA29" i="118" a="1"/>
  <c r="AA29" i="118" s="1"/>
  <c r="Z29" i="118" a="1"/>
  <c r="Z29" i="118" s="1"/>
  <c r="Y29" i="118" a="1"/>
  <c r="Y29" i="118" s="1"/>
  <c r="X29" i="118" a="1"/>
  <c r="X29" i="118" s="1"/>
  <c r="W29" i="118" a="1"/>
  <c r="W29" i="118" s="1"/>
  <c r="V29" i="118" a="1"/>
  <c r="V29" i="118" s="1"/>
  <c r="U29" i="118" a="1"/>
  <c r="U29" i="118" s="1"/>
  <c r="T29" i="118" a="1"/>
  <c r="T29" i="118" s="1"/>
  <c r="S29" i="118" a="1"/>
  <c r="S29" i="118" s="1"/>
  <c r="R29" i="118" a="1"/>
  <c r="R29" i="118" s="1"/>
  <c r="Q29" i="118" a="1"/>
  <c r="Q29" i="118" s="1"/>
  <c r="P29" i="118" a="1"/>
  <c r="P29" i="118" s="1"/>
  <c r="O29" i="118" a="1"/>
  <c r="O29" i="118" s="1"/>
  <c r="N29" i="118" a="1"/>
  <c r="N29" i="118" s="1"/>
  <c r="M29" i="118" a="1"/>
  <c r="M29" i="118" s="1"/>
  <c r="L29" i="118" a="1"/>
  <c r="L29" i="118" s="1"/>
  <c r="K29" i="118" a="1"/>
  <c r="K29" i="118" s="1"/>
  <c r="J29" i="118" a="1"/>
  <c r="J29" i="118" s="1"/>
  <c r="BK28" i="118"/>
  <c r="BJ28" i="118"/>
  <c r="BI28" i="118"/>
  <c r="BH28" i="118"/>
  <c r="BG28" i="118"/>
  <c r="BF28" i="118"/>
  <c r="BE28" i="118"/>
  <c r="BD28" i="118"/>
  <c r="BC28" i="118"/>
  <c r="BB28" i="118"/>
  <c r="BA28" i="118"/>
  <c r="AZ28" i="118"/>
  <c r="AY28" i="118"/>
  <c r="AX28" i="118"/>
  <c r="AW28" i="118"/>
  <c r="AV28" i="118"/>
  <c r="AT28" i="118" a="1"/>
  <c r="AT28" i="118" s="1"/>
  <c r="AS28" i="118" a="1"/>
  <c r="AS28" i="118" s="1"/>
  <c r="AR28" i="118" a="1"/>
  <c r="AR28" i="118" s="1"/>
  <c r="AQ28" i="118" a="1"/>
  <c r="AQ28" i="118" s="1"/>
  <c r="AP28" i="118" a="1"/>
  <c r="AP28" i="118" s="1"/>
  <c r="AO28" i="118" a="1"/>
  <c r="AO28" i="118" s="1"/>
  <c r="AN28" i="118" a="1"/>
  <c r="AN28" i="118" s="1"/>
  <c r="AM28" i="118" a="1"/>
  <c r="AM28" i="118" s="1"/>
  <c r="AL28" i="118" a="1"/>
  <c r="AL28" i="118" s="1"/>
  <c r="AK28" i="118" a="1"/>
  <c r="AK28" i="118" s="1"/>
  <c r="AJ28" i="118" a="1"/>
  <c r="AJ28" i="118" s="1"/>
  <c r="AI28" i="118" a="1"/>
  <c r="AI28" i="118" s="1"/>
  <c r="AH28" i="118" a="1"/>
  <c r="AH28" i="118" s="1"/>
  <c r="AG28" i="118" a="1"/>
  <c r="AG28" i="118" s="1"/>
  <c r="AF28" i="118" a="1"/>
  <c r="AF28" i="118" s="1"/>
  <c r="AE28" i="118" a="1"/>
  <c r="AE28" i="118" s="1"/>
  <c r="AD28" i="118" a="1"/>
  <c r="AD28" i="118" s="1"/>
  <c r="AC28" i="118" a="1"/>
  <c r="AC28" i="118" s="1"/>
  <c r="AB28" i="118" a="1"/>
  <c r="AB28" i="118" s="1"/>
  <c r="AA28" i="118" a="1"/>
  <c r="AA28" i="118" s="1"/>
  <c r="Z28" i="118" a="1"/>
  <c r="Z28" i="118" s="1"/>
  <c r="Y28" i="118" a="1"/>
  <c r="Y28" i="118" s="1"/>
  <c r="X28" i="118" a="1"/>
  <c r="X28" i="118" s="1"/>
  <c r="W28" i="118" a="1"/>
  <c r="W28" i="118" s="1"/>
  <c r="V28" i="118" a="1"/>
  <c r="V28" i="118" s="1"/>
  <c r="U28" i="118" a="1"/>
  <c r="U28" i="118" s="1"/>
  <c r="T28" i="118" a="1"/>
  <c r="T28" i="118" s="1"/>
  <c r="S28" i="118" a="1"/>
  <c r="S28" i="118" s="1"/>
  <c r="R28" i="118" a="1"/>
  <c r="R28" i="118" s="1"/>
  <c r="Q28" i="118" a="1"/>
  <c r="Q28" i="118" s="1"/>
  <c r="P28" i="118" a="1"/>
  <c r="P28" i="118" s="1"/>
  <c r="O28" i="118" a="1"/>
  <c r="O28" i="118" s="1"/>
  <c r="N28" i="118" a="1"/>
  <c r="N28" i="118" s="1"/>
  <c r="M28" i="118" a="1"/>
  <c r="M28" i="118" s="1"/>
  <c r="L28" i="118" a="1"/>
  <c r="L28" i="118" s="1"/>
  <c r="K28" i="118" a="1"/>
  <c r="K28" i="118" s="1"/>
  <c r="J28" i="118" a="1"/>
  <c r="J28" i="118" s="1"/>
  <c r="BK27" i="118"/>
  <c r="BJ27" i="118"/>
  <c r="BI27" i="118"/>
  <c r="BH27" i="118"/>
  <c r="BG27" i="118"/>
  <c r="BF27" i="118"/>
  <c r="BE27" i="118"/>
  <c r="BD27" i="118"/>
  <c r="BC27" i="118"/>
  <c r="BB27" i="118"/>
  <c r="BA27" i="118"/>
  <c r="AZ27" i="118"/>
  <c r="AY27" i="118"/>
  <c r="AX27" i="118"/>
  <c r="AW27" i="118"/>
  <c r="AV27" i="118"/>
  <c r="AT27" i="118" a="1"/>
  <c r="AT27" i="118" s="1"/>
  <c r="AS27" i="118" a="1"/>
  <c r="AS27" i="118" s="1"/>
  <c r="AR27" i="118" a="1"/>
  <c r="AR27" i="118" s="1"/>
  <c r="AQ27" i="118" a="1"/>
  <c r="AQ27" i="118" s="1"/>
  <c r="AP27" i="118" a="1"/>
  <c r="AP27" i="118" s="1"/>
  <c r="AO27" i="118" a="1"/>
  <c r="AO27" i="118" s="1"/>
  <c r="AN27" i="118" a="1"/>
  <c r="AN27" i="118" s="1"/>
  <c r="AM27" i="118" a="1"/>
  <c r="AM27" i="118" s="1"/>
  <c r="AL27" i="118" a="1"/>
  <c r="AL27" i="118" s="1"/>
  <c r="AK27" i="118" a="1"/>
  <c r="AK27" i="118" s="1"/>
  <c r="AJ27" i="118" a="1"/>
  <c r="AJ27" i="118" s="1"/>
  <c r="AI27" i="118" a="1"/>
  <c r="AI27" i="118" s="1"/>
  <c r="AH27" i="118" a="1"/>
  <c r="AH27" i="118" s="1"/>
  <c r="AG27" i="118" a="1"/>
  <c r="AG27" i="118" s="1"/>
  <c r="AF27" i="118" a="1"/>
  <c r="AF27" i="118" s="1"/>
  <c r="AE27" i="118" a="1"/>
  <c r="AE27" i="118" s="1"/>
  <c r="AD27" i="118" a="1"/>
  <c r="AD27" i="118" s="1"/>
  <c r="AC27" i="118" a="1"/>
  <c r="AC27" i="118" s="1"/>
  <c r="AB27" i="118" a="1"/>
  <c r="AB27" i="118" s="1"/>
  <c r="AA27" i="118" a="1"/>
  <c r="AA27" i="118" s="1"/>
  <c r="Z27" i="118" a="1"/>
  <c r="Z27" i="118" s="1"/>
  <c r="Y27" i="118" a="1"/>
  <c r="Y27" i="118" s="1"/>
  <c r="X27" i="118" a="1"/>
  <c r="X27" i="118" s="1"/>
  <c r="W27" i="118" a="1"/>
  <c r="W27" i="118" s="1"/>
  <c r="V27" i="118" a="1"/>
  <c r="V27" i="118" s="1"/>
  <c r="U27" i="118" a="1"/>
  <c r="U27" i="118" s="1"/>
  <c r="T27" i="118" a="1"/>
  <c r="T27" i="118" s="1"/>
  <c r="S27" i="118" a="1"/>
  <c r="S27" i="118" s="1"/>
  <c r="R27" i="118" a="1"/>
  <c r="R27" i="118" s="1"/>
  <c r="Q27" i="118" a="1"/>
  <c r="Q27" i="118" s="1"/>
  <c r="P27" i="118" a="1"/>
  <c r="P27" i="118" s="1"/>
  <c r="O27" i="118" a="1"/>
  <c r="O27" i="118" s="1"/>
  <c r="N27" i="118" a="1"/>
  <c r="N27" i="118" s="1"/>
  <c r="M27" i="118" a="1"/>
  <c r="M27" i="118" s="1"/>
  <c r="L27" i="118" a="1"/>
  <c r="L27" i="118" s="1"/>
  <c r="K27" i="118" a="1"/>
  <c r="K27" i="118" s="1"/>
  <c r="J27" i="118" a="1"/>
  <c r="J27" i="118" s="1"/>
  <c r="BK26" i="118"/>
  <c r="BJ26" i="118"/>
  <c r="BI26" i="118"/>
  <c r="BH26" i="118"/>
  <c r="BG26" i="118"/>
  <c r="BF26" i="118"/>
  <c r="BE26" i="118"/>
  <c r="BD26" i="118"/>
  <c r="BC26" i="118"/>
  <c r="BB26" i="118"/>
  <c r="BA26" i="118"/>
  <c r="AZ26" i="118"/>
  <c r="AY26" i="118"/>
  <c r="AX26" i="118"/>
  <c r="AW26" i="118"/>
  <c r="AV26" i="118"/>
  <c r="AT26" i="118" a="1"/>
  <c r="AT26" i="118" s="1"/>
  <c r="AS26" i="118" a="1"/>
  <c r="AS26" i="118" s="1"/>
  <c r="AR26" i="118" a="1"/>
  <c r="AR26" i="118" s="1"/>
  <c r="AQ26" i="118" a="1"/>
  <c r="AQ26" i="118" s="1"/>
  <c r="AP26" i="118" a="1"/>
  <c r="AP26" i="118" s="1"/>
  <c r="AO26" i="118" a="1"/>
  <c r="AO26" i="118" s="1"/>
  <c r="AN26" i="118" a="1"/>
  <c r="AN26" i="118" s="1"/>
  <c r="AM26" i="118" a="1"/>
  <c r="AM26" i="118" s="1"/>
  <c r="AL26" i="118" a="1"/>
  <c r="AL26" i="118" s="1"/>
  <c r="AK26" i="118" a="1"/>
  <c r="AK26" i="118" s="1"/>
  <c r="AJ26" i="118" a="1"/>
  <c r="AJ26" i="118" s="1"/>
  <c r="AI26" i="118" a="1"/>
  <c r="AI26" i="118" s="1"/>
  <c r="AH26" i="118" a="1"/>
  <c r="AH26" i="118" s="1"/>
  <c r="AG26" i="118" a="1"/>
  <c r="AG26" i="118" s="1"/>
  <c r="AF26" i="118" a="1"/>
  <c r="AF26" i="118" s="1"/>
  <c r="AE26" i="118" a="1"/>
  <c r="AE26" i="118" s="1"/>
  <c r="AD26" i="118" a="1"/>
  <c r="AD26" i="118" s="1"/>
  <c r="AC26" i="118" a="1"/>
  <c r="AC26" i="118" s="1"/>
  <c r="AB26" i="118" a="1"/>
  <c r="AB26" i="118" s="1"/>
  <c r="AA26" i="118" a="1"/>
  <c r="AA26" i="118" s="1"/>
  <c r="Z26" i="118" a="1"/>
  <c r="Z26" i="118" s="1"/>
  <c r="Y26" i="118" a="1"/>
  <c r="Y26" i="118" s="1"/>
  <c r="X26" i="118" a="1"/>
  <c r="X26" i="118" s="1"/>
  <c r="W26" i="118" a="1"/>
  <c r="W26" i="118" s="1"/>
  <c r="V26" i="118" a="1"/>
  <c r="V26" i="118" s="1"/>
  <c r="U26" i="118" a="1"/>
  <c r="U26" i="118" s="1"/>
  <c r="T26" i="118" a="1"/>
  <c r="T26" i="118" s="1"/>
  <c r="S26" i="118" a="1"/>
  <c r="S26" i="118" s="1"/>
  <c r="R26" i="118" a="1"/>
  <c r="R26" i="118" s="1"/>
  <c r="Q26" i="118" a="1"/>
  <c r="Q26" i="118" s="1"/>
  <c r="P26" i="118" a="1"/>
  <c r="P26" i="118" s="1"/>
  <c r="O26" i="118" a="1"/>
  <c r="O26" i="118" s="1"/>
  <c r="N26" i="118" a="1"/>
  <c r="N26" i="118" s="1"/>
  <c r="M26" i="118" a="1"/>
  <c r="M26" i="118" s="1"/>
  <c r="L26" i="118" a="1"/>
  <c r="L26" i="118" s="1"/>
  <c r="K26" i="118" a="1"/>
  <c r="K26" i="118" s="1"/>
  <c r="J26" i="118" a="1"/>
  <c r="J26" i="118" s="1"/>
  <c r="BK25" i="118"/>
  <c r="BJ25" i="118"/>
  <c r="BI25" i="118"/>
  <c r="BH25" i="118"/>
  <c r="BG25" i="118"/>
  <c r="BF25" i="118"/>
  <c r="BE25" i="118"/>
  <c r="BD25" i="118"/>
  <c r="BC25" i="118"/>
  <c r="BB25" i="118"/>
  <c r="BA25" i="118"/>
  <c r="AZ25" i="118"/>
  <c r="AY25" i="118"/>
  <c r="AX25" i="118"/>
  <c r="AW25" i="118"/>
  <c r="AV25" i="118"/>
  <c r="AT25" i="118" a="1"/>
  <c r="AT25" i="118" s="1"/>
  <c r="AS25" i="118" a="1"/>
  <c r="AS25" i="118" s="1"/>
  <c r="AR25" i="118" a="1"/>
  <c r="AR25" i="118" s="1"/>
  <c r="AQ25" i="118" a="1"/>
  <c r="AQ25" i="118" s="1"/>
  <c r="AP25" i="118" a="1"/>
  <c r="AP25" i="118" s="1"/>
  <c r="AO25" i="118" a="1"/>
  <c r="AO25" i="118" s="1"/>
  <c r="AN25" i="118" a="1"/>
  <c r="AN25" i="118" s="1"/>
  <c r="AM25" i="118" a="1"/>
  <c r="AM25" i="118" s="1"/>
  <c r="AL25" i="118" a="1"/>
  <c r="AL25" i="118" s="1"/>
  <c r="AK25" i="118" a="1"/>
  <c r="AK25" i="118" s="1"/>
  <c r="AJ25" i="118" a="1"/>
  <c r="AJ25" i="118" s="1"/>
  <c r="AI25" i="118" a="1"/>
  <c r="AI25" i="118" s="1"/>
  <c r="AH25" i="118" a="1"/>
  <c r="AH25" i="118" s="1"/>
  <c r="AG25" i="118" a="1"/>
  <c r="AG25" i="118" s="1"/>
  <c r="AF25" i="118" a="1"/>
  <c r="AF25" i="118" s="1"/>
  <c r="AE25" i="118" a="1"/>
  <c r="AE25" i="118" s="1"/>
  <c r="AD25" i="118" a="1"/>
  <c r="AD25" i="118" s="1"/>
  <c r="AC25" i="118" a="1"/>
  <c r="AC25" i="118" s="1"/>
  <c r="AB25" i="118" a="1"/>
  <c r="AB25" i="118" s="1"/>
  <c r="AA25" i="118" a="1"/>
  <c r="AA25" i="118" s="1"/>
  <c r="Z25" i="118" a="1"/>
  <c r="Z25" i="118" s="1"/>
  <c r="Y25" i="118" a="1"/>
  <c r="Y25" i="118" s="1"/>
  <c r="X25" i="118" a="1"/>
  <c r="X25" i="118" s="1"/>
  <c r="W25" i="118" a="1"/>
  <c r="W25" i="118" s="1"/>
  <c r="V25" i="118" a="1"/>
  <c r="V25" i="118" s="1"/>
  <c r="U25" i="118" a="1"/>
  <c r="U25" i="118" s="1"/>
  <c r="T25" i="118" a="1"/>
  <c r="T25" i="118" s="1"/>
  <c r="S25" i="118" a="1"/>
  <c r="S25" i="118" s="1"/>
  <c r="R25" i="118" a="1"/>
  <c r="R25" i="118" s="1"/>
  <c r="Q25" i="118" a="1"/>
  <c r="Q25" i="118" s="1"/>
  <c r="P25" i="118" a="1"/>
  <c r="P25" i="118" s="1"/>
  <c r="O25" i="118" a="1"/>
  <c r="O25" i="118" s="1"/>
  <c r="N25" i="118" a="1"/>
  <c r="N25" i="118" s="1"/>
  <c r="M25" i="118" a="1"/>
  <c r="M25" i="118" s="1"/>
  <c r="L25" i="118" a="1"/>
  <c r="L25" i="118" s="1"/>
  <c r="K25" i="118" a="1"/>
  <c r="K25" i="118" s="1"/>
  <c r="J25" i="118" a="1"/>
  <c r="J25" i="118" s="1"/>
  <c r="BK24" i="118"/>
  <c r="BJ24" i="118"/>
  <c r="BI24" i="118"/>
  <c r="BH24" i="118"/>
  <c r="BG24" i="118"/>
  <c r="BF24" i="118"/>
  <c r="BE24" i="118"/>
  <c r="BD24" i="118"/>
  <c r="BC24" i="118"/>
  <c r="BB24" i="118"/>
  <c r="BA24" i="118"/>
  <c r="AZ24" i="118"/>
  <c r="AY24" i="118"/>
  <c r="AX24" i="118"/>
  <c r="AW24" i="118"/>
  <c r="AV24" i="118"/>
  <c r="AT24" i="118" a="1"/>
  <c r="AT24" i="118" s="1"/>
  <c r="AS24" i="118" a="1"/>
  <c r="AS24" i="118" s="1"/>
  <c r="AR24" i="118" a="1"/>
  <c r="AR24" i="118" s="1"/>
  <c r="AQ24" i="118" a="1"/>
  <c r="AQ24" i="118" s="1"/>
  <c r="AP24" i="118" a="1"/>
  <c r="AP24" i="118" s="1"/>
  <c r="AO24" i="118" a="1"/>
  <c r="AO24" i="118" s="1"/>
  <c r="AN24" i="118" a="1"/>
  <c r="AN24" i="118" s="1"/>
  <c r="AM24" i="118" a="1"/>
  <c r="AM24" i="118" s="1"/>
  <c r="AL24" i="118" a="1"/>
  <c r="AL24" i="118" s="1"/>
  <c r="AK24" i="118" a="1"/>
  <c r="AK24" i="118" s="1"/>
  <c r="AJ24" i="118" a="1"/>
  <c r="AJ24" i="118" s="1"/>
  <c r="AI24" i="118" a="1"/>
  <c r="AI24" i="118" s="1"/>
  <c r="AH24" i="118" a="1"/>
  <c r="AH24" i="118" s="1"/>
  <c r="AG24" i="118" a="1"/>
  <c r="AG24" i="118" s="1"/>
  <c r="AF24" i="118" a="1"/>
  <c r="AF24" i="118" s="1"/>
  <c r="AE24" i="118" a="1"/>
  <c r="AE24" i="118" s="1"/>
  <c r="AD24" i="118" a="1"/>
  <c r="AD24" i="118" s="1"/>
  <c r="AC24" i="118" a="1"/>
  <c r="AC24" i="118" s="1"/>
  <c r="AB24" i="118" a="1"/>
  <c r="AB24" i="118" s="1"/>
  <c r="AA24" i="118" a="1"/>
  <c r="AA24" i="118" s="1"/>
  <c r="Z24" i="118" a="1"/>
  <c r="Z24" i="118" s="1"/>
  <c r="Y24" i="118" a="1"/>
  <c r="Y24" i="118" s="1"/>
  <c r="X24" i="118" a="1"/>
  <c r="X24" i="118" s="1"/>
  <c r="W24" i="118" a="1"/>
  <c r="W24" i="118" s="1"/>
  <c r="V24" i="118" a="1"/>
  <c r="V24" i="118" s="1"/>
  <c r="U24" i="118" a="1"/>
  <c r="U24" i="118" s="1"/>
  <c r="T24" i="118" a="1"/>
  <c r="T24" i="118" s="1"/>
  <c r="S24" i="118" a="1"/>
  <c r="S24" i="118" s="1"/>
  <c r="R24" i="118" a="1"/>
  <c r="R24" i="118" s="1"/>
  <c r="Q24" i="118" a="1"/>
  <c r="Q24" i="118" s="1"/>
  <c r="P24" i="118" a="1"/>
  <c r="P24" i="118" s="1"/>
  <c r="O24" i="118" a="1"/>
  <c r="O24" i="118" s="1"/>
  <c r="N24" i="118" a="1"/>
  <c r="N24" i="118" s="1"/>
  <c r="M24" i="118" a="1"/>
  <c r="M24" i="118" s="1"/>
  <c r="L24" i="118" a="1"/>
  <c r="L24" i="118" s="1"/>
  <c r="K24" i="118" a="1"/>
  <c r="K24" i="118" s="1"/>
  <c r="J24" i="118" a="1"/>
  <c r="J24" i="118" s="1"/>
  <c r="BK23" i="118"/>
  <c r="BJ23" i="118"/>
  <c r="BI23" i="118"/>
  <c r="BH23" i="118"/>
  <c r="BG23" i="118"/>
  <c r="BF23" i="118"/>
  <c r="BE23" i="118"/>
  <c r="BD23" i="118"/>
  <c r="BC23" i="118"/>
  <c r="BB23" i="118"/>
  <c r="BA23" i="118"/>
  <c r="AZ23" i="118"/>
  <c r="AY23" i="118"/>
  <c r="AX23" i="118"/>
  <c r="AW23" i="118"/>
  <c r="AV23" i="118"/>
  <c r="AT23" i="118" a="1"/>
  <c r="AT23" i="118" s="1"/>
  <c r="AS23" i="118" a="1"/>
  <c r="AS23" i="118" s="1"/>
  <c r="AR23" i="118" a="1"/>
  <c r="AR23" i="118" s="1"/>
  <c r="AQ23" i="118" a="1"/>
  <c r="AQ23" i="118" s="1"/>
  <c r="AP23" i="118" a="1"/>
  <c r="AP23" i="118" s="1"/>
  <c r="AO23" i="118" a="1"/>
  <c r="AO23" i="118" s="1"/>
  <c r="AN23" i="118" a="1"/>
  <c r="AN23" i="118" s="1"/>
  <c r="AM23" i="118" a="1"/>
  <c r="AM23" i="118" s="1"/>
  <c r="AL23" i="118" a="1"/>
  <c r="AL23" i="118" s="1"/>
  <c r="AK23" i="118" a="1"/>
  <c r="AK23" i="118" s="1"/>
  <c r="AJ23" i="118" a="1"/>
  <c r="AJ23" i="118" s="1"/>
  <c r="AI23" i="118" a="1"/>
  <c r="AI23" i="118" s="1"/>
  <c r="AH23" i="118" a="1"/>
  <c r="AH23" i="118" s="1"/>
  <c r="AG23" i="118" a="1"/>
  <c r="AG23" i="118" s="1"/>
  <c r="AF23" i="118" a="1"/>
  <c r="AF23" i="118" s="1"/>
  <c r="AE23" i="118" a="1"/>
  <c r="AE23" i="118" s="1"/>
  <c r="AD23" i="118" a="1"/>
  <c r="AD23" i="118" s="1"/>
  <c r="AC23" i="118" a="1"/>
  <c r="AC23" i="118" s="1"/>
  <c r="AB23" i="118" a="1"/>
  <c r="AB23" i="118" s="1"/>
  <c r="AA23" i="118" a="1"/>
  <c r="AA23" i="118" s="1"/>
  <c r="Z23" i="118" a="1"/>
  <c r="Z23" i="118" s="1"/>
  <c r="Y23" i="118" a="1"/>
  <c r="Y23" i="118" s="1"/>
  <c r="X23" i="118" a="1"/>
  <c r="X23" i="118" s="1"/>
  <c r="W23" i="118" a="1"/>
  <c r="W23" i="118" s="1"/>
  <c r="V23" i="118" a="1"/>
  <c r="V23" i="118" s="1"/>
  <c r="U23" i="118" a="1"/>
  <c r="U23" i="118" s="1"/>
  <c r="T23" i="118" a="1"/>
  <c r="T23" i="118" s="1"/>
  <c r="S23" i="118" a="1"/>
  <c r="S23" i="118" s="1"/>
  <c r="R23" i="118" a="1"/>
  <c r="R23" i="118" s="1"/>
  <c r="Q23" i="118" a="1"/>
  <c r="Q23" i="118" s="1"/>
  <c r="P23" i="118" a="1"/>
  <c r="P23" i="118" s="1"/>
  <c r="O23" i="118" a="1"/>
  <c r="O23" i="118" s="1"/>
  <c r="N23" i="118" a="1"/>
  <c r="N23" i="118" s="1"/>
  <c r="M23" i="118" a="1"/>
  <c r="M23" i="118" s="1"/>
  <c r="L23" i="118" a="1"/>
  <c r="L23" i="118" s="1"/>
  <c r="K23" i="118" a="1"/>
  <c r="K23" i="118" s="1"/>
  <c r="J23" i="118" a="1"/>
  <c r="J23" i="118" s="1"/>
  <c r="BK22" i="118"/>
  <c r="BJ22" i="118"/>
  <c r="BI22" i="118"/>
  <c r="BH22" i="118"/>
  <c r="BG22" i="118"/>
  <c r="BF22" i="118"/>
  <c r="BE22" i="118"/>
  <c r="BD22" i="118"/>
  <c r="BC22" i="118"/>
  <c r="BB22" i="118"/>
  <c r="BA22" i="118"/>
  <c r="AZ22" i="118"/>
  <c r="AY22" i="118"/>
  <c r="AX22" i="118"/>
  <c r="AW22" i="118"/>
  <c r="AV22" i="118"/>
  <c r="AT22" i="118" a="1"/>
  <c r="AT22" i="118" s="1"/>
  <c r="AS22" i="118" a="1"/>
  <c r="AS22" i="118" s="1"/>
  <c r="AR22" i="118" a="1"/>
  <c r="AR22" i="118" s="1"/>
  <c r="AQ22" i="118" a="1"/>
  <c r="AQ22" i="118" s="1"/>
  <c r="AP22" i="118" a="1"/>
  <c r="AP22" i="118" s="1"/>
  <c r="AO22" i="118" a="1"/>
  <c r="AO22" i="118" s="1"/>
  <c r="AN22" i="118" a="1"/>
  <c r="AN22" i="118" s="1"/>
  <c r="AM22" i="118" a="1"/>
  <c r="AM22" i="118" s="1"/>
  <c r="AL22" i="118" a="1"/>
  <c r="AL22" i="118" s="1"/>
  <c r="AK22" i="118" a="1"/>
  <c r="AK22" i="118" s="1"/>
  <c r="AJ22" i="118" a="1"/>
  <c r="AJ22" i="118" s="1"/>
  <c r="AI22" i="118" a="1"/>
  <c r="AI22" i="118" s="1"/>
  <c r="AH22" i="118" a="1"/>
  <c r="AH22" i="118" s="1"/>
  <c r="AG22" i="118" a="1"/>
  <c r="AG22" i="118" s="1"/>
  <c r="AF22" i="118" a="1"/>
  <c r="AF22" i="118" s="1"/>
  <c r="AE22" i="118" a="1"/>
  <c r="AE22" i="118" s="1"/>
  <c r="AD22" i="118" a="1"/>
  <c r="AD22" i="118" s="1"/>
  <c r="AC22" i="118" a="1"/>
  <c r="AC22" i="118" s="1"/>
  <c r="AB22" i="118" a="1"/>
  <c r="AB22" i="118" s="1"/>
  <c r="AA22" i="118" a="1"/>
  <c r="AA22" i="118" s="1"/>
  <c r="Z22" i="118" a="1"/>
  <c r="Z22" i="118" s="1"/>
  <c r="Y22" i="118" a="1"/>
  <c r="Y22" i="118" s="1"/>
  <c r="X22" i="118" a="1"/>
  <c r="X22" i="118" s="1"/>
  <c r="W22" i="118" a="1"/>
  <c r="W22" i="118" s="1"/>
  <c r="V22" i="118" a="1"/>
  <c r="V22" i="118" s="1"/>
  <c r="U22" i="118" a="1"/>
  <c r="U22" i="118" s="1"/>
  <c r="T22" i="118" a="1"/>
  <c r="T22" i="118" s="1"/>
  <c r="S22" i="118" a="1"/>
  <c r="S22" i="118" s="1"/>
  <c r="R22" i="118" a="1"/>
  <c r="R22" i="118" s="1"/>
  <c r="Q22" i="118" a="1"/>
  <c r="Q22" i="118" s="1"/>
  <c r="P22" i="118" a="1"/>
  <c r="P22" i="118" s="1"/>
  <c r="O22" i="118" a="1"/>
  <c r="O22" i="118" s="1"/>
  <c r="N22" i="118" a="1"/>
  <c r="N22" i="118" s="1"/>
  <c r="M22" i="118" a="1"/>
  <c r="M22" i="118" s="1"/>
  <c r="L22" i="118" a="1"/>
  <c r="L22" i="118" s="1"/>
  <c r="K22" i="118" a="1"/>
  <c r="K22" i="118" s="1"/>
  <c r="J22" i="118" a="1"/>
  <c r="J22" i="118" s="1"/>
  <c r="BK21" i="118"/>
  <c r="BJ21" i="118"/>
  <c r="BI21" i="118"/>
  <c r="BH21" i="118"/>
  <c r="BG21" i="118"/>
  <c r="BF21" i="118"/>
  <c r="BE21" i="118"/>
  <c r="BD21" i="118"/>
  <c r="BC21" i="118"/>
  <c r="BB21" i="118"/>
  <c r="BA21" i="118"/>
  <c r="AZ21" i="118"/>
  <c r="AY21" i="118"/>
  <c r="AX21" i="118"/>
  <c r="AW21" i="118"/>
  <c r="AV21" i="118"/>
  <c r="AT21" i="118" a="1"/>
  <c r="AT21" i="118" s="1"/>
  <c r="AS21" i="118" a="1"/>
  <c r="AS21" i="118" s="1"/>
  <c r="AR21" i="118" a="1"/>
  <c r="AR21" i="118" s="1"/>
  <c r="AQ21" i="118" a="1"/>
  <c r="AQ21" i="118" s="1"/>
  <c r="AP21" i="118" a="1"/>
  <c r="AP21" i="118" s="1"/>
  <c r="AO21" i="118" a="1"/>
  <c r="AO21" i="118" s="1"/>
  <c r="AN21" i="118" a="1"/>
  <c r="AN21" i="118" s="1"/>
  <c r="AM21" i="118" a="1"/>
  <c r="AM21" i="118" s="1"/>
  <c r="AL21" i="118" a="1"/>
  <c r="AL21" i="118" s="1"/>
  <c r="AK21" i="118" a="1"/>
  <c r="AK21" i="118" s="1"/>
  <c r="AJ21" i="118" a="1"/>
  <c r="AJ21" i="118" s="1"/>
  <c r="AI21" i="118" a="1"/>
  <c r="AI21" i="118" s="1"/>
  <c r="AH21" i="118" a="1"/>
  <c r="AH21" i="118" s="1"/>
  <c r="AG21" i="118" a="1"/>
  <c r="AG21" i="118" s="1"/>
  <c r="AF21" i="118" a="1"/>
  <c r="AF21" i="118" s="1"/>
  <c r="AE21" i="118" a="1"/>
  <c r="AE21" i="118" s="1"/>
  <c r="AD21" i="118" a="1"/>
  <c r="AD21" i="118" s="1"/>
  <c r="AC21" i="118" a="1"/>
  <c r="AC21" i="118" s="1"/>
  <c r="AB21" i="118" a="1"/>
  <c r="AB21" i="118" s="1"/>
  <c r="AA21" i="118" a="1"/>
  <c r="AA21" i="118" s="1"/>
  <c r="Z21" i="118" a="1"/>
  <c r="Z21" i="118" s="1"/>
  <c r="Y21" i="118" a="1"/>
  <c r="Y21" i="118" s="1"/>
  <c r="X21" i="118" a="1"/>
  <c r="X21" i="118" s="1"/>
  <c r="W21" i="118" a="1"/>
  <c r="W21" i="118" s="1"/>
  <c r="V21" i="118" a="1"/>
  <c r="V21" i="118" s="1"/>
  <c r="U21" i="118" a="1"/>
  <c r="U21" i="118" s="1"/>
  <c r="T21" i="118" a="1"/>
  <c r="T21" i="118" s="1"/>
  <c r="S21" i="118" a="1"/>
  <c r="S21" i="118" s="1"/>
  <c r="R21" i="118" a="1"/>
  <c r="R21" i="118" s="1"/>
  <c r="Q21" i="118" a="1"/>
  <c r="Q21" i="118" s="1"/>
  <c r="P21" i="118" a="1"/>
  <c r="P21" i="118" s="1"/>
  <c r="O21" i="118" a="1"/>
  <c r="O21" i="118" s="1"/>
  <c r="N21" i="118" a="1"/>
  <c r="N21" i="118" s="1"/>
  <c r="M21" i="118" a="1"/>
  <c r="M21" i="118" s="1"/>
  <c r="L21" i="118" a="1"/>
  <c r="L21" i="118" s="1"/>
  <c r="K21" i="118" a="1"/>
  <c r="K21" i="118" s="1"/>
  <c r="J21" i="118" a="1"/>
  <c r="J21" i="118" s="1"/>
  <c r="BK20" i="118"/>
  <c r="BJ20" i="118"/>
  <c r="BI20" i="118"/>
  <c r="BH20" i="118"/>
  <c r="BG20" i="118"/>
  <c r="BF20" i="118"/>
  <c r="BE20" i="118"/>
  <c r="BD20" i="118"/>
  <c r="BC20" i="118"/>
  <c r="BB20" i="118"/>
  <c r="BA20" i="118"/>
  <c r="AZ20" i="118"/>
  <c r="AY20" i="118"/>
  <c r="AX20" i="118"/>
  <c r="AW20" i="118"/>
  <c r="AV20" i="118"/>
  <c r="AT20" i="118" a="1"/>
  <c r="AT20" i="118" s="1"/>
  <c r="AS20" i="118" a="1"/>
  <c r="AS20" i="118" s="1"/>
  <c r="AR20" i="118" a="1"/>
  <c r="AR20" i="118" s="1"/>
  <c r="AQ20" i="118" a="1"/>
  <c r="AQ20" i="118" s="1"/>
  <c r="AP20" i="118" a="1"/>
  <c r="AP20" i="118" s="1"/>
  <c r="AO20" i="118" a="1"/>
  <c r="AO20" i="118" s="1"/>
  <c r="AN20" i="118" a="1"/>
  <c r="AN20" i="118" s="1"/>
  <c r="AM20" i="118" a="1"/>
  <c r="AM20" i="118" s="1"/>
  <c r="AL20" i="118" a="1"/>
  <c r="AL20" i="118" s="1"/>
  <c r="AK20" i="118" a="1"/>
  <c r="AK20" i="118" s="1"/>
  <c r="AJ20" i="118" a="1"/>
  <c r="AJ20" i="118" s="1"/>
  <c r="AI20" i="118" a="1"/>
  <c r="AI20" i="118" s="1"/>
  <c r="AH20" i="118" a="1"/>
  <c r="AH20" i="118" s="1"/>
  <c r="AG20" i="118" a="1"/>
  <c r="AG20" i="118" s="1"/>
  <c r="AF20" i="118" a="1"/>
  <c r="AF20" i="118" s="1"/>
  <c r="AE20" i="118" a="1"/>
  <c r="AE20" i="118" s="1"/>
  <c r="AD20" i="118" a="1"/>
  <c r="AD20" i="118" s="1"/>
  <c r="AC20" i="118" a="1"/>
  <c r="AC20" i="118" s="1"/>
  <c r="AB20" i="118" a="1"/>
  <c r="AB20" i="118" s="1"/>
  <c r="AA20" i="118" a="1"/>
  <c r="AA20" i="118" s="1"/>
  <c r="Z20" i="118" a="1"/>
  <c r="Z20" i="118" s="1"/>
  <c r="Y20" i="118" a="1"/>
  <c r="Y20" i="118" s="1"/>
  <c r="X20" i="118" a="1"/>
  <c r="X20" i="118" s="1"/>
  <c r="W20" i="118" a="1"/>
  <c r="W20" i="118" s="1"/>
  <c r="V20" i="118" a="1"/>
  <c r="V20" i="118" s="1"/>
  <c r="U20" i="118" a="1"/>
  <c r="U20" i="118" s="1"/>
  <c r="T20" i="118" a="1"/>
  <c r="T20" i="118" s="1"/>
  <c r="S20" i="118" a="1"/>
  <c r="S20" i="118" s="1"/>
  <c r="R20" i="118" a="1"/>
  <c r="R20" i="118" s="1"/>
  <c r="Q20" i="118" a="1"/>
  <c r="Q20" i="118" s="1"/>
  <c r="P20" i="118" a="1"/>
  <c r="P20" i="118" s="1"/>
  <c r="O20" i="118" a="1"/>
  <c r="O20" i="118" s="1"/>
  <c r="N20" i="118" a="1"/>
  <c r="N20" i="118" s="1"/>
  <c r="M20" i="118" a="1"/>
  <c r="M20" i="118" s="1"/>
  <c r="L20" i="118" a="1"/>
  <c r="L20" i="118" s="1"/>
  <c r="K20" i="118" a="1"/>
  <c r="K20" i="118" s="1"/>
  <c r="J20" i="118" a="1"/>
  <c r="J20" i="118" s="1"/>
  <c r="BK19" i="118"/>
  <c r="BJ19" i="118"/>
  <c r="BI19" i="118"/>
  <c r="BH19" i="118"/>
  <c r="BG19" i="118"/>
  <c r="BF19" i="118"/>
  <c r="BE19" i="118"/>
  <c r="BD19" i="118"/>
  <c r="BC19" i="118"/>
  <c r="BB19" i="118"/>
  <c r="BA19" i="118"/>
  <c r="AZ19" i="118"/>
  <c r="AY19" i="118"/>
  <c r="AX19" i="118"/>
  <c r="AW19" i="118"/>
  <c r="AV19" i="118"/>
  <c r="AT19" i="118" a="1"/>
  <c r="AT19" i="118" s="1"/>
  <c r="AS19" i="118" a="1"/>
  <c r="AS19" i="118" s="1"/>
  <c r="AR19" i="118" a="1"/>
  <c r="AR19" i="118" s="1"/>
  <c r="AQ19" i="118" a="1"/>
  <c r="AQ19" i="118" s="1"/>
  <c r="AP19" i="118" a="1"/>
  <c r="AP19" i="118" s="1"/>
  <c r="AO19" i="118" a="1"/>
  <c r="AO19" i="118" s="1"/>
  <c r="AN19" i="118" a="1"/>
  <c r="AN19" i="118" s="1"/>
  <c r="AM19" i="118" a="1"/>
  <c r="AM19" i="118" s="1"/>
  <c r="AL19" i="118" a="1"/>
  <c r="AL19" i="118" s="1"/>
  <c r="AK19" i="118" a="1"/>
  <c r="AK19" i="118" s="1"/>
  <c r="AJ19" i="118" a="1"/>
  <c r="AJ19" i="118" s="1"/>
  <c r="AI19" i="118" a="1"/>
  <c r="AI19" i="118" s="1"/>
  <c r="AH19" i="118" a="1"/>
  <c r="AH19" i="118" s="1"/>
  <c r="AG19" i="118" a="1"/>
  <c r="AG19" i="118" s="1"/>
  <c r="AF19" i="118" a="1"/>
  <c r="AF19" i="118" s="1"/>
  <c r="AE19" i="118" a="1"/>
  <c r="AE19" i="118" s="1"/>
  <c r="AD19" i="118" a="1"/>
  <c r="AD19" i="118" s="1"/>
  <c r="AC19" i="118" a="1"/>
  <c r="AC19" i="118" s="1"/>
  <c r="AB19" i="118" a="1"/>
  <c r="AB19" i="118" s="1"/>
  <c r="AA19" i="118" a="1"/>
  <c r="AA19" i="118" s="1"/>
  <c r="Z19" i="118" a="1"/>
  <c r="Z19" i="118" s="1"/>
  <c r="Y19" i="118" a="1"/>
  <c r="Y19" i="118" s="1"/>
  <c r="X19" i="118" a="1"/>
  <c r="X19" i="118" s="1"/>
  <c r="W19" i="118" a="1"/>
  <c r="W19" i="118" s="1"/>
  <c r="V19" i="118" a="1"/>
  <c r="V19" i="118" s="1"/>
  <c r="U19" i="118" a="1"/>
  <c r="U19" i="118" s="1"/>
  <c r="T19" i="118" a="1"/>
  <c r="T19" i="118" s="1"/>
  <c r="S19" i="118" a="1"/>
  <c r="S19" i="118" s="1"/>
  <c r="R19" i="118" a="1"/>
  <c r="R19" i="118" s="1"/>
  <c r="Q19" i="118" a="1"/>
  <c r="Q19" i="118" s="1"/>
  <c r="P19" i="118" a="1"/>
  <c r="P19" i="118" s="1"/>
  <c r="O19" i="118" a="1"/>
  <c r="O19" i="118" s="1"/>
  <c r="N19" i="118" a="1"/>
  <c r="N19" i="118" s="1"/>
  <c r="M19" i="118" a="1"/>
  <c r="M19" i="118" s="1"/>
  <c r="L19" i="118" a="1"/>
  <c r="L19" i="118" s="1"/>
  <c r="K19" i="118" a="1"/>
  <c r="K19" i="118" s="1"/>
  <c r="J19" i="118" a="1"/>
  <c r="J19" i="118" s="1"/>
  <c r="BK18" i="118"/>
  <c r="BJ18" i="118"/>
  <c r="BI18" i="118"/>
  <c r="BH18" i="118"/>
  <c r="BG18" i="118"/>
  <c r="BF18" i="118"/>
  <c r="BE18" i="118"/>
  <c r="BD18" i="118"/>
  <c r="BC18" i="118"/>
  <c r="BB18" i="118"/>
  <c r="BA18" i="118"/>
  <c r="AZ18" i="118"/>
  <c r="AY18" i="118"/>
  <c r="AX18" i="118"/>
  <c r="AW18" i="118"/>
  <c r="AV18" i="118"/>
  <c r="AT18" i="118" a="1"/>
  <c r="AT18" i="118" s="1"/>
  <c r="AS18" i="118" a="1"/>
  <c r="AS18" i="118" s="1"/>
  <c r="AR18" i="118" a="1"/>
  <c r="AR18" i="118" s="1"/>
  <c r="AQ18" i="118" a="1"/>
  <c r="AQ18" i="118" s="1"/>
  <c r="AP18" i="118" a="1"/>
  <c r="AP18" i="118" s="1"/>
  <c r="AO18" i="118" a="1"/>
  <c r="AO18" i="118" s="1"/>
  <c r="AN18" i="118" a="1"/>
  <c r="AN18" i="118" s="1"/>
  <c r="AM18" i="118" a="1"/>
  <c r="AM18" i="118" s="1"/>
  <c r="AL18" i="118" a="1"/>
  <c r="AL18" i="118" s="1"/>
  <c r="AK18" i="118" a="1"/>
  <c r="AK18" i="118" s="1"/>
  <c r="AJ18" i="118" a="1"/>
  <c r="AJ18" i="118" s="1"/>
  <c r="AI18" i="118" a="1"/>
  <c r="AI18" i="118" s="1"/>
  <c r="AH18" i="118" a="1"/>
  <c r="AH18" i="118" s="1"/>
  <c r="AG18" i="118" a="1"/>
  <c r="AG18" i="118" s="1"/>
  <c r="AF18" i="118" a="1"/>
  <c r="AF18" i="118" s="1"/>
  <c r="AE18" i="118" a="1"/>
  <c r="AE18" i="118" s="1"/>
  <c r="AD18" i="118" a="1"/>
  <c r="AD18" i="118" s="1"/>
  <c r="AC18" i="118" a="1"/>
  <c r="AC18" i="118" s="1"/>
  <c r="AB18" i="118" a="1"/>
  <c r="AB18" i="118" s="1"/>
  <c r="AA18" i="118" a="1"/>
  <c r="AA18" i="118" s="1"/>
  <c r="Z18" i="118" a="1"/>
  <c r="Z18" i="118" s="1"/>
  <c r="Y18" i="118" a="1"/>
  <c r="Y18" i="118" s="1"/>
  <c r="X18" i="118" a="1"/>
  <c r="X18" i="118" s="1"/>
  <c r="W18" i="118" a="1"/>
  <c r="W18" i="118" s="1"/>
  <c r="V18" i="118" a="1"/>
  <c r="V18" i="118" s="1"/>
  <c r="U18" i="118" a="1"/>
  <c r="U18" i="118" s="1"/>
  <c r="T18" i="118" a="1"/>
  <c r="T18" i="118" s="1"/>
  <c r="S18" i="118" a="1"/>
  <c r="S18" i="118" s="1"/>
  <c r="R18" i="118" a="1"/>
  <c r="R18" i="118" s="1"/>
  <c r="Q18" i="118" a="1"/>
  <c r="Q18" i="118" s="1"/>
  <c r="P18" i="118" a="1"/>
  <c r="P18" i="118" s="1"/>
  <c r="O18" i="118" a="1"/>
  <c r="O18" i="118" s="1"/>
  <c r="N18" i="118" a="1"/>
  <c r="N18" i="118" s="1"/>
  <c r="M18" i="118" a="1"/>
  <c r="M18" i="118" s="1"/>
  <c r="L18" i="118" a="1"/>
  <c r="L18" i="118" s="1"/>
  <c r="K18" i="118" a="1"/>
  <c r="K18" i="118" s="1"/>
  <c r="J18" i="118" a="1"/>
  <c r="J18" i="118" s="1"/>
  <c r="BK17" i="118"/>
  <c r="BJ17" i="118"/>
  <c r="BI17" i="118"/>
  <c r="BH17" i="118"/>
  <c r="BG17" i="118"/>
  <c r="BF17" i="118"/>
  <c r="BE17" i="118"/>
  <c r="BD17" i="118"/>
  <c r="BC17" i="118"/>
  <c r="BB17" i="118"/>
  <c r="BA17" i="118"/>
  <c r="AZ17" i="118"/>
  <c r="AY17" i="118"/>
  <c r="AX17" i="118"/>
  <c r="AW17" i="118"/>
  <c r="AV17" i="118"/>
  <c r="AT17" i="118" a="1"/>
  <c r="AT17" i="118" s="1"/>
  <c r="AS17" i="118" a="1"/>
  <c r="AS17" i="118" s="1"/>
  <c r="AR17" i="118" a="1"/>
  <c r="AR17" i="118" s="1"/>
  <c r="AQ17" i="118" a="1"/>
  <c r="AQ17" i="118" s="1"/>
  <c r="AP17" i="118" a="1"/>
  <c r="AP17" i="118" s="1"/>
  <c r="AO17" i="118" a="1"/>
  <c r="AO17" i="118" s="1"/>
  <c r="AN17" i="118" a="1"/>
  <c r="AN17" i="118" s="1"/>
  <c r="AM17" i="118" a="1"/>
  <c r="AM17" i="118" s="1"/>
  <c r="AL17" i="118" a="1"/>
  <c r="AL17" i="118" s="1"/>
  <c r="AK17" i="118" a="1"/>
  <c r="AK17" i="118" s="1"/>
  <c r="AJ17" i="118" a="1"/>
  <c r="AJ17" i="118" s="1"/>
  <c r="AI17" i="118" a="1"/>
  <c r="AI17" i="118" s="1"/>
  <c r="AH17" i="118" a="1"/>
  <c r="AH17" i="118" s="1"/>
  <c r="AG17" i="118" a="1"/>
  <c r="AG17" i="118" s="1"/>
  <c r="AF17" i="118" a="1"/>
  <c r="AF17" i="118" s="1"/>
  <c r="AE17" i="118" a="1"/>
  <c r="AE17" i="118" s="1"/>
  <c r="AD17" i="118" a="1"/>
  <c r="AD17" i="118" s="1"/>
  <c r="AC17" i="118" a="1"/>
  <c r="AC17" i="118" s="1"/>
  <c r="AB17" i="118" a="1"/>
  <c r="AB17" i="118" s="1"/>
  <c r="AA17" i="118" a="1"/>
  <c r="AA17" i="118" s="1"/>
  <c r="Z17" i="118" a="1"/>
  <c r="Z17" i="118" s="1"/>
  <c r="Y17" i="118" a="1"/>
  <c r="Y17" i="118" s="1"/>
  <c r="X17" i="118" a="1"/>
  <c r="X17" i="118" s="1"/>
  <c r="W17" i="118" a="1"/>
  <c r="W17" i="118" s="1"/>
  <c r="V17" i="118" a="1"/>
  <c r="V17" i="118" s="1"/>
  <c r="U17" i="118" a="1"/>
  <c r="U17" i="118" s="1"/>
  <c r="T17" i="118" a="1"/>
  <c r="T17" i="118" s="1"/>
  <c r="S17" i="118" a="1"/>
  <c r="S17" i="118" s="1"/>
  <c r="R17" i="118" a="1"/>
  <c r="R17" i="118" s="1"/>
  <c r="Q17" i="118" a="1"/>
  <c r="Q17" i="118" s="1"/>
  <c r="P17" i="118" a="1"/>
  <c r="P17" i="118" s="1"/>
  <c r="O17" i="118" a="1"/>
  <c r="O17" i="118" s="1"/>
  <c r="N17" i="118" a="1"/>
  <c r="N17" i="118" s="1"/>
  <c r="M17" i="118" a="1"/>
  <c r="M17" i="118" s="1"/>
  <c r="L17" i="118" a="1"/>
  <c r="L17" i="118" s="1"/>
  <c r="K17" i="118" a="1"/>
  <c r="K17" i="118" s="1"/>
  <c r="J17" i="118" a="1"/>
  <c r="J17" i="118" s="1"/>
  <c r="BK16" i="118"/>
  <c r="BJ16" i="118"/>
  <c r="BI16" i="118"/>
  <c r="BH16" i="118"/>
  <c r="BG16" i="118"/>
  <c r="BF16" i="118"/>
  <c r="BE16" i="118"/>
  <c r="BD16" i="118"/>
  <c r="BC16" i="118"/>
  <c r="BB16" i="118"/>
  <c r="BA16" i="118"/>
  <c r="AZ16" i="118"/>
  <c r="AY16" i="118"/>
  <c r="AX16" i="118"/>
  <c r="AW16" i="118"/>
  <c r="AV16" i="118"/>
  <c r="AT16" i="118" a="1"/>
  <c r="AT16" i="118" s="1"/>
  <c r="AS16" i="118" a="1"/>
  <c r="AS16" i="118" s="1"/>
  <c r="AR16" i="118" a="1"/>
  <c r="AR16" i="118" s="1"/>
  <c r="AQ16" i="118" a="1"/>
  <c r="AQ16" i="118" s="1"/>
  <c r="AP16" i="118" a="1"/>
  <c r="AP16" i="118" s="1"/>
  <c r="AO16" i="118" a="1"/>
  <c r="AO16" i="118" s="1"/>
  <c r="AN16" i="118" a="1"/>
  <c r="AN16" i="118" s="1"/>
  <c r="AM16" i="118" a="1"/>
  <c r="AM16" i="118" s="1"/>
  <c r="AL16" i="118" a="1"/>
  <c r="AL16" i="118" s="1"/>
  <c r="AK16" i="118" a="1"/>
  <c r="AK16" i="118" s="1"/>
  <c r="AJ16" i="118" a="1"/>
  <c r="AJ16" i="118" s="1"/>
  <c r="AI16" i="118" a="1"/>
  <c r="AI16" i="118" s="1"/>
  <c r="AH16" i="118" a="1"/>
  <c r="AH16" i="118" s="1"/>
  <c r="AG16" i="118" a="1"/>
  <c r="AG16" i="118" s="1"/>
  <c r="AF16" i="118" a="1"/>
  <c r="AF16" i="118" s="1"/>
  <c r="AE16" i="118" a="1"/>
  <c r="AE16" i="118" s="1"/>
  <c r="AD16" i="118" a="1"/>
  <c r="AD16" i="118" s="1"/>
  <c r="AC16" i="118" a="1"/>
  <c r="AC16" i="118" s="1"/>
  <c r="AB16" i="118" a="1"/>
  <c r="AB16" i="118" s="1"/>
  <c r="AA16" i="118" a="1"/>
  <c r="AA16" i="118" s="1"/>
  <c r="Z16" i="118" a="1"/>
  <c r="Z16" i="118" s="1"/>
  <c r="Y16" i="118" a="1"/>
  <c r="Y16" i="118" s="1"/>
  <c r="X16" i="118" a="1"/>
  <c r="X16" i="118" s="1"/>
  <c r="W16" i="118" a="1"/>
  <c r="W16" i="118" s="1"/>
  <c r="V16" i="118" a="1"/>
  <c r="V16" i="118" s="1"/>
  <c r="U16" i="118" a="1"/>
  <c r="U16" i="118" s="1"/>
  <c r="T16" i="118" a="1"/>
  <c r="T16" i="118" s="1"/>
  <c r="S16" i="118" a="1"/>
  <c r="S16" i="118" s="1"/>
  <c r="R16" i="118" a="1"/>
  <c r="R16" i="118" s="1"/>
  <c r="Q16" i="118" a="1"/>
  <c r="Q16" i="118" s="1"/>
  <c r="P16" i="118" a="1"/>
  <c r="P16" i="118" s="1"/>
  <c r="O16" i="118" a="1"/>
  <c r="O16" i="118" s="1"/>
  <c r="N16" i="118" a="1"/>
  <c r="N16" i="118" s="1"/>
  <c r="M16" i="118" a="1"/>
  <c r="M16" i="118" s="1"/>
  <c r="L16" i="118" a="1"/>
  <c r="L16" i="118" s="1"/>
  <c r="K16" i="118" a="1"/>
  <c r="K16" i="118" s="1"/>
  <c r="J16" i="118" a="1"/>
  <c r="J16" i="118" s="1"/>
  <c r="BK15" i="118"/>
  <c r="BJ15" i="118"/>
  <c r="BI15" i="118"/>
  <c r="BH15" i="118"/>
  <c r="BG15" i="118"/>
  <c r="BF15" i="118"/>
  <c r="BE15" i="118"/>
  <c r="BD15" i="118"/>
  <c r="BC15" i="118"/>
  <c r="BB15" i="118"/>
  <c r="BA15" i="118"/>
  <c r="AZ15" i="118"/>
  <c r="AY15" i="118"/>
  <c r="AX15" i="118"/>
  <c r="AW15" i="118"/>
  <c r="AV15" i="118"/>
  <c r="AT15" i="118" a="1"/>
  <c r="AT15" i="118" s="1"/>
  <c r="AS15" i="118" a="1"/>
  <c r="AS15" i="118" s="1"/>
  <c r="AR15" i="118" a="1"/>
  <c r="AR15" i="118" s="1"/>
  <c r="AQ15" i="118" a="1"/>
  <c r="AQ15" i="118" s="1"/>
  <c r="AP15" i="118" a="1"/>
  <c r="AP15" i="118" s="1"/>
  <c r="AO15" i="118" a="1"/>
  <c r="AO15" i="118" s="1"/>
  <c r="AN15" i="118" a="1"/>
  <c r="AN15" i="118" s="1"/>
  <c r="AM15" i="118" a="1"/>
  <c r="AM15" i="118" s="1"/>
  <c r="AL15" i="118" a="1"/>
  <c r="AL15" i="118" s="1"/>
  <c r="AK15" i="118" a="1"/>
  <c r="AK15" i="118" s="1"/>
  <c r="AJ15" i="118" a="1"/>
  <c r="AJ15" i="118" s="1"/>
  <c r="AI15" i="118" a="1"/>
  <c r="AI15" i="118" s="1"/>
  <c r="AH15" i="118" a="1"/>
  <c r="AH15" i="118" s="1"/>
  <c r="AG15" i="118" a="1"/>
  <c r="AG15" i="118" s="1"/>
  <c r="AF15" i="118" a="1"/>
  <c r="AF15" i="118" s="1"/>
  <c r="AE15" i="118" a="1"/>
  <c r="AE15" i="118" s="1"/>
  <c r="AD15" i="118" a="1"/>
  <c r="AD15" i="118" s="1"/>
  <c r="AC15" i="118" a="1"/>
  <c r="AC15" i="118" s="1"/>
  <c r="AB15" i="118" a="1"/>
  <c r="AB15" i="118" s="1"/>
  <c r="AA15" i="118" a="1"/>
  <c r="AA15" i="118" s="1"/>
  <c r="Z15" i="118" a="1"/>
  <c r="Z15" i="118" s="1"/>
  <c r="Y15" i="118" a="1"/>
  <c r="Y15" i="118" s="1"/>
  <c r="X15" i="118" a="1"/>
  <c r="X15" i="118" s="1"/>
  <c r="W15" i="118" a="1"/>
  <c r="W15" i="118" s="1"/>
  <c r="V15" i="118" a="1"/>
  <c r="V15" i="118" s="1"/>
  <c r="U15" i="118" a="1"/>
  <c r="U15" i="118" s="1"/>
  <c r="T15" i="118" a="1"/>
  <c r="T15" i="118" s="1"/>
  <c r="S15" i="118" a="1"/>
  <c r="S15" i="118" s="1"/>
  <c r="R15" i="118" a="1"/>
  <c r="R15" i="118" s="1"/>
  <c r="Q15" i="118" a="1"/>
  <c r="Q15" i="118" s="1"/>
  <c r="P15" i="118" a="1"/>
  <c r="P15" i="118" s="1"/>
  <c r="O15" i="118" a="1"/>
  <c r="O15" i="118" s="1"/>
  <c r="N15" i="118" a="1"/>
  <c r="N15" i="118" s="1"/>
  <c r="M15" i="118" a="1"/>
  <c r="M15" i="118" s="1"/>
  <c r="L15" i="118" a="1"/>
  <c r="L15" i="118" s="1"/>
  <c r="K15" i="118" a="1"/>
  <c r="K15" i="118" s="1"/>
  <c r="J15" i="118" a="1"/>
  <c r="J15" i="118" s="1"/>
  <c r="BK14" i="118"/>
  <c r="BJ14" i="118"/>
  <c r="BI14" i="118"/>
  <c r="BH14" i="118"/>
  <c r="BG14" i="118"/>
  <c r="BF14" i="118"/>
  <c r="BE14" i="118"/>
  <c r="BD14" i="118"/>
  <c r="BC14" i="118"/>
  <c r="BB14" i="118"/>
  <c r="BA14" i="118"/>
  <c r="AZ14" i="118"/>
  <c r="AY14" i="118"/>
  <c r="AX14" i="118"/>
  <c r="AW14" i="118"/>
  <c r="AV14" i="118"/>
  <c r="AT14" i="118" a="1"/>
  <c r="AT14" i="118" s="1"/>
  <c r="AS14" i="118" a="1"/>
  <c r="AS14" i="118" s="1"/>
  <c r="AR14" i="118" a="1"/>
  <c r="AR14" i="118" s="1"/>
  <c r="AQ14" i="118" a="1"/>
  <c r="AQ14" i="118" s="1"/>
  <c r="AP14" i="118" a="1"/>
  <c r="AP14" i="118" s="1"/>
  <c r="AO14" i="118" a="1"/>
  <c r="AO14" i="118" s="1"/>
  <c r="AN14" i="118" a="1"/>
  <c r="AN14" i="118" s="1"/>
  <c r="AM14" i="118" a="1"/>
  <c r="AM14" i="118" s="1"/>
  <c r="AL14" i="118" a="1"/>
  <c r="AL14" i="118" s="1"/>
  <c r="AK14" i="118" a="1"/>
  <c r="AK14" i="118" s="1"/>
  <c r="AJ14" i="118" a="1"/>
  <c r="AJ14" i="118" s="1"/>
  <c r="AI14" i="118" a="1"/>
  <c r="AI14" i="118" s="1"/>
  <c r="AH14" i="118" a="1"/>
  <c r="AH14" i="118" s="1"/>
  <c r="AG14" i="118" a="1"/>
  <c r="AG14" i="118" s="1"/>
  <c r="AF14" i="118" a="1"/>
  <c r="AF14" i="118" s="1"/>
  <c r="AE14" i="118" a="1"/>
  <c r="AE14" i="118" s="1"/>
  <c r="AD14" i="118" a="1"/>
  <c r="AD14" i="118" s="1"/>
  <c r="AC14" i="118" a="1"/>
  <c r="AC14" i="118" s="1"/>
  <c r="AB14" i="118" a="1"/>
  <c r="AB14" i="118" s="1"/>
  <c r="AA14" i="118" a="1"/>
  <c r="AA14" i="118" s="1"/>
  <c r="Z14" i="118" a="1"/>
  <c r="Z14" i="118" s="1"/>
  <c r="Y14" i="118" a="1"/>
  <c r="Y14" i="118" s="1"/>
  <c r="X14" i="118" a="1"/>
  <c r="X14" i="118" s="1"/>
  <c r="W14" i="118" a="1"/>
  <c r="W14" i="118" s="1"/>
  <c r="V14" i="118" a="1"/>
  <c r="V14" i="118" s="1"/>
  <c r="U14" i="118" a="1"/>
  <c r="U14" i="118" s="1"/>
  <c r="T14" i="118" a="1"/>
  <c r="T14" i="118" s="1"/>
  <c r="S14" i="118" a="1"/>
  <c r="S14" i="118" s="1"/>
  <c r="R14" i="118" a="1"/>
  <c r="R14" i="118" s="1"/>
  <c r="Q14" i="118" a="1"/>
  <c r="Q14" i="118" s="1"/>
  <c r="P14" i="118" a="1"/>
  <c r="P14" i="118" s="1"/>
  <c r="O14" i="118" a="1"/>
  <c r="O14" i="118" s="1"/>
  <c r="N14" i="118" a="1"/>
  <c r="N14" i="118" s="1"/>
  <c r="M14" i="118" a="1"/>
  <c r="M14" i="118" s="1"/>
  <c r="L14" i="118" a="1"/>
  <c r="L14" i="118" s="1"/>
  <c r="K14" i="118" a="1"/>
  <c r="K14" i="118" s="1"/>
  <c r="J14" i="118" a="1"/>
  <c r="J14" i="118" s="1"/>
  <c r="BK13" i="118"/>
  <c r="BJ13" i="118"/>
  <c r="BI13" i="118"/>
  <c r="BH13" i="118"/>
  <c r="BG13" i="118"/>
  <c r="BF13" i="118"/>
  <c r="BE13" i="118"/>
  <c r="BD13" i="118"/>
  <c r="BC13" i="118"/>
  <c r="BB13" i="118"/>
  <c r="BA13" i="118"/>
  <c r="AZ13" i="118"/>
  <c r="AY13" i="118"/>
  <c r="AX13" i="118"/>
  <c r="AW13" i="118"/>
  <c r="AV13" i="118"/>
  <c r="AT13" i="118" a="1"/>
  <c r="AT13" i="118" s="1"/>
  <c r="AS13" i="118" a="1"/>
  <c r="AS13" i="118" s="1"/>
  <c r="AR13" i="118" a="1"/>
  <c r="AR13" i="118" s="1"/>
  <c r="AQ13" i="118" a="1"/>
  <c r="AQ13" i="118" s="1"/>
  <c r="AP13" i="118" a="1"/>
  <c r="AP13" i="118" s="1"/>
  <c r="AO13" i="118" a="1"/>
  <c r="AO13" i="118" s="1"/>
  <c r="AN13" i="118" a="1"/>
  <c r="AN13" i="118" s="1"/>
  <c r="AM13" i="118" a="1"/>
  <c r="AM13" i="118" s="1"/>
  <c r="AL13" i="118" a="1"/>
  <c r="AL13" i="118" s="1"/>
  <c r="AK13" i="118" a="1"/>
  <c r="AK13" i="118" s="1"/>
  <c r="AJ13" i="118" a="1"/>
  <c r="AJ13" i="118" s="1"/>
  <c r="AI13" i="118" a="1"/>
  <c r="AI13" i="118" s="1"/>
  <c r="AH13" i="118" a="1"/>
  <c r="AH13" i="118" s="1"/>
  <c r="AG13" i="118" a="1"/>
  <c r="AG13" i="118" s="1"/>
  <c r="AF13" i="118" a="1"/>
  <c r="AF13" i="118" s="1"/>
  <c r="AE13" i="118" a="1"/>
  <c r="AE13" i="118" s="1"/>
  <c r="AD13" i="118" a="1"/>
  <c r="AD13" i="118" s="1"/>
  <c r="AC13" i="118" a="1"/>
  <c r="AC13" i="118" s="1"/>
  <c r="AB13" i="118" a="1"/>
  <c r="AB13" i="118" s="1"/>
  <c r="AA13" i="118" a="1"/>
  <c r="AA13" i="118" s="1"/>
  <c r="Z13" i="118" a="1"/>
  <c r="Z13" i="118" s="1"/>
  <c r="Y13" i="118" a="1"/>
  <c r="Y13" i="118" s="1"/>
  <c r="X13" i="118" a="1"/>
  <c r="X13" i="118" s="1"/>
  <c r="W13" i="118" a="1"/>
  <c r="W13" i="118" s="1"/>
  <c r="V13" i="118" a="1"/>
  <c r="V13" i="118" s="1"/>
  <c r="U13" i="118" a="1"/>
  <c r="U13" i="118" s="1"/>
  <c r="T13" i="118" a="1"/>
  <c r="T13" i="118" s="1"/>
  <c r="S13" i="118" a="1"/>
  <c r="S13" i="118" s="1"/>
  <c r="R13" i="118" a="1"/>
  <c r="R13" i="118" s="1"/>
  <c r="Q13" i="118" a="1"/>
  <c r="Q13" i="118" s="1"/>
  <c r="P13" i="118" a="1"/>
  <c r="P13" i="118" s="1"/>
  <c r="O13" i="118" a="1"/>
  <c r="O13" i="118" s="1"/>
  <c r="N13" i="118" a="1"/>
  <c r="N13" i="118" s="1"/>
  <c r="M13" i="118" a="1"/>
  <c r="M13" i="118" s="1"/>
  <c r="L13" i="118" a="1"/>
  <c r="L13" i="118" s="1"/>
  <c r="K13" i="118" a="1"/>
  <c r="K13" i="118" s="1"/>
  <c r="J13" i="118" a="1"/>
  <c r="J13" i="118" s="1"/>
  <c r="BK12" i="118"/>
  <c r="BJ12" i="118"/>
  <c r="BI12" i="118"/>
  <c r="BH12" i="118"/>
  <c r="BG12" i="118"/>
  <c r="BF12" i="118"/>
  <c r="BE12" i="118"/>
  <c r="BD12" i="118"/>
  <c r="BC12" i="118"/>
  <c r="BB12" i="118"/>
  <c r="BA12" i="118"/>
  <c r="AZ12" i="118"/>
  <c r="AY12" i="118"/>
  <c r="AX12" i="118"/>
  <c r="AW12" i="118"/>
  <c r="AV12" i="118"/>
  <c r="AT12" i="118" a="1"/>
  <c r="AT12" i="118" s="1"/>
  <c r="AS12" i="118" a="1"/>
  <c r="AS12" i="118" s="1"/>
  <c r="AR12" i="118" a="1"/>
  <c r="AR12" i="118" s="1"/>
  <c r="AQ12" i="118" a="1"/>
  <c r="AQ12" i="118" s="1"/>
  <c r="AP12" i="118" a="1"/>
  <c r="AP12" i="118" s="1"/>
  <c r="AO12" i="118" a="1"/>
  <c r="AO12" i="118" s="1"/>
  <c r="AN12" i="118" a="1"/>
  <c r="AN12" i="118" s="1"/>
  <c r="AM12" i="118" a="1"/>
  <c r="AM12" i="118" s="1"/>
  <c r="AL12" i="118" a="1"/>
  <c r="AL12" i="118" s="1"/>
  <c r="AK12" i="118" a="1"/>
  <c r="AK12" i="118" s="1"/>
  <c r="AJ12" i="118" a="1"/>
  <c r="AJ12" i="118" s="1"/>
  <c r="AI12" i="118" a="1"/>
  <c r="AI12" i="118" s="1"/>
  <c r="AH12" i="118" a="1"/>
  <c r="AH12" i="118" s="1"/>
  <c r="AG12" i="118" a="1"/>
  <c r="AG12" i="118" s="1"/>
  <c r="AF12" i="118" a="1"/>
  <c r="AF12" i="118" s="1"/>
  <c r="AE12" i="118" a="1"/>
  <c r="AE12" i="118" s="1"/>
  <c r="AD12" i="118" a="1"/>
  <c r="AD12" i="118" s="1"/>
  <c r="AC12" i="118" a="1"/>
  <c r="AC12" i="118" s="1"/>
  <c r="AB12" i="118" a="1"/>
  <c r="AB12" i="118" s="1"/>
  <c r="AA12" i="118" a="1"/>
  <c r="AA12" i="118" s="1"/>
  <c r="Z12" i="118" a="1"/>
  <c r="Z12" i="118" s="1"/>
  <c r="Y12" i="118" a="1"/>
  <c r="Y12" i="118" s="1"/>
  <c r="X12" i="118" a="1"/>
  <c r="X12" i="118" s="1"/>
  <c r="W12" i="118" a="1"/>
  <c r="W12" i="118" s="1"/>
  <c r="V12" i="118" a="1"/>
  <c r="V12" i="118" s="1"/>
  <c r="U12" i="118" a="1"/>
  <c r="U12" i="118" s="1"/>
  <c r="T12" i="118" a="1"/>
  <c r="T12" i="118" s="1"/>
  <c r="S12" i="118" a="1"/>
  <c r="S12" i="118" s="1"/>
  <c r="R12" i="118" a="1"/>
  <c r="R12" i="118" s="1"/>
  <c r="Q12" i="118" a="1"/>
  <c r="Q12" i="118" s="1"/>
  <c r="P12" i="118" a="1"/>
  <c r="P12" i="118" s="1"/>
  <c r="O12" i="118" a="1"/>
  <c r="O12" i="118" s="1"/>
  <c r="N12" i="118" a="1"/>
  <c r="N12" i="118" s="1"/>
  <c r="M12" i="118" a="1"/>
  <c r="M12" i="118" s="1"/>
  <c r="L12" i="118" a="1"/>
  <c r="L12" i="118" s="1"/>
  <c r="K12" i="118" a="1"/>
  <c r="K12" i="118" s="1"/>
  <c r="J12" i="118" a="1"/>
  <c r="J12" i="118" s="1"/>
  <c r="BK11" i="118"/>
  <c r="BJ11" i="118"/>
  <c r="BI11" i="118"/>
  <c r="BH11" i="118"/>
  <c r="BG11" i="118"/>
  <c r="BF11" i="118"/>
  <c r="BE11" i="118"/>
  <c r="BD11" i="118"/>
  <c r="BC11" i="118"/>
  <c r="BB11" i="118"/>
  <c r="BA11" i="118"/>
  <c r="AZ11" i="118"/>
  <c r="AY11" i="118"/>
  <c r="AX11" i="118"/>
  <c r="AW11" i="118"/>
  <c r="AV11" i="118"/>
  <c r="AT11" i="118" a="1"/>
  <c r="AT11" i="118" s="1"/>
  <c r="AS11" i="118" a="1"/>
  <c r="AS11" i="118" s="1"/>
  <c r="AR11" i="118" a="1"/>
  <c r="AR11" i="118" s="1"/>
  <c r="AQ11" i="118" a="1"/>
  <c r="AQ11" i="118" s="1"/>
  <c r="AP11" i="118" a="1"/>
  <c r="AP11" i="118" s="1"/>
  <c r="AO11" i="118" a="1"/>
  <c r="AO11" i="118" s="1"/>
  <c r="AN11" i="118" a="1"/>
  <c r="AN11" i="118" s="1"/>
  <c r="AM11" i="118" a="1"/>
  <c r="AM11" i="118" s="1"/>
  <c r="AL11" i="118" a="1"/>
  <c r="AL11" i="118" s="1"/>
  <c r="AK11" i="118" a="1"/>
  <c r="AK11" i="118" s="1"/>
  <c r="AJ11" i="118" a="1"/>
  <c r="AJ11" i="118" s="1"/>
  <c r="AI11" i="118" a="1"/>
  <c r="AI11" i="118" s="1"/>
  <c r="AH11" i="118" a="1"/>
  <c r="AH11" i="118" s="1"/>
  <c r="AG11" i="118" a="1"/>
  <c r="AG11" i="118" s="1"/>
  <c r="AF11" i="118" a="1"/>
  <c r="AF11" i="118" s="1"/>
  <c r="AE11" i="118" a="1"/>
  <c r="AE11" i="118" s="1"/>
  <c r="AD11" i="118" a="1"/>
  <c r="AD11" i="118" s="1"/>
  <c r="AC11" i="118" a="1"/>
  <c r="AC11" i="118" s="1"/>
  <c r="AB11" i="118" a="1"/>
  <c r="AB11" i="118" s="1"/>
  <c r="AA11" i="118" a="1"/>
  <c r="AA11" i="118" s="1"/>
  <c r="Z11" i="118" a="1"/>
  <c r="Z11" i="118" s="1"/>
  <c r="Y11" i="118" a="1"/>
  <c r="Y11" i="118" s="1"/>
  <c r="X11" i="118" a="1"/>
  <c r="X11" i="118" s="1"/>
  <c r="W11" i="118" a="1"/>
  <c r="W11" i="118" s="1"/>
  <c r="V11" i="118" a="1"/>
  <c r="V11" i="118" s="1"/>
  <c r="U11" i="118" a="1"/>
  <c r="U11" i="118" s="1"/>
  <c r="T11" i="118" a="1"/>
  <c r="T11" i="118" s="1"/>
  <c r="S11" i="118" a="1"/>
  <c r="S11" i="118" s="1"/>
  <c r="R11" i="118" a="1"/>
  <c r="R11" i="118" s="1"/>
  <c r="Q11" i="118" a="1"/>
  <c r="Q11" i="118" s="1"/>
  <c r="P11" i="118" a="1"/>
  <c r="P11" i="118" s="1"/>
  <c r="O11" i="118" a="1"/>
  <c r="O11" i="118" s="1"/>
  <c r="N11" i="118" a="1"/>
  <c r="N11" i="118" s="1"/>
  <c r="M11" i="118" a="1"/>
  <c r="M11" i="118" s="1"/>
  <c r="L11" i="118" a="1"/>
  <c r="L11" i="118" s="1"/>
  <c r="K11" i="118" a="1"/>
  <c r="K11" i="118" s="1"/>
  <c r="J11" i="118" a="1"/>
  <c r="J11" i="118" s="1"/>
  <c r="BK10" i="118"/>
  <c r="BJ10" i="118"/>
  <c r="BI10" i="118"/>
  <c r="BH10" i="118"/>
  <c r="BG10" i="118"/>
  <c r="BF10" i="118"/>
  <c r="BE10" i="118"/>
  <c r="BD10" i="118"/>
  <c r="BC10" i="118"/>
  <c r="BB10" i="118"/>
  <c r="BA10" i="118"/>
  <c r="AZ10" i="118"/>
  <c r="AY10" i="118"/>
  <c r="AX10" i="118"/>
  <c r="AW10" i="118"/>
  <c r="AV10" i="118"/>
  <c r="AT10" i="118" a="1"/>
  <c r="AT10" i="118" s="1"/>
  <c r="AS10" i="118" a="1"/>
  <c r="AS10" i="118" s="1"/>
  <c r="AR10" i="118" a="1"/>
  <c r="AR10" i="118" s="1"/>
  <c r="AQ10" i="118" a="1"/>
  <c r="AQ10" i="118" s="1"/>
  <c r="AP10" i="118" a="1"/>
  <c r="AP10" i="118" s="1"/>
  <c r="AO10" i="118" a="1"/>
  <c r="AO10" i="118" s="1"/>
  <c r="AN10" i="118" a="1"/>
  <c r="AN10" i="118" s="1"/>
  <c r="AM10" i="118" a="1"/>
  <c r="AM10" i="118" s="1"/>
  <c r="AL10" i="118" a="1"/>
  <c r="AL10" i="118" s="1"/>
  <c r="AK10" i="118" a="1"/>
  <c r="AK10" i="118" s="1"/>
  <c r="AJ10" i="118" a="1"/>
  <c r="AJ10" i="118" s="1"/>
  <c r="AI10" i="118" a="1"/>
  <c r="AI10" i="118" s="1"/>
  <c r="AH10" i="118" a="1"/>
  <c r="AH10" i="118" s="1"/>
  <c r="AG10" i="118" a="1"/>
  <c r="AG10" i="118" s="1"/>
  <c r="AF10" i="118" a="1"/>
  <c r="AF10" i="118" s="1"/>
  <c r="AE10" i="118" a="1"/>
  <c r="AE10" i="118" s="1"/>
  <c r="AD10" i="118" a="1"/>
  <c r="AD10" i="118" s="1"/>
  <c r="AC10" i="118" a="1"/>
  <c r="AC10" i="118" s="1"/>
  <c r="AB10" i="118" a="1"/>
  <c r="AB10" i="118" s="1"/>
  <c r="AA10" i="118" a="1"/>
  <c r="AA10" i="118" s="1"/>
  <c r="Z10" i="118" a="1"/>
  <c r="Z10" i="118" s="1"/>
  <c r="Y10" i="118" a="1"/>
  <c r="Y10" i="118" s="1"/>
  <c r="X10" i="118" a="1"/>
  <c r="X10" i="118" s="1"/>
  <c r="W10" i="118" a="1"/>
  <c r="W10" i="118" s="1"/>
  <c r="V10" i="118" a="1"/>
  <c r="V10" i="118" s="1"/>
  <c r="U10" i="118" a="1"/>
  <c r="U10" i="118" s="1"/>
  <c r="T10" i="118" a="1"/>
  <c r="T10" i="118" s="1"/>
  <c r="S10" i="118" a="1"/>
  <c r="S10" i="118" s="1"/>
  <c r="R10" i="118" a="1"/>
  <c r="R10" i="118" s="1"/>
  <c r="Q10" i="118" a="1"/>
  <c r="Q10" i="118" s="1"/>
  <c r="P10" i="118" a="1"/>
  <c r="P10" i="118" s="1"/>
  <c r="O10" i="118" a="1"/>
  <c r="O10" i="118" s="1"/>
  <c r="N10" i="118" a="1"/>
  <c r="N10" i="118" s="1"/>
  <c r="M10" i="118" a="1"/>
  <c r="M10" i="118" s="1"/>
  <c r="L10" i="118" a="1"/>
  <c r="L10" i="118" s="1"/>
  <c r="K10" i="118" a="1"/>
  <c r="K10" i="118" s="1"/>
  <c r="J10" i="118" a="1"/>
  <c r="J10" i="118" s="1"/>
  <c r="BK9" i="118"/>
  <c r="BJ9" i="118"/>
  <c r="BI9" i="118"/>
  <c r="BH9" i="118"/>
  <c r="BG9" i="118"/>
  <c r="BF9" i="118"/>
  <c r="BE9" i="118"/>
  <c r="BD9" i="118"/>
  <c r="BC9" i="118"/>
  <c r="BB9" i="118"/>
  <c r="BA9" i="118"/>
  <c r="AZ9" i="118"/>
  <c r="AY9" i="118"/>
  <c r="AX9" i="118"/>
  <c r="AW9" i="118"/>
  <c r="AV9" i="118"/>
  <c r="AT9" i="118" a="1"/>
  <c r="AT9" i="118" s="1"/>
  <c r="AS9" i="118" a="1"/>
  <c r="AS9" i="118" s="1"/>
  <c r="AR9" i="118" a="1"/>
  <c r="AR9" i="118" s="1"/>
  <c r="AQ9" i="118" a="1"/>
  <c r="AQ9" i="118" s="1"/>
  <c r="AP9" i="118" a="1"/>
  <c r="AP9" i="118" s="1"/>
  <c r="AO9" i="118" a="1"/>
  <c r="AO9" i="118" s="1"/>
  <c r="AN9" i="118" a="1"/>
  <c r="AN9" i="118" s="1"/>
  <c r="AM9" i="118" a="1"/>
  <c r="AM9" i="118" s="1"/>
  <c r="AL9" i="118" a="1"/>
  <c r="AL9" i="118" s="1"/>
  <c r="AK9" i="118" a="1"/>
  <c r="AK9" i="118" s="1"/>
  <c r="AJ9" i="118" a="1"/>
  <c r="AJ9" i="118" s="1"/>
  <c r="AI9" i="118" a="1"/>
  <c r="AI9" i="118" s="1"/>
  <c r="AH9" i="118" a="1"/>
  <c r="AH9" i="118" s="1"/>
  <c r="AG9" i="118" a="1"/>
  <c r="AG9" i="118" s="1"/>
  <c r="AF9" i="118" a="1"/>
  <c r="AF9" i="118" s="1"/>
  <c r="AE9" i="118" a="1"/>
  <c r="AE9" i="118" s="1"/>
  <c r="AD9" i="118" a="1"/>
  <c r="AD9" i="118" s="1"/>
  <c r="AC9" i="118" a="1"/>
  <c r="AC9" i="118" s="1"/>
  <c r="AB9" i="118" a="1"/>
  <c r="AB9" i="118" s="1"/>
  <c r="AA9" i="118" a="1"/>
  <c r="AA9" i="118" s="1"/>
  <c r="Z9" i="118" a="1"/>
  <c r="Z9" i="118" s="1"/>
  <c r="Y9" i="118" a="1"/>
  <c r="Y9" i="118" s="1"/>
  <c r="X9" i="118" a="1"/>
  <c r="X9" i="118" s="1"/>
  <c r="W9" i="118" a="1"/>
  <c r="W9" i="118" s="1"/>
  <c r="V9" i="118" a="1"/>
  <c r="V9" i="118" s="1"/>
  <c r="U9" i="118" a="1"/>
  <c r="U9" i="118" s="1"/>
  <c r="T9" i="118" a="1"/>
  <c r="T9" i="118" s="1"/>
  <c r="S9" i="118" a="1"/>
  <c r="S9" i="118" s="1"/>
  <c r="R9" i="118" a="1"/>
  <c r="R9" i="118" s="1"/>
  <c r="Q9" i="118" a="1"/>
  <c r="Q9" i="118" s="1"/>
  <c r="P9" i="118" a="1"/>
  <c r="P9" i="118" s="1"/>
  <c r="O9" i="118" a="1"/>
  <c r="O9" i="118" s="1"/>
  <c r="N9" i="118" a="1"/>
  <c r="N9" i="118" s="1"/>
  <c r="M9" i="118" a="1"/>
  <c r="M9" i="118" s="1"/>
  <c r="L9" i="118" a="1"/>
  <c r="L9" i="118" s="1"/>
  <c r="K9" i="118" a="1"/>
  <c r="K9" i="118" s="1"/>
  <c r="J9" i="118" a="1"/>
  <c r="J9" i="118" s="1"/>
  <c r="BN8" i="118"/>
  <c r="BM8" i="118"/>
  <c r="BL8" i="118"/>
  <c r="BK8" i="118"/>
  <c r="BJ8" i="118"/>
  <c r="BI8" i="118"/>
  <c r="BH8" i="118"/>
  <c r="BG8" i="118"/>
  <c r="BF8" i="118"/>
  <c r="BE8" i="118"/>
  <c r="BD8" i="118"/>
  <c r="BC8" i="118"/>
  <c r="BB8" i="118"/>
  <c r="BA8" i="118"/>
  <c r="AZ8" i="118"/>
  <c r="AY8" i="118"/>
  <c r="AX8" i="118"/>
  <c r="AW8" i="118"/>
  <c r="AV8" i="118"/>
  <c r="AT8" i="118"/>
  <c r="AS8" i="118"/>
  <c r="AR8" i="118"/>
  <c r="AQ8" i="118"/>
  <c r="AP8" i="118"/>
  <c r="AO8" i="118"/>
  <c r="AN8" i="118"/>
  <c r="AM8" i="118"/>
  <c r="AL8" i="118"/>
  <c r="AK8" i="118"/>
  <c r="AJ8" i="118"/>
  <c r="AI8" i="118"/>
  <c r="AH8" i="118"/>
  <c r="AG8" i="118"/>
  <c r="AF8" i="118"/>
  <c r="AE8" i="118"/>
  <c r="AD8" i="118"/>
  <c r="AC8" i="118"/>
  <c r="AB8" i="118"/>
  <c r="AA8" i="118"/>
  <c r="Z8" i="118"/>
  <c r="Y8" i="118"/>
  <c r="X8" i="118"/>
  <c r="W8" i="118"/>
  <c r="V8" i="118"/>
  <c r="U8" i="118"/>
  <c r="T8" i="118"/>
  <c r="S8" i="118"/>
  <c r="R8" i="118"/>
  <c r="Q8" i="118"/>
  <c r="P8" i="118"/>
  <c r="O8" i="118"/>
  <c r="N8" i="118"/>
  <c r="M8" i="118"/>
  <c r="L8" i="118"/>
  <c r="K8" i="118"/>
  <c r="J8" i="118"/>
  <c r="BK6" i="118"/>
  <c r="BJ6" i="118"/>
  <c r="BI6" i="118"/>
  <c r="BH6" i="118"/>
  <c r="BG6" i="118"/>
  <c r="BF6" i="118"/>
  <c r="BE6" i="118"/>
  <c r="BD6" i="118"/>
  <c r="BC6" i="118"/>
  <c r="BB6" i="118"/>
  <c r="BA6" i="118"/>
  <c r="AZ6" i="118"/>
  <c r="AY6" i="118"/>
  <c r="AX6" i="118"/>
  <c r="AW6" i="118"/>
  <c r="AV6" i="118"/>
  <c r="AT6" i="118"/>
  <c r="AS6" i="118"/>
  <c r="AR6" i="118"/>
  <c r="AQ6" i="118"/>
  <c r="AP6" i="118"/>
  <c r="AO6" i="118"/>
  <c r="AN6" i="118"/>
  <c r="AM6" i="118"/>
  <c r="AL6" i="118"/>
  <c r="AK6" i="118"/>
  <c r="AJ6" i="118"/>
  <c r="AI6" i="118"/>
  <c r="AH6" i="118"/>
  <c r="AG6" i="118"/>
  <c r="AF6" i="118"/>
  <c r="AE6" i="118"/>
  <c r="AD6" i="118"/>
  <c r="AC6" i="118"/>
  <c r="AB6" i="118"/>
  <c r="AA6" i="118"/>
  <c r="Z6" i="118"/>
  <c r="Y6" i="118"/>
  <c r="X6" i="118"/>
  <c r="W6" i="118"/>
  <c r="V6" i="118"/>
  <c r="U6" i="118"/>
  <c r="T6" i="118"/>
  <c r="S6" i="118"/>
  <c r="R6" i="118"/>
  <c r="Q6" i="118"/>
  <c r="P6" i="118"/>
  <c r="O6" i="118"/>
  <c r="N6" i="118"/>
  <c r="M6" i="118"/>
  <c r="L6" i="118"/>
  <c r="K6" i="118"/>
  <c r="J6" i="118"/>
  <c r="AR2" i="118"/>
  <c r="AQ2" i="118"/>
  <c r="AP2" i="118"/>
  <c r="AO2" i="118"/>
  <c r="AN2" i="118"/>
  <c r="AM2" i="118"/>
  <c r="AL2" i="118"/>
  <c r="AK2" i="118"/>
  <c r="AJ2" i="118"/>
  <c r="AI2" i="118"/>
  <c r="AH2" i="118"/>
  <c r="AG2" i="118"/>
  <c r="AF2" i="118"/>
  <c r="AE2" i="118"/>
  <c r="AD2" i="118"/>
  <c r="AC2" i="118"/>
  <c r="AB2" i="118"/>
  <c r="AA2" i="118"/>
  <c r="Y2" i="118"/>
  <c r="X2" i="118"/>
  <c r="W2" i="118"/>
  <c r="V2" i="118"/>
  <c r="U2" i="118"/>
  <c r="T2" i="118"/>
  <c r="S2" i="118"/>
  <c r="R2" i="118"/>
  <c r="Q2" i="118"/>
  <c r="P2" i="118"/>
  <c r="O2" i="118"/>
  <c r="N2" i="118"/>
  <c r="M2" i="118"/>
  <c r="L2" i="118"/>
  <c r="K2" i="118"/>
  <c r="J2" i="118"/>
  <c r="A1" i="118"/>
  <c r="K9" i="116" a="1"/>
  <c r="K9" i="116"/>
  <c r="L9" i="116" a="1"/>
  <c r="L9" i="116"/>
  <c r="M9" i="116" a="1"/>
  <c r="M9" i="116"/>
  <c r="N9" i="116" a="1"/>
  <c r="N9" i="116"/>
  <c r="O9" i="116" a="1"/>
  <c r="O9" i="116"/>
  <c r="P9" i="116" a="1"/>
  <c r="P9" i="116"/>
  <c r="Q9" i="116" a="1"/>
  <c r="Q9" i="116"/>
  <c r="R9" i="116" a="1"/>
  <c r="R9" i="116"/>
  <c r="S9" i="116" a="1"/>
  <c r="S9" i="116"/>
  <c r="T9" i="116" a="1"/>
  <c r="T9" i="116"/>
  <c r="U9" i="116" a="1"/>
  <c r="U9" i="116"/>
  <c r="V9" i="116" a="1"/>
  <c r="V9" i="116"/>
  <c r="W9" i="116" a="1"/>
  <c r="W9" i="116"/>
  <c r="X9" i="116" a="1"/>
  <c r="X9" i="116"/>
  <c r="Y9" i="116" a="1"/>
  <c r="Y9" i="116"/>
  <c r="Z9" i="116" a="1"/>
  <c r="Z9" i="116"/>
  <c r="AA9" i="116" a="1"/>
  <c r="AA9" i="116"/>
  <c r="AB9" i="116" a="1"/>
  <c r="AB9" i="116"/>
  <c r="AC9" i="116" a="1"/>
  <c r="AC9" i="116"/>
  <c r="AD9" i="116" a="1"/>
  <c r="AD9" i="116"/>
  <c r="AE9" i="116" a="1"/>
  <c r="AE9" i="116"/>
  <c r="AF9" i="116" a="1"/>
  <c r="AF9" i="116"/>
  <c r="AG9" i="116" a="1"/>
  <c r="AG9" i="116"/>
  <c r="AH9" i="116" a="1"/>
  <c r="AH9" i="116"/>
  <c r="AI9" i="116" a="1"/>
  <c r="AI9" i="116"/>
  <c r="AJ9" i="116" a="1"/>
  <c r="AJ9" i="116"/>
  <c r="AK9" i="116" a="1"/>
  <c r="AK9" i="116"/>
  <c r="AL9" i="116" a="1"/>
  <c r="AL9" i="116"/>
  <c r="AM9" i="116" a="1"/>
  <c r="AM9" i="116"/>
  <c r="AN9" i="116" a="1"/>
  <c r="AN9" i="116"/>
  <c r="AO9" i="116" a="1"/>
  <c r="AO9" i="116"/>
  <c r="AP9" i="116" a="1"/>
  <c r="AP9" i="116"/>
  <c r="AQ9" i="116" a="1"/>
  <c r="AQ9" i="116"/>
  <c r="AR9" i="116" a="1"/>
  <c r="AR9" i="116"/>
  <c r="AS9" i="116" a="1"/>
  <c r="AS9" i="116"/>
  <c r="AT9" i="116" a="1"/>
  <c r="AT9" i="116"/>
  <c r="K10" i="116" a="1"/>
  <c r="K10" i="116"/>
  <c r="L10" i="116" a="1"/>
  <c r="L10" i="116"/>
  <c r="M10" i="116" a="1"/>
  <c r="M10" i="116"/>
  <c r="N10" i="116" a="1"/>
  <c r="N10" i="116"/>
  <c r="O10" i="116" a="1"/>
  <c r="O10" i="116"/>
  <c r="P10" i="116" a="1"/>
  <c r="P10" i="116"/>
  <c r="Q10" i="116" a="1"/>
  <c r="Q10" i="116"/>
  <c r="R10" i="116" a="1"/>
  <c r="R10" i="116"/>
  <c r="S10" i="116" a="1"/>
  <c r="S10" i="116"/>
  <c r="T10" i="116" a="1"/>
  <c r="T10" i="116"/>
  <c r="U10" i="116" a="1"/>
  <c r="U10" i="116"/>
  <c r="V10" i="116" a="1"/>
  <c r="V10" i="116"/>
  <c r="W10" i="116" a="1"/>
  <c r="W10" i="116"/>
  <c r="X10" i="116" a="1"/>
  <c r="X10" i="116"/>
  <c r="Y10" i="116" a="1"/>
  <c r="Y10" i="116"/>
  <c r="Z10" i="116" a="1"/>
  <c r="Z10" i="116"/>
  <c r="AA10" i="116" a="1"/>
  <c r="AA10" i="116"/>
  <c r="AB10" i="116" a="1"/>
  <c r="AB10" i="116"/>
  <c r="AC10" i="116" a="1"/>
  <c r="AC10" i="116"/>
  <c r="AD10" i="116" a="1"/>
  <c r="AD10" i="116"/>
  <c r="AE10" i="116" a="1"/>
  <c r="AE10" i="116"/>
  <c r="AF10" i="116" a="1"/>
  <c r="AF10" i="116"/>
  <c r="AG10" i="116" a="1"/>
  <c r="AG10" i="116"/>
  <c r="AH10" i="116" a="1"/>
  <c r="AH10" i="116"/>
  <c r="AI10" i="116" a="1"/>
  <c r="AI10" i="116"/>
  <c r="AJ10" i="116" a="1"/>
  <c r="AJ10" i="116"/>
  <c r="AK10" i="116" a="1"/>
  <c r="AK10" i="116"/>
  <c r="AL10" i="116" a="1"/>
  <c r="AL10" i="116"/>
  <c r="AM10" i="116" a="1"/>
  <c r="AM10" i="116"/>
  <c r="AN10" i="116" a="1"/>
  <c r="AN10" i="116"/>
  <c r="AO10" i="116" a="1"/>
  <c r="AO10" i="116"/>
  <c r="AP10" i="116" a="1"/>
  <c r="AP10" i="116"/>
  <c r="AQ10" i="116" a="1"/>
  <c r="AQ10" i="116"/>
  <c r="AR10" i="116" a="1"/>
  <c r="AR10" i="116"/>
  <c r="AS10" i="116" a="1"/>
  <c r="AS10" i="116"/>
  <c r="AT10" i="116" a="1"/>
  <c r="AT10" i="116"/>
  <c r="K11" i="116" a="1"/>
  <c r="K11" i="116"/>
  <c r="L11" i="116" a="1"/>
  <c r="L11" i="116"/>
  <c r="M11" i="116" a="1"/>
  <c r="M11" i="116"/>
  <c r="N11" i="116" a="1"/>
  <c r="N11" i="116"/>
  <c r="O11" i="116" a="1"/>
  <c r="O11" i="116"/>
  <c r="P11" i="116" a="1"/>
  <c r="P11" i="116"/>
  <c r="Q11" i="116" a="1"/>
  <c r="Q11" i="116"/>
  <c r="R11" i="116" a="1"/>
  <c r="R11" i="116"/>
  <c r="S11" i="116" a="1"/>
  <c r="S11" i="116"/>
  <c r="T11" i="116" a="1"/>
  <c r="T11" i="116"/>
  <c r="U11" i="116" a="1"/>
  <c r="U11" i="116"/>
  <c r="V11" i="116" a="1"/>
  <c r="V11" i="116"/>
  <c r="W11" i="116" a="1"/>
  <c r="W11" i="116"/>
  <c r="X11" i="116" a="1"/>
  <c r="X11" i="116"/>
  <c r="Y11" i="116" a="1"/>
  <c r="Y11" i="116"/>
  <c r="Z11" i="116" a="1"/>
  <c r="Z11" i="116"/>
  <c r="AA11" i="116" a="1"/>
  <c r="AA11" i="116"/>
  <c r="AB11" i="116" a="1"/>
  <c r="AB11" i="116"/>
  <c r="AC11" i="116" a="1"/>
  <c r="AC11" i="116"/>
  <c r="AD11" i="116" a="1"/>
  <c r="AD11" i="116"/>
  <c r="AE11" i="116" a="1"/>
  <c r="AE11" i="116"/>
  <c r="AF11" i="116" a="1"/>
  <c r="AF11" i="116"/>
  <c r="AG11" i="116" a="1"/>
  <c r="AG11" i="116"/>
  <c r="AH11" i="116" a="1"/>
  <c r="AH11" i="116"/>
  <c r="AI11" i="116" a="1"/>
  <c r="AI11" i="116"/>
  <c r="AJ11" i="116" a="1"/>
  <c r="AJ11" i="116"/>
  <c r="AK11" i="116" a="1"/>
  <c r="AK11" i="116"/>
  <c r="AL11" i="116" a="1"/>
  <c r="AL11" i="116"/>
  <c r="AM11" i="116" a="1"/>
  <c r="AM11" i="116"/>
  <c r="AN11" i="116" a="1"/>
  <c r="AN11" i="116"/>
  <c r="AO11" i="116" a="1"/>
  <c r="AO11" i="116"/>
  <c r="AP11" i="116" a="1"/>
  <c r="AP11" i="116"/>
  <c r="AQ11" i="116" a="1"/>
  <c r="AQ11" i="116"/>
  <c r="AR11" i="116" a="1"/>
  <c r="AR11" i="116"/>
  <c r="AS11" i="116" a="1"/>
  <c r="AS11" i="116"/>
  <c r="AT11" i="116" a="1"/>
  <c r="AT11" i="116"/>
  <c r="K12" i="116" a="1"/>
  <c r="K12" i="116"/>
  <c r="L12" i="116" a="1"/>
  <c r="L12" i="116"/>
  <c r="M12" i="116" a="1"/>
  <c r="M12" i="116" s="1"/>
  <c r="N12" i="116" a="1"/>
  <c r="N12" i="116"/>
  <c r="O12" i="116" a="1"/>
  <c r="O12" i="116" s="1"/>
  <c r="P12" i="116" a="1"/>
  <c r="P12" i="116"/>
  <c r="Q12" i="116" a="1"/>
  <c r="Q12" i="116" s="1"/>
  <c r="R12" i="116" a="1"/>
  <c r="R12" i="116" s="1"/>
  <c r="S12" i="116" a="1"/>
  <c r="S12" i="116" s="1"/>
  <c r="T12" i="116" a="1"/>
  <c r="T12" i="116"/>
  <c r="U12" i="116" a="1"/>
  <c r="U12" i="116" s="1"/>
  <c r="V12" i="116" a="1"/>
  <c r="V12" i="116"/>
  <c r="W12" i="116" a="1"/>
  <c r="W12" i="116" s="1"/>
  <c r="X12" i="116" a="1"/>
  <c r="X12" i="116" s="1"/>
  <c r="Y12" i="116" a="1"/>
  <c r="Y12" i="116" s="1"/>
  <c r="Z12" i="116" a="1"/>
  <c r="Z12" i="116" s="1"/>
  <c r="AA12" i="116" a="1"/>
  <c r="AA12" i="116" s="1"/>
  <c r="AB12" i="116" a="1"/>
  <c r="AB12" i="116" s="1"/>
  <c r="AC12" i="116" a="1"/>
  <c r="AC12" i="116" s="1"/>
  <c r="AD12" i="116" a="1"/>
  <c r="AD12" i="116"/>
  <c r="AE12" i="116" a="1"/>
  <c r="AE12" i="116" s="1"/>
  <c r="AF12" i="116" a="1"/>
  <c r="AF12" i="116" s="1"/>
  <c r="AG12" i="116" a="1"/>
  <c r="AG12" i="116" s="1"/>
  <c r="AH12" i="116" a="1"/>
  <c r="AH12" i="116" s="1"/>
  <c r="AI12" i="116" a="1"/>
  <c r="AI12" i="116" s="1"/>
  <c r="AJ12" i="116" a="1"/>
  <c r="AJ12" i="116"/>
  <c r="AK12" i="116" a="1"/>
  <c r="AK12" i="116" s="1"/>
  <c r="AL12" i="116" a="1"/>
  <c r="AL12" i="116"/>
  <c r="AM12" i="116" a="1"/>
  <c r="AM12" i="116" s="1"/>
  <c r="AN12" i="116" a="1"/>
  <c r="AN12" i="116" s="1"/>
  <c r="AO12" i="116" a="1"/>
  <c r="AO12" i="116" s="1"/>
  <c r="AP12" i="116" a="1"/>
  <c r="AP12" i="116" s="1"/>
  <c r="AQ12" i="116" a="1"/>
  <c r="AQ12" i="116" s="1"/>
  <c r="AR12" i="116" a="1"/>
  <c r="AR12" i="116" s="1"/>
  <c r="AS12" i="116" a="1"/>
  <c r="AS12" i="116" s="1"/>
  <c r="AT12" i="116" a="1"/>
  <c r="AT12" i="116"/>
  <c r="K13" i="116" a="1"/>
  <c r="K13" i="116" s="1"/>
  <c r="L13" i="116" a="1"/>
  <c r="L13" i="116"/>
  <c r="M13" i="116" a="1"/>
  <c r="M13" i="116" s="1"/>
  <c r="N13" i="116" a="1"/>
  <c r="N13" i="116" s="1"/>
  <c r="O13" i="116" a="1"/>
  <c r="O13" i="116" s="1"/>
  <c r="P13" i="116" a="1"/>
  <c r="P13" i="116"/>
  <c r="Q13" i="116" a="1"/>
  <c r="Q13" i="116" s="1"/>
  <c r="R13" i="116" a="1"/>
  <c r="R13" i="116"/>
  <c r="S13" i="116" a="1"/>
  <c r="S13" i="116" s="1"/>
  <c r="T13" i="116" a="1"/>
  <c r="T13" i="116"/>
  <c r="U13" i="116" a="1"/>
  <c r="U13" i="116" s="1"/>
  <c r="V13" i="116" a="1"/>
  <c r="V13" i="116" s="1"/>
  <c r="W13" i="116" a="1"/>
  <c r="W13" i="116" s="1"/>
  <c r="X13" i="116" a="1"/>
  <c r="X13" i="116"/>
  <c r="Y13" i="116" a="1"/>
  <c r="Y13" i="116" s="1"/>
  <c r="Z13" i="116" a="1"/>
  <c r="Z13" i="116"/>
  <c r="AA13" i="116" a="1"/>
  <c r="AA13" i="116" s="1"/>
  <c r="AB13" i="116" a="1"/>
  <c r="AB13" i="116"/>
  <c r="AC13" i="116" a="1"/>
  <c r="AC13" i="116" s="1"/>
  <c r="AD13" i="116" a="1"/>
  <c r="AD13" i="116" s="1"/>
  <c r="AE13" i="116" a="1"/>
  <c r="AE13" i="116" s="1"/>
  <c r="AF13" i="116" a="1"/>
  <c r="AF13" i="116"/>
  <c r="AG13" i="116" a="1"/>
  <c r="AG13" i="116" s="1"/>
  <c r="AH13" i="116" a="1"/>
  <c r="AH13" i="116"/>
  <c r="AI13" i="116" a="1"/>
  <c r="AI13" i="116" s="1"/>
  <c r="AJ13" i="116" a="1"/>
  <c r="AJ13" i="116"/>
  <c r="AK13" i="116" a="1"/>
  <c r="AK13" i="116" s="1"/>
  <c r="AL13" i="116" a="1"/>
  <c r="AL13" i="116" s="1"/>
  <c r="AM13" i="116" a="1"/>
  <c r="AM13" i="116" s="1"/>
  <c r="AN13" i="116" a="1"/>
  <c r="AN13" i="116" s="1"/>
  <c r="AO13" i="116" a="1"/>
  <c r="AO13" i="116" s="1"/>
  <c r="AP13" i="116" a="1"/>
  <c r="AP13" i="116"/>
  <c r="AQ13" i="116" a="1"/>
  <c r="AQ13" i="116" s="1"/>
  <c r="AR13" i="116" a="1"/>
  <c r="AR13" i="116" s="1"/>
  <c r="AS13" i="116" a="1"/>
  <c r="AS13" i="116" s="1"/>
  <c r="AT13" i="116" a="1"/>
  <c r="AT13" i="116" s="1"/>
  <c r="K14" i="116" a="1"/>
  <c r="K14" i="116" s="1"/>
  <c r="L14" i="116" a="1"/>
  <c r="L14" i="116"/>
  <c r="M14" i="116" a="1"/>
  <c r="M14" i="116" s="1"/>
  <c r="N14" i="116" a="1"/>
  <c r="N14" i="116"/>
  <c r="O14" i="116" a="1"/>
  <c r="O14" i="116" s="1"/>
  <c r="P14" i="116" a="1"/>
  <c r="P14" i="116"/>
  <c r="Q14" i="116" a="1"/>
  <c r="Q14" i="116" s="1"/>
  <c r="R14" i="116" a="1"/>
  <c r="R14" i="116" s="1"/>
  <c r="S14" i="116" a="1"/>
  <c r="S14" i="116" s="1"/>
  <c r="T14" i="116" a="1"/>
  <c r="T14" i="116"/>
  <c r="U14" i="116" a="1"/>
  <c r="U14" i="116" s="1"/>
  <c r="V14" i="116" a="1"/>
  <c r="V14" i="116"/>
  <c r="W14" i="116" a="1"/>
  <c r="W14" i="116" s="1"/>
  <c r="X14" i="116" a="1"/>
  <c r="X14" i="116"/>
  <c r="Y14" i="116" a="1"/>
  <c r="Y14" i="116" s="1"/>
  <c r="Z14" i="116" a="1"/>
  <c r="Z14" i="116" s="1"/>
  <c r="AA14" i="116" a="1"/>
  <c r="AA14" i="116" s="1"/>
  <c r="AB14" i="116" a="1"/>
  <c r="AB14" i="116" s="1"/>
  <c r="AC14" i="116" a="1"/>
  <c r="AC14" i="116" s="1"/>
  <c r="AD14" i="116" a="1"/>
  <c r="AD14" i="116"/>
  <c r="AE14" i="116" a="1"/>
  <c r="AE14" i="116" s="1"/>
  <c r="AF14" i="116" a="1"/>
  <c r="AF14" i="116"/>
  <c r="AG14" i="116" a="1"/>
  <c r="AG14" i="116" s="1"/>
  <c r="AH14" i="116" a="1"/>
  <c r="AH14" i="116" s="1"/>
  <c r="AI14" i="116" a="1"/>
  <c r="AI14" i="116" s="1"/>
  <c r="AJ14" i="116" a="1"/>
  <c r="AJ14" i="116"/>
  <c r="AK14" i="116" a="1"/>
  <c r="AK14" i="116" s="1"/>
  <c r="AL14" i="116" a="1"/>
  <c r="AL14" i="116"/>
  <c r="AM14" i="116" a="1"/>
  <c r="AM14" i="116" s="1"/>
  <c r="AN14" i="116" a="1"/>
  <c r="AN14" i="116" s="1"/>
  <c r="AO14" i="116" a="1"/>
  <c r="AO14" i="116" s="1"/>
  <c r="AP14" i="116" a="1"/>
  <c r="AP14" i="116" s="1"/>
  <c r="AQ14" i="116" a="1"/>
  <c r="AQ14" i="116" s="1"/>
  <c r="AR14" i="116" a="1"/>
  <c r="AR14" i="116"/>
  <c r="AS14" i="116" a="1"/>
  <c r="AS14" i="116" s="1"/>
  <c r="AT14" i="116" a="1"/>
  <c r="AT14" i="116"/>
  <c r="K15" i="116" a="1"/>
  <c r="K15" i="116" s="1"/>
  <c r="L15" i="116" a="1"/>
  <c r="L15" i="116"/>
  <c r="M15" i="116" a="1"/>
  <c r="M15" i="116" s="1"/>
  <c r="N15" i="116" a="1"/>
  <c r="N15" i="116" s="1"/>
  <c r="O15" i="116" a="1"/>
  <c r="O15" i="116" s="1"/>
  <c r="P15" i="116" a="1"/>
  <c r="P15" i="116" s="1"/>
  <c r="Q15" i="116" a="1"/>
  <c r="Q15" i="116" s="1"/>
  <c r="R15" i="116" a="1"/>
  <c r="R15" i="116"/>
  <c r="S15" i="116" a="1"/>
  <c r="S15" i="116" s="1"/>
  <c r="T15" i="116" a="1"/>
  <c r="T15" i="116" s="1"/>
  <c r="U15" i="116" a="1"/>
  <c r="U15" i="116" s="1"/>
  <c r="V15" i="116" a="1"/>
  <c r="V15" i="116" s="1"/>
  <c r="W15" i="116" a="1"/>
  <c r="W15" i="116" s="1"/>
  <c r="X15" i="116" a="1"/>
  <c r="X15" i="116"/>
  <c r="Y15" i="116" a="1"/>
  <c r="Y15" i="116" s="1"/>
  <c r="Z15" i="116" a="1"/>
  <c r="Z15" i="116"/>
  <c r="AA15" i="116" a="1"/>
  <c r="AA15" i="116" s="1"/>
  <c r="AB15" i="116" a="1"/>
  <c r="AB15" i="116" s="1"/>
  <c r="AC15" i="116" a="1"/>
  <c r="AC15" i="116" s="1"/>
  <c r="AD15" i="116" a="1"/>
  <c r="AD15" i="116" s="1"/>
  <c r="AE15" i="116" a="1"/>
  <c r="AE15" i="116" s="1"/>
  <c r="AF15" i="116" a="1"/>
  <c r="AF15" i="116" s="1"/>
  <c r="AG15" i="116" a="1"/>
  <c r="AG15" i="116" s="1"/>
  <c r="AH15" i="116" a="1"/>
  <c r="AH15" i="116"/>
  <c r="AI15" i="116" a="1"/>
  <c r="AI15" i="116" s="1"/>
  <c r="AJ15" i="116" a="1"/>
  <c r="AJ15" i="116" s="1"/>
  <c r="AK15" i="116" a="1"/>
  <c r="AK15" i="116" s="1"/>
  <c r="AL15" i="116" a="1"/>
  <c r="AL15" i="116" s="1"/>
  <c r="AM15" i="116" a="1"/>
  <c r="AM15" i="116" s="1"/>
  <c r="AN15" i="116" a="1"/>
  <c r="AN15" i="116"/>
  <c r="AO15" i="116" a="1"/>
  <c r="AO15" i="116" s="1"/>
  <c r="AP15" i="116" a="1"/>
  <c r="AP15" i="116"/>
  <c r="AQ15" i="116" a="1"/>
  <c r="AQ15" i="116" s="1"/>
  <c r="AR15" i="116" a="1"/>
  <c r="AR15" i="116"/>
  <c r="AS15" i="116" a="1"/>
  <c r="AS15" i="116" s="1"/>
  <c r="AT15" i="116" a="1"/>
  <c r="AT15" i="116" s="1"/>
  <c r="K16" i="116" a="1"/>
  <c r="K16" i="116" s="1"/>
  <c r="L16" i="116" a="1"/>
  <c r="L16" i="116"/>
  <c r="M16" i="116" a="1"/>
  <c r="M16" i="116" s="1"/>
  <c r="N16" i="116" a="1"/>
  <c r="N16" i="116"/>
  <c r="O16" i="116" a="1"/>
  <c r="O16" i="116" s="1"/>
  <c r="P16" i="116" a="1"/>
  <c r="P16" i="116" s="1"/>
  <c r="Q16" i="116" a="1"/>
  <c r="Q16" i="116" s="1"/>
  <c r="R16" i="116" a="1"/>
  <c r="R16" i="116" s="1"/>
  <c r="S16" i="116" a="1"/>
  <c r="S16" i="116" s="1"/>
  <c r="T16" i="116" a="1"/>
  <c r="T16" i="116"/>
  <c r="U16" i="116" a="1"/>
  <c r="U16" i="116" s="1"/>
  <c r="V16" i="116" a="1"/>
  <c r="V16" i="116"/>
  <c r="W16" i="116" a="1"/>
  <c r="W16" i="116" s="1"/>
  <c r="X16" i="116" a="1"/>
  <c r="X16" i="116" s="1"/>
  <c r="Y16" i="116" a="1"/>
  <c r="Y16" i="116" s="1"/>
  <c r="Z16" i="116" a="1"/>
  <c r="Z16" i="116" s="1"/>
  <c r="AA16" i="116" a="1"/>
  <c r="AA16" i="116" s="1"/>
  <c r="AB16" i="116" a="1"/>
  <c r="AB16" i="116"/>
  <c r="AC16" i="116" a="1"/>
  <c r="AC16" i="116" s="1"/>
  <c r="AD16" i="116" a="1"/>
  <c r="AD16" i="116"/>
  <c r="AE16" i="116" a="1"/>
  <c r="AE16" i="116" s="1"/>
  <c r="AF16" i="116" a="1"/>
  <c r="AF16" i="116"/>
  <c r="AG16" i="116" a="1"/>
  <c r="AG16" i="116" s="1"/>
  <c r="AH16" i="116" a="1"/>
  <c r="AH16" i="116" s="1"/>
  <c r="AI16" i="116" a="1"/>
  <c r="AI16" i="116" s="1"/>
  <c r="AJ16" i="116" a="1"/>
  <c r="AJ16" i="116" s="1"/>
  <c r="AK16" i="116" a="1"/>
  <c r="AK16" i="116" s="1"/>
  <c r="AL16" i="116" a="1"/>
  <c r="AL16" i="116"/>
  <c r="AM16" i="116" a="1"/>
  <c r="AM16" i="116" s="1"/>
  <c r="AN16" i="116" a="1"/>
  <c r="AN16" i="116"/>
  <c r="AO16" i="116" a="1"/>
  <c r="AO16" i="116" s="1"/>
  <c r="AP16" i="116" a="1"/>
  <c r="AP16" i="116"/>
  <c r="AQ16" i="116" a="1"/>
  <c r="AQ16" i="116" s="1"/>
  <c r="AR16" i="116" a="1"/>
  <c r="AR16" i="116"/>
  <c r="AS16" i="116" a="1"/>
  <c r="AS16" i="116" s="1"/>
  <c r="AT16" i="116" a="1"/>
  <c r="AT16" i="116"/>
  <c r="K17" i="116" a="1"/>
  <c r="K17" i="116" s="1"/>
  <c r="L17" i="116" a="1"/>
  <c r="L17" i="116"/>
  <c r="M17" i="116" a="1"/>
  <c r="M17" i="116" s="1"/>
  <c r="N17" i="116" a="1"/>
  <c r="N17" i="116"/>
  <c r="O17" i="116" a="1"/>
  <c r="O17" i="116" s="1"/>
  <c r="P17" i="116" a="1"/>
  <c r="P17" i="116" s="1"/>
  <c r="Q17" i="116" a="1"/>
  <c r="Q17" i="116" s="1"/>
  <c r="R17" i="116" a="1"/>
  <c r="R17" i="116"/>
  <c r="S17" i="116" a="1"/>
  <c r="S17" i="116" s="1"/>
  <c r="T17" i="116" a="1"/>
  <c r="T17" i="116"/>
  <c r="U17" i="116" a="1"/>
  <c r="U17" i="116" s="1"/>
  <c r="V17" i="116" a="1"/>
  <c r="V17" i="116"/>
  <c r="W17" i="116" a="1"/>
  <c r="W17" i="116" s="1"/>
  <c r="X17" i="116" a="1"/>
  <c r="X17" i="116" s="1"/>
  <c r="Y17" i="116" a="1"/>
  <c r="Y17" i="116" s="1"/>
  <c r="Z17" i="116" a="1"/>
  <c r="Z17" i="116"/>
  <c r="AA17" i="116" a="1"/>
  <c r="AA17" i="116" s="1"/>
  <c r="AB17" i="116" a="1"/>
  <c r="AB17" i="116"/>
  <c r="AC17" i="116" a="1"/>
  <c r="AC17" i="116" s="1"/>
  <c r="AD17" i="116" a="1"/>
  <c r="AD17" i="116"/>
  <c r="AE17" i="116" a="1"/>
  <c r="AE17" i="116" s="1"/>
  <c r="AF17" i="116" a="1"/>
  <c r="AF17" i="116" s="1"/>
  <c r="AG17" i="116" a="1"/>
  <c r="AG17" i="116" s="1"/>
  <c r="AH17" i="116" a="1"/>
  <c r="AH17" i="116"/>
  <c r="AI17" i="116" a="1"/>
  <c r="AI17" i="116" s="1"/>
  <c r="AJ17" i="116" a="1"/>
  <c r="AJ17" i="116"/>
  <c r="AK17" i="116" a="1"/>
  <c r="AK17" i="116" s="1"/>
  <c r="AL17" i="116" a="1"/>
  <c r="AL17" i="116"/>
  <c r="AM17" i="116" a="1"/>
  <c r="AM17" i="116" s="1"/>
  <c r="AN17" i="116" a="1"/>
  <c r="AN17" i="116" s="1"/>
  <c r="AO17" i="116" a="1"/>
  <c r="AO17" i="116" s="1"/>
  <c r="AP17" i="116" a="1"/>
  <c r="AP17" i="116"/>
  <c r="AQ17" i="116" a="1"/>
  <c r="AQ17" i="116" s="1"/>
  <c r="AR17" i="116" a="1"/>
  <c r="AR17" i="116"/>
  <c r="AS17" i="116" a="1"/>
  <c r="AS17" i="116" s="1"/>
  <c r="AT17" i="116" a="1"/>
  <c r="AT17" i="116" s="1"/>
  <c r="K18" i="116" a="1"/>
  <c r="K18" i="116" s="1"/>
  <c r="L18" i="116" a="1"/>
  <c r="L18" i="116" s="1"/>
  <c r="M18" i="116" a="1"/>
  <c r="M18" i="116" s="1"/>
  <c r="N18" i="116" a="1"/>
  <c r="N18" i="116"/>
  <c r="O18" i="116" a="1"/>
  <c r="O18" i="116" s="1"/>
  <c r="P18" i="116" a="1"/>
  <c r="P18" i="116"/>
  <c r="Q18" i="116" a="1"/>
  <c r="Q18" i="116" s="1"/>
  <c r="R18" i="116" a="1"/>
  <c r="R18" i="116" s="1"/>
  <c r="S18" i="116" a="1"/>
  <c r="S18" i="116" s="1"/>
  <c r="T18" i="116" a="1"/>
  <c r="T18" i="116" s="1"/>
  <c r="U18" i="116" a="1"/>
  <c r="U18" i="116" s="1"/>
  <c r="V18" i="116" a="1"/>
  <c r="V18" i="116"/>
  <c r="W18" i="116" a="1"/>
  <c r="W18" i="116" s="1"/>
  <c r="X18" i="116" a="1"/>
  <c r="X18" i="116"/>
  <c r="Y18" i="116" a="1"/>
  <c r="Y18" i="116" s="1"/>
  <c r="Z18" i="116" a="1"/>
  <c r="Z18" i="116"/>
  <c r="AA18" i="116" a="1"/>
  <c r="AA18" i="116" s="1"/>
  <c r="AB18" i="116" a="1"/>
  <c r="AB18" i="116" s="1"/>
  <c r="AC18" i="116" a="1"/>
  <c r="AC18" i="116" s="1"/>
  <c r="AD18" i="116" a="1"/>
  <c r="AD18" i="116"/>
  <c r="AE18" i="116" a="1"/>
  <c r="AE18" i="116" s="1"/>
  <c r="AF18" i="116" a="1"/>
  <c r="AF18" i="116"/>
  <c r="AG18" i="116" a="1"/>
  <c r="AG18" i="116" s="1"/>
  <c r="AH18" i="116" a="1"/>
  <c r="AH18" i="116"/>
  <c r="AI18" i="116" a="1"/>
  <c r="AI18" i="116" s="1"/>
  <c r="AJ18" i="116" a="1"/>
  <c r="AJ18" i="116" s="1"/>
  <c r="AK18" i="116" a="1"/>
  <c r="AK18" i="116" s="1"/>
  <c r="AL18" i="116" a="1"/>
  <c r="AL18" i="116"/>
  <c r="AM18" i="116" a="1"/>
  <c r="AM18" i="116" s="1"/>
  <c r="AN18" i="116" a="1"/>
  <c r="AN18" i="116"/>
  <c r="AO18" i="116" a="1"/>
  <c r="AO18" i="116" s="1"/>
  <c r="AP18" i="116" a="1"/>
  <c r="AP18" i="116"/>
  <c r="AQ18" i="116" a="1"/>
  <c r="AQ18" i="116" s="1"/>
  <c r="AR18" i="116" a="1"/>
  <c r="AR18" i="116" s="1"/>
  <c r="AS18" i="116" a="1"/>
  <c r="AS18" i="116" s="1"/>
  <c r="AT18" i="116" a="1"/>
  <c r="AT18" i="116"/>
  <c r="K19" i="116" a="1"/>
  <c r="K19" i="116" s="1"/>
  <c r="L19" i="116" a="1"/>
  <c r="L19" i="116"/>
  <c r="M19" i="116" a="1"/>
  <c r="M19" i="116" s="1"/>
  <c r="N19" i="116" a="1"/>
  <c r="N19" i="116" s="1"/>
  <c r="O19" i="116" a="1"/>
  <c r="O19" i="116" s="1"/>
  <c r="P19" i="116" a="1"/>
  <c r="P19" i="116" s="1"/>
  <c r="Q19" i="116" a="1"/>
  <c r="Q19" i="116" s="1"/>
  <c r="R19" i="116" a="1"/>
  <c r="R19" i="116"/>
  <c r="S19" i="116" a="1"/>
  <c r="S19" i="116" s="1"/>
  <c r="T19" i="116" a="1"/>
  <c r="T19" i="116"/>
  <c r="U19" i="116" a="1"/>
  <c r="U19" i="116" s="1"/>
  <c r="V19" i="116" a="1"/>
  <c r="V19" i="116"/>
  <c r="W19" i="116" a="1"/>
  <c r="W19" i="116" s="1"/>
  <c r="X19" i="116" a="1"/>
  <c r="X19" i="116" s="1"/>
  <c r="Y19" i="116" a="1"/>
  <c r="Y19" i="116" s="1"/>
  <c r="Z19" i="116" a="1"/>
  <c r="Z19" i="116"/>
  <c r="AA19" i="116" a="1"/>
  <c r="AA19" i="116" s="1"/>
  <c r="AB19" i="116" a="1"/>
  <c r="AB19" i="116"/>
  <c r="AC19" i="116" a="1"/>
  <c r="AC19" i="116" s="1"/>
  <c r="AD19" i="116" a="1"/>
  <c r="AD19" i="116" s="1"/>
  <c r="AE19" i="116" a="1"/>
  <c r="AE19" i="116" s="1"/>
  <c r="AF19" i="116" a="1"/>
  <c r="AF19" i="116" s="1"/>
  <c r="AG19" i="116" a="1"/>
  <c r="AG19" i="116" s="1"/>
  <c r="AH19" i="116" a="1"/>
  <c r="AH19" i="116"/>
  <c r="AI19" i="116" a="1"/>
  <c r="AI19" i="116" s="1"/>
  <c r="AJ19" i="116" a="1"/>
  <c r="AJ19" i="116"/>
  <c r="AK19" i="116" a="1"/>
  <c r="AK19" i="116" s="1"/>
  <c r="AL19" i="116" a="1"/>
  <c r="AL19" i="116" s="1"/>
  <c r="AM19" i="116" a="1"/>
  <c r="AM19" i="116" s="1"/>
  <c r="AN19" i="116" a="1"/>
  <c r="AN19" i="116" s="1"/>
  <c r="AO19" i="116" a="1"/>
  <c r="AO19" i="116" s="1"/>
  <c r="AP19" i="116" a="1"/>
  <c r="AP19" i="116"/>
  <c r="AQ19" i="116" a="1"/>
  <c r="AQ19" i="116" s="1"/>
  <c r="AR19" i="116" a="1"/>
  <c r="AR19" i="116"/>
  <c r="AS19" i="116" a="1"/>
  <c r="AS19" i="116" s="1"/>
  <c r="AT19" i="116" a="1"/>
  <c r="AT19" i="116"/>
  <c r="K20" i="116" a="1"/>
  <c r="K20" i="116" s="1"/>
  <c r="L20" i="116" a="1"/>
  <c r="L20" i="116" s="1"/>
  <c r="M20" i="116" a="1"/>
  <c r="M20" i="116" s="1"/>
  <c r="N20" i="116" a="1"/>
  <c r="N20" i="116"/>
  <c r="O20" i="116" a="1"/>
  <c r="O20" i="116" s="1"/>
  <c r="P20" i="116" a="1"/>
  <c r="P20" i="116"/>
  <c r="Q20" i="116" a="1"/>
  <c r="Q20" i="116" s="1"/>
  <c r="R20" i="116" a="1"/>
  <c r="R20" i="116"/>
  <c r="S20" i="116" a="1"/>
  <c r="S20" i="116" s="1"/>
  <c r="T20" i="116" a="1"/>
  <c r="T20" i="116" s="1"/>
  <c r="U20" i="116" a="1"/>
  <c r="U20" i="116" s="1"/>
  <c r="V20" i="116" a="1"/>
  <c r="V20" i="116"/>
  <c r="W20" i="116" a="1"/>
  <c r="W20" i="116" s="1"/>
  <c r="X20" i="116" a="1"/>
  <c r="X20" i="116"/>
  <c r="Y20" i="116" a="1"/>
  <c r="Y20" i="116" s="1"/>
  <c r="Z20" i="116" a="1"/>
  <c r="Z20" i="116"/>
  <c r="AA20" i="116" a="1"/>
  <c r="AA20" i="116" s="1"/>
  <c r="AB20" i="116" a="1"/>
  <c r="AB20" i="116"/>
  <c r="AC20" i="116" a="1"/>
  <c r="AC20" i="116" s="1"/>
  <c r="AD20" i="116" a="1"/>
  <c r="AD20" i="116" s="1"/>
  <c r="AE20" i="116" a="1"/>
  <c r="AE20" i="116" s="1"/>
  <c r="AF20" i="116" a="1"/>
  <c r="AF20" i="116"/>
  <c r="AG20" i="116" a="1"/>
  <c r="AG20" i="116" s="1"/>
  <c r="AH20" i="116" a="1"/>
  <c r="AH20" i="116"/>
  <c r="AI20" i="116" a="1"/>
  <c r="AI20" i="116" s="1"/>
  <c r="AJ20" i="116" a="1"/>
  <c r="AJ20" i="116"/>
  <c r="AK20" i="116" a="1"/>
  <c r="AK20" i="116" s="1"/>
  <c r="AL20" i="116" a="1"/>
  <c r="AL20" i="116" s="1"/>
  <c r="AM20" i="116" a="1"/>
  <c r="AM20" i="116" s="1"/>
  <c r="AN20" i="116" a="1"/>
  <c r="AN20" i="116"/>
  <c r="AO20" i="116" a="1"/>
  <c r="AO20" i="116" s="1"/>
  <c r="AP20" i="116" a="1"/>
  <c r="AP20" i="116"/>
  <c r="AQ20" i="116" a="1"/>
  <c r="AQ20" i="116" s="1"/>
  <c r="AR20" i="116" a="1"/>
  <c r="AR20" i="116" s="1"/>
  <c r="AS20" i="116" a="1"/>
  <c r="AS20" i="116" s="1"/>
  <c r="AT20" i="116" a="1"/>
  <c r="AT20" i="116" s="1"/>
  <c r="K21" i="116" a="1"/>
  <c r="K21" i="116" s="1"/>
  <c r="L21" i="116" a="1"/>
  <c r="L21" i="116"/>
  <c r="M21" i="116" a="1"/>
  <c r="M21" i="116" s="1"/>
  <c r="N21" i="116" a="1"/>
  <c r="N21" i="116"/>
  <c r="O21" i="116" a="1"/>
  <c r="O21" i="116" s="1"/>
  <c r="P21" i="116" a="1"/>
  <c r="P21" i="116"/>
  <c r="Q21" i="116" a="1"/>
  <c r="Q21" i="116" s="1"/>
  <c r="R21" i="116" a="1"/>
  <c r="R21" i="116" s="1"/>
  <c r="S21" i="116" a="1"/>
  <c r="S21" i="116" s="1"/>
  <c r="T21" i="116" a="1"/>
  <c r="T21" i="116"/>
  <c r="U21" i="116" a="1"/>
  <c r="U21" i="116" s="1"/>
  <c r="V21" i="116" a="1"/>
  <c r="V21" i="116"/>
  <c r="W21" i="116" a="1"/>
  <c r="W21" i="116" s="1"/>
  <c r="X21" i="116" a="1"/>
  <c r="X21" i="116"/>
  <c r="Y21" i="116" a="1"/>
  <c r="Y21" i="116" s="1"/>
  <c r="Z21" i="116" a="1"/>
  <c r="Z21" i="116" s="1"/>
  <c r="AA21" i="116" a="1"/>
  <c r="AA21" i="116" s="1"/>
  <c r="AB21" i="116" a="1"/>
  <c r="AB21" i="116"/>
  <c r="AC21" i="116" a="1"/>
  <c r="AC21" i="116" s="1"/>
  <c r="AD21" i="116" a="1"/>
  <c r="AD21" i="116"/>
  <c r="AE21" i="116" a="1"/>
  <c r="AE21" i="116" s="1"/>
  <c r="AF21" i="116" a="1"/>
  <c r="AF21" i="116"/>
  <c r="AG21" i="116" a="1"/>
  <c r="AG21" i="116" s="1"/>
  <c r="AH21" i="116" a="1"/>
  <c r="AH21" i="116" s="1"/>
  <c r="AI21" i="116" a="1"/>
  <c r="AI21" i="116" s="1"/>
  <c r="AJ21" i="116" a="1"/>
  <c r="AJ21" i="116"/>
  <c r="AK21" i="116" a="1"/>
  <c r="AK21" i="116" s="1"/>
  <c r="AL21" i="116" a="1"/>
  <c r="AL21" i="116"/>
  <c r="AM21" i="116" a="1"/>
  <c r="AM21" i="116" s="1"/>
  <c r="AN21" i="116" a="1"/>
  <c r="AN21" i="116"/>
  <c r="AO21" i="116" a="1"/>
  <c r="AO21" i="116" s="1"/>
  <c r="AP21" i="116" a="1"/>
  <c r="AP21" i="116" s="1"/>
  <c r="AQ21" i="116" a="1"/>
  <c r="AQ21" i="116" s="1"/>
  <c r="AR21" i="116" a="1"/>
  <c r="AR21" i="116"/>
  <c r="AS21" i="116" a="1"/>
  <c r="AS21" i="116" s="1"/>
  <c r="AT21" i="116" a="1"/>
  <c r="AT21" i="116"/>
  <c r="K22" i="116" a="1"/>
  <c r="K22" i="116" s="1"/>
  <c r="L22" i="116" a="1"/>
  <c r="L22" i="116" s="1"/>
  <c r="M22" i="116" a="1"/>
  <c r="M22" i="116" s="1"/>
  <c r="N22" i="116" a="1"/>
  <c r="N22" i="116" s="1"/>
  <c r="O22" i="116" a="1"/>
  <c r="O22" i="116" s="1"/>
  <c r="P22" i="116" a="1"/>
  <c r="P22" i="116"/>
  <c r="Q22" i="116" a="1"/>
  <c r="Q22" i="116" s="1"/>
  <c r="R22" i="116" a="1"/>
  <c r="R22" i="116"/>
  <c r="S22" i="116" a="1"/>
  <c r="S22" i="116" s="1"/>
  <c r="T22" i="116" a="1"/>
  <c r="T22" i="116" s="1"/>
  <c r="U22" i="116" a="1"/>
  <c r="U22" i="116" s="1"/>
  <c r="V22" i="116" a="1"/>
  <c r="V22" i="116" s="1"/>
  <c r="W22" i="116" a="1"/>
  <c r="W22" i="116" s="1"/>
  <c r="X22" i="116" a="1"/>
  <c r="X22" i="116"/>
  <c r="Y22" i="116" a="1"/>
  <c r="Y22" i="116" s="1"/>
  <c r="Z22" i="116" a="1"/>
  <c r="Z22" i="116"/>
  <c r="AA22" i="116" a="1"/>
  <c r="AA22" i="116" s="1"/>
  <c r="AB22" i="116" a="1"/>
  <c r="AB22" i="116" s="1"/>
  <c r="AC22" i="116" a="1"/>
  <c r="AC22" i="116" s="1"/>
  <c r="AD22" i="116" a="1"/>
  <c r="AD22" i="116" s="1"/>
  <c r="AE22" i="116" a="1"/>
  <c r="AE22" i="116" s="1"/>
  <c r="AF22" i="116" a="1"/>
  <c r="AF22" i="116"/>
  <c r="AG22" i="116" a="1"/>
  <c r="AG22" i="116" s="1"/>
  <c r="AH22" i="116" a="1"/>
  <c r="AH22" i="116"/>
  <c r="AI22" i="116" a="1"/>
  <c r="AI22" i="116" s="1"/>
  <c r="AJ22" i="116" a="1"/>
  <c r="AJ22" i="116" s="1"/>
  <c r="AK22" i="116" a="1"/>
  <c r="AK22" i="116" s="1"/>
  <c r="AL22" i="116" a="1"/>
  <c r="AL22" i="116" s="1"/>
  <c r="AM22" i="116" a="1"/>
  <c r="AM22" i="116" s="1"/>
  <c r="AN22" i="116" a="1"/>
  <c r="AN22" i="116"/>
  <c r="AO22" i="116" a="1"/>
  <c r="AO22" i="116" s="1"/>
  <c r="AP22" i="116" a="1"/>
  <c r="AP22" i="116" s="1"/>
  <c r="AQ22" i="116" a="1"/>
  <c r="AQ22" i="116" s="1"/>
  <c r="AR22" i="116" a="1"/>
  <c r="AR22" i="116"/>
  <c r="AS22" i="116" a="1"/>
  <c r="AS22" i="116" s="1"/>
  <c r="AT22" i="116" a="1"/>
  <c r="AT22" i="116" s="1"/>
  <c r="K23" i="116" a="1"/>
  <c r="K23" i="116" s="1"/>
  <c r="L23" i="116" a="1"/>
  <c r="L23" i="116"/>
  <c r="M23" i="116" a="1"/>
  <c r="M23" i="116" s="1"/>
  <c r="N23" i="116" a="1"/>
  <c r="N23" i="116" s="1"/>
  <c r="O23" i="116" a="1"/>
  <c r="O23" i="116" s="1"/>
  <c r="P23" i="116" a="1"/>
  <c r="P23" i="116"/>
  <c r="Q23" i="116" a="1"/>
  <c r="Q23" i="116" s="1"/>
  <c r="R23" i="116" a="1"/>
  <c r="R23" i="116" s="1"/>
  <c r="S23" i="116" a="1"/>
  <c r="S23" i="116" s="1"/>
  <c r="T23" i="116" a="1"/>
  <c r="T23" i="116"/>
  <c r="U23" i="116" a="1"/>
  <c r="U23" i="116" s="1"/>
  <c r="V23" i="116" a="1"/>
  <c r="V23" i="116" s="1"/>
  <c r="W23" i="116" a="1"/>
  <c r="W23" i="116" s="1"/>
  <c r="X23" i="116" a="1"/>
  <c r="X23" i="116" s="1"/>
  <c r="Y23" i="116" a="1"/>
  <c r="Y23" i="116" s="1"/>
  <c r="Z23" i="116" a="1"/>
  <c r="Z23" i="116" s="1"/>
  <c r="AA23" i="116" a="1"/>
  <c r="AA23" i="116" s="1"/>
  <c r="AB23" i="116" a="1"/>
  <c r="AB23" i="116"/>
  <c r="AC23" i="116" a="1"/>
  <c r="AC23" i="116" s="1"/>
  <c r="AD23" i="116" a="1"/>
  <c r="AD23" i="116" s="1"/>
  <c r="AE23" i="116" a="1"/>
  <c r="AE23" i="116" s="1"/>
  <c r="AF23" i="116" a="1"/>
  <c r="AF23" i="116"/>
  <c r="AG23" i="116" a="1"/>
  <c r="AG23" i="116" s="1"/>
  <c r="AH23" i="116" a="1"/>
  <c r="AH23" i="116" s="1"/>
  <c r="AI23" i="116" a="1"/>
  <c r="AI23" i="116" s="1"/>
  <c r="AJ23" i="116" a="1"/>
  <c r="AJ23" i="116"/>
  <c r="AK23" i="116" a="1"/>
  <c r="AK23" i="116" s="1"/>
  <c r="AL23" i="116" a="1"/>
  <c r="AL23" i="116" s="1"/>
  <c r="AM23" i="116" a="1"/>
  <c r="AM23" i="116" s="1"/>
  <c r="AN23" i="116" a="1"/>
  <c r="AN23" i="116"/>
  <c r="AO23" i="116" a="1"/>
  <c r="AO23" i="116" s="1"/>
  <c r="AP23" i="116" a="1"/>
  <c r="AP23" i="116" s="1"/>
  <c r="AQ23" i="116" a="1"/>
  <c r="AQ23" i="116" s="1"/>
  <c r="AR23" i="116" a="1"/>
  <c r="AR23" i="116"/>
  <c r="AS23" i="116" a="1"/>
  <c r="AS23" i="116" s="1"/>
  <c r="AT23" i="116" a="1"/>
  <c r="AT23" i="116" s="1"/>
  <c r="K24" i="116" a="1"/>
  <c r="K24" i="116" s="1"/>
  <c r="L24" i="116" a="1"/>
  <c r="L24" i="116"/>
  <c r="M24" i="116" a="1"/>
  <c r="M24" i="116" s="1"/>
  <c r="N24" i="116" a="1"/>
  <c r="N24" i="116" s="1"/>
  <c r="O24" i="116" a="1"/>
  <c r="O24" i="116" s="1"/>
  <c r="P24" i="116" a="1"/>
  <c r="P24" i="116"/>
  <c r="Q24" i="116" a="1"/>
  <c r="Q24" i="116" s="1"/>
  <c r="R24" i="116" a="1"/>
  <c r="R24" i="116" s="1"/>
  <c r="S24" i="116" a="1"/>
  <c r="S24" i="116" s="1"/>
  <c r="T24" i="116" a="1"/>
  <c r="T24" i="116"/>
  <c r="U24" i="116" a="1"/>
  <c r="U24" i="116" s="1"/>
  <c r="V24" i="116" a="1"/>
  <c r="V24" i="116" s="1"/>
  <c r="W24" i="116" a="1"/>
  <c r="W24" i="116" s="1"/>
  <c r="X24" i="116" a="1"/>
  <c r="X24" i="116"/>
  <c r="Y24" i="116" a="1"/>
  <c r="Y24" i="116" s="1"/>
  <c r="Z24" i="116" a="1"/>
  <c r="Z24" i="116" s="1"/>
  <c r="AA24" i="116" a="1"/>
  <c r="AA24" i="116" s="1"/>
  <c r="AB24" i="116" a="1"/>
  <c r="AB24" i="116"/>
  <c r="AC24" i="116" a="1"/>
  <c r="AC24" i="116" s="1"/>
  <c r="AD24" i="116" a="1"/>
  <c r="AD24" i="116" s="1"/>
  <c r="AE24" i="116" a="1"/>
  <c r="AE24" i="116" s="1"/>
  <c r="AF24" i="116" a="1"/>
  <c r="AF24" i="116"/>
  <c r="AG24" i="116" a="1"/>
  <c r="AG24" i="116" s="1"/>
  <c r="AH24" i="116" a="1"/>
  <c r="AH24" i="116" s="1"/>
  <c r="AI24" i="116" a="1"/>
  <c r="AI24" i="116" s="1"/>
  <c r="AJ24" i="116" a="1"/>
  <c r="AJ24" i="116"/>
  <c r="AK24" i="116" a="1"/>
  <c r="AK24" i="116" s="1"/>
  <c r="AL24" i="116" a="1"/>
  <c r="AL24" i="116" s="1"/>
  <c r="AM24" i="116" a="1"/>
  <c r="AM24" i="116" s="1"/>
  <c r="AN24" i="116" a="1"/>
  <c r="AN24" i="116"/>
  <c r="AO24" i="116" a="1"/>
  <c r="AO24" i="116" s="1"/>
  <c r="AP24" i="116" a="1"/>
  <c r="AP24" i="116" s="1"/>
  <c r="AQ24" i="116" a="1"/>
  <c r="AQ24" i="116" s="1"/>
  <c r="AR24" i="116" a="1"/>
  <c r="AR24" i="116"/>
  <c r="AS24" i="116" a="1"/>
  <c r="AS24" i="116" s="1"/>
  <c r="AT24" i="116" a="1"/>
  <c r="AT24" i="116" s="1"/>
  <c r="K25" i="116" a="1"/>
  <c r="K25" i="116" s="1"/>
  <c r="L25" i="116" a="1"/>
  <c r="L25" i="116"/>
  <c r="M25" i="116" a="1"/>
  <c r="M25" i="116" s="1"/>
  <c r="N25" i="116" a="1"/>
  <c r="N25" i="116" s="1"/>
  <c r="O25" i="116" a="1"/>
  <c r="O25" i="116" s="1"/>
  <c r="P25" i="116" a="1"/>
  <c r="P25" i="116"/>
  <c r="Q25" i="116" a="1"/>
  <c r="Q25" i="116" s="1"/>
  <c r="R25" i="116" a="1"/>
  <c r="R25" i="116" s="1"/>
  <c r="S25" i="116" a="1"/>
  <c r="S25" i="116" s="1"/>
  <c r="T25" i="116" a="1"/>
  <c r="T25" i="116"/>
  <c r="U25" i="116" a="1"/>
  <c r="U25" i="116" s="1"/>
  <c r="V25" i="116" a="1"/>
  <c r="V25" i="116" s="1"/>
  <c r="W25" i="116" a="1"/>
  <c r="W25" i="116" s="1"/>
  <c r="X25" i="116" a="1"/>
  <c r="X25" i="116"/>
  <c r="Y25" i="116" a="1"/>
  <c r="Y25" i="116" s="1"/>
  <c r="Z25" i="116" a="1"/>
  <c r="Z25" i="116" s="1"/>
  <c r="AA25" i="116" a="1"/>
  <c r="AA25" i="116" s="1"/>
  <c r="AB25" i="116" a="1"/>
  <c r="AB25" i="116"/>
  <c r="AC25" i="116" a="1"/>
  <c r="AC25" i="116" s="1"/>
  <c r="AD25" i="116" a="1"/>
  <c r="AD25" i="116" s="1"/>
  <c r="AE25" i="116" a="1"/>
  <c r="AE25" i="116" s="1"/>
  <c r="AF25" i="116" a="1"/>
  <c r="AF25" i="116"/>
  <c r="AG25" i="116" a="1"/>
  <c r="AG25" i="116" s="1"/>
  <c r="AH25" i="116" a="1"/>
  <c r="AH25" i="116" s="1"/>
  <c r="AI25" i="116" a="1"/>
  <c r="AI25" i="116" s="1"/>
  <c r="AJ25" i="116" a="1"/>
  <c r="AJ25" i="116"/>
  <c r="AK25" i="116" a="1"/>
  <c r="AK25" i="116" s="1"/>
  <c r="AL25" i="116" a="1"/>
  <c r="AL25" i="116" s="1"/>
  <c r="AM25" i="116" a="1"/>
  <c r="AM25" i="116" s="1"/>
  <c r="AN25" i="116" a="1"/>
  <c r="AN25" i="116"/>
  <c r="AO25" i="116" a="1"/>
  <c r="AO25" i="116" s="1"/>
  <c r="AP25" i="116" a="1"/>
  <c r="AP25" i="116" s="1"/>
  <c r="AQ25" i="116" a="1"/>
  <c r="AQ25" i="116" s="1"/>
  <c r="AR25" i="116" a="1"/>
  <c r="AR25" i="116"/>
  <c r="AS25" i="116" a="1"/>
  <c r="AS25" i="116" s="1"/>
  <c r="AT25" i="116" a="1"/>
  <c r="AT25" i="116" s="1"/>
  <c r="K26" i="116" a="1"/>
  <c r="K26" i="116" s="1"/>
  <c r="L26" i="116" a="1"/>
  <c r="L26" i="116"/>
  <c r="M26" i="116" a="1"/>
  <c r="M26" i="116" s="1"/>
  <c r="N26" i="116" a="1"/>
  <c r="N26" i="116" s="1"/>
  <c r="O26" i="116" a="1"/>
  <c r="O26" i="116" s="1"/>
  <c r="P26" i="116" a="1"/>
  <c r="P26" i="116"/>
  <c r="Q26" i="116" a="1"/>
  <c r="Q26" i="116" s="1"/>
  <c r="R26" i="116" a="1"/>
  <c r="R26" i="116" s="1"/>
  <c r="S26" i="116" a="1"/>
  <c r="S26" i="116" s="1"/>
  <c r="T26" i="116" a="1"/>
  <c r="T26" i="116"/>
  <c r="U26" i="116" a="1"/>
  <c r="U26" i="116" s="1"/>
  <c r="V26" i="116" a="1"/>
  <c r="V26" i="116" s="1"/>
  <c r="W26" i="116" a="1"/>
  <c r="W26" i="116" s="1"/>
  <c r="X26" i="116" a="1"/>
  <c r="X26" i="116"/>
  <c r="Y26" i="116" a="1"/>
  <c r="Y26" i="116" s="1"/>
  <c r="Z26" i="116" a="1"/>
  <c r="Z26" i="116" s="1"/>
  <c r="AA26" i="116" a="1"/>
  <c r="AA26" i="116" s="1"/>
  <c r="AB26" i="116" a="1"/>
  <c r="AB26" i="116"/>
  <c r="AC26" i="116" a="1"/>
  <c r="AC26" i="116" s="1"/>
  <c r="AD26" i="116" a="1"/>
  <c r="AD26" i="116" s="1"/>
  <c r="AE26" i="116" a="1"/>
  <c r="AE26" i="116" s="1"/>
  <c r="AF26" i="116" a="1"/>
  <c r="AF26" i="116"/>
  <c r="AG26" i="116" a="1"/>
  <c r="AG26" i="116" s="1"/>
  <c r="AH26" i="116" a="1"/>
  <c r="AH26" i="116" s="1"/>
  <c r="AI26" i="116" a="1"/>
  <c r="AI26" i="116" s="1"/>
  <c r="AJ26" i="116" a="1"/>
  <c r="AJ26" i="116"/>
  <c r="AK26" i="116" a="1"/>
  <c r="AK26" i="116" s="1"/>
  <c r="AL26" i="116" a="1"/>
  <c r="AL26" i="116" s="1"/>
  <c r="AM26" i="116" a="1"/>
  <c r="AM26" i="116" s="1"/>
  <c r="AN26" i="116" a="1"/>
  <c r="AN26" i="116"/>
  <c r="AO26" i="116" a="1"/>
  <c r="AO26" i="116" s="1"/>
  <c r="AP26" i="116" a="1"/>
  <c r="AP26" i="116" s="1"/>
  <c r="AQ26" i="116" a="1"/>
  <c r="AQ26" i="116" s="1"/>
  <c r="AR26" i="116" a="1"/>
  <c r="AR26" i="116"/>
  <c r="AS26" i="116" a="1"/>
  <c r="AS26" i="116" s="1"/>
  <c r="AT26" i="116" a="1"/>
  <c r="AT26" i="116" s="1"/>
  <c r="K27" i="116" a="1"/>
  <c r="K27" i="116" s="1"/>
  <c r="L27" i="116" a="1"/>
  <c r="L27" i="116"/>
  <c r="M27" i="116" a="1"/>
  <c r="M27" i="116" s="1"/>
  <c r="N27" i="116" a="1"/>
  <c r="N27" i="116" s="1"/>
  <c r="O27" i="116" a="1"/>
  <c r="O27" i="116" s="1"/>
  <c r="P27" i="116" a="1"/>
  <c r="P27" i="116"/>
  <c r="Q27" i="116" a="1"/>
  <c r="Q27" i="116" s="1"/>
  <c r="R27" i="116" a="1"/>
  <c r="R27" i="116" s="1"/>
  <c r="S27" i="116" a="1"/>
  <c r="S27" i="116" s="1"/>
  <c r="T27" i="116" a="1"/>
  <c r="T27" i="116"/>
  <c r="U27" i="116" a="1"/>
  <c r="U27" i="116" s="1"/>
  <c r="V27" i="116" a="1"/>
  <c r="V27" i="116" s="1"/>
  <c r="W27" i="116" a="1"/>
  <c r="W27" i="116" s="1"/>
  <c r="X27" i="116" a="1"/>
  <c r="X27" i="116"/>
  <c r="Y27" i="116" a="1"/>
  <c r="Y27" i="116" s="1"/>
  <c r="Z27" i="116" a="1"/>
  <c r="Z27" i="116" s="1"/>
  <c r="AA27" i="116" a="1"/>
  <c r="AA27" i="116" s="1"/>
  <c r="AB27" i="116" a="1"/>
  <c r="AB27" i="116"/>
  <c r="AC27" i="116" a="1"/>
  <c r="AC27" i="116" s="1"/>
  <c r="AD27" i="116" a="1"/>
  <c r="AD27" i="116" s="1"/>
  <c r="AE27" i="116" a="1"/>
  <c r="AE27" i="116" s="1"/>
  <c r="AF27" i="116" a="1"/>
  <c r="AF27" i="116"/>
  <c r="AG27" i="116" a="1"/>
  <c r="AG27" i="116" s="1"/>
  <c r="AH27" i="116" a="1"/>
  <c r="AH27" i="116" s="1"/>
  <c r="AI27" i="116" a="1"/>
  <c r="AI27" i="116" s="1"/>
  <c r="AJ27" i="116" a="1"/>
  <c r="AJ27" i="116"/>
  <c r="AK27" i="116" a="1"/>
  <c r="AK27" i="116" s="1"/>
  <c r="AL27" i="116" a="1"/>
  <c r="AL27" i="116" s="1"/>
  <c r="AM27" i="116" a="1"/>
  <c r="AM27" i="116" s="1"/>
  <c r="AN27" i="116" a="1"/>
  <c r="AN27" i="116"/>
  <c r="AO27" i="116" a="1"/>
  <c r="AO27" i="116" s="1"/>
  <c r="AP27" i="116" a="1"/>
  <c r="AP27" i="116" s="1"/>
  <c r="AQ27" i="116" a="1"/>
  <c r="AQ27" i="116" s="1"/>
  <c r="AR27" i="116" a="1"/>
  <c r="AR27" i="116"/>
  <c r="AS27" i="116" a="1"/>
  <c r="AS27" i="116" s="1"/>
  <c r="AT27" i="116" a="1"/>
  <c r="AT27" i="116" s="1"/>
  <c r="K28" i="116" a="1"/>
  <c r="K28" i="116" s="1"/>
  <c r="L28" i="116" a="1"/>
  <c r="L28" i="116"/>
  <c r="M28" i="116" a="1"/>
  <c r="M28" i="116" s="1"/>
  <c r="N28" i="116" a="1"/>
  <c r="N28" i="116" s="1"/>
  <c r="O28" i="116" a="1"/>
  <c r="O28" i="116" s="1"/>
  <c r="P28" i="116" a="1"/>
  <c r="P28" i="116"/>
  <c r="Q28" i="116" a="1"/>
  <c r="Q28" i="116" s="1"/>
  <c r="R28" i="116" a="1"/>
  <c r="R28" i="116" s="1"/>
  <c r="S28" i="116" a="1"/>
  <c r="S28" i="116" s="1"/>
  <c r="T28" i="116" a="1"/>
  <c r="T28" i="116"/>
  <c r="U28" i="116" a="1"/>
  <c r="U28" i="116" s="1"/>
  <c r="V28" i="116" a="1"/>
  <c r="V28" i="116" s="1"/>
  <c r="W28" i="116" a="1"/>
  <c r="W28" i="116" s="1"/>
  <c r="X28" i="116" a="1"/>
  <c r="X28" i="116"/>
  <c r="Y28" i="116" a="1"/>
  <c r="Y28" i="116" s="1"/>
  <c r="Z28" i="116" a="1"/>
  <c r="Z28" i="116" s="1"/>
  <c r="AA28" i="116" a="1"/>
  <c r="AA28" i="116" s="1"/>
  <c r="AB28" i="116" a="1"/>
  <c r="AB28" i="116"/>
  <c r="AC28" i="116" a="1"/>
  <c r="AC28" i="116" s="1"/>
  <c r="AD28" i="116" a="1"/>
  <c r="AD28" i="116" s="1"/>
  <c r="AE28" i="116" a="1"/>
  <c r="AE28" i="116" s="1"/>
  <c r="AF28" i="116" a="1"/>
  <c r="AF28" i="116"/>
  <c r="AG28" i="116" a="1"/>
  <c r="AG28" i="116" s="1"/>
  <c r="AH28" i="116" a="1"/>
  <c r="AH28" i="116" s="1"/>
  <c r="AI28" i="116" a="1"/>
  <c r="AI28" i="116" s="1"/>
  <c r="AJ28" i="116" a="1"/>
  <c r="AJ28" i="116"/>
  <c r="AK28" i="116" a="1"/>
  <c r="AK28" i="116" s="1"/>
  <c r="AL28" i="116" a="1"/>
  <c r="AL28" i="116" s="1"/>
  <c r="AM28" i="116" a="1"/>
  <c r="AM28" i="116" s="1"/>
  <c r="AN28" i="116" a="1"/>
  <c r="AN28" i="116"/>
  <c r="AO28" i="116" a="1"/>
  <c r="AO28" i="116" s="1"/>
  <c r="AP28" i="116" a="1"/>
  <c r="AP28" i="116" s="1"/>
  <c r="AQ28" i="116" a="1"/>
  <c r="AQ28" i="116" s="1"/>
  <c r="AR28" i="116" a="1"/>
  <c r="AR28" i="116"/>
  <c r="AS28" i="116" a="1"/>
  <c r="AS28" i="116" s="1"/>
  <c r="AT28" i="116" a="1"/>
  <c r="AT28" i="116" s="1"/>
  <c r="K29" i="116" a="1"/>
  <c r="K29" i="116" s="1"/>
  <c r="L29" i="116" a="1"/>
  <c r="L29" i="116"/>
  <c r="M29" i="116" a="1"/>
  <c r="M29" i="116" s="1"/>
  <c r="N29" i="116" a="1"/>
  <c r="N29" i="116" s="1"/>
  <c r="O29" i="116" a="1"/>
  <c r="O29" i="116" s="1"/>
  <c r="P29" i="116" a="1"/>
  <c r="P29" i="116"/>
  <c r="Q29" i="116" a="1"/>
  <c r="Q29" i="116" s="1"/>
  <c r="R29" i="116" a="1"/>
  <c r="R29" i="116" s="1"/>
  <c r="S29" i="116" a="1"/>
  <c r="S29" i="116" s="1"/>
  <c r="T29" i="116" a="1"/>
  <c r="T29" i="116"/>
  <c r="U29" i="116" a="1"/>
  <c r="U29" i="116" s="1"/>
  <c r="V29" i="116" a="1"/>
  <c r="V29" i="116" s="1"/>
  <c r="W29" i="116" a="1"/>
  <c r="W29" i="116" s="1"/>
  <c r="X29" i="116" a="1"/>
  <c r="X29" i="116"/>
  <c r="Y29" i="116" a="1"/>
  <c r="Y29" i="116" s="1"/>
  <c r="Z29" i="116" a="1"/>
  <c r="Z29" i="116" s="1"/>
  <c r="AA29" i="116" a="1"/>
  <c r="AA29" i="116" s="1"/>
  <c r="AB29" i="116" a="1"/>
  <c r="AB29" i="116"/>
  <c r="AC29" i="116" a="1"/>
  <c r="AC29" i="116"/>
  <c r="AD29" i="116" a="1"/>
  <c r="AD29" i="116"/>
  <c r="AE29" i="116" a="1"/>
  <c r="AE29" i="116"/>
  <c r="AF29" i="116" a="1"/>
  <c r="AF29" i="116"/>
  <c r="AG29" i="116" a="1"/>
  <c r="AG29" i="116"/>
  <c r="AH29" i="116" a="1"/>
  <c r="AH29" i="116"/>
  <c r="AI29" i="116" a="1"/>
  <c r="AI29" i="116"/>
  <c r="AJ29" i="116" a="1"/>
  <c r="AJ29" i="116"/>
  <c r="AK29" i="116" a="1"/>
  <c r="AK29" i="116"/>
  <c r="AL29" i="116" a="1"/>
  <c r="AL29" i="116"/>
  <c r="AM29" i="116" a="1"/>
  <c r="AM29" i="116"/>
  <c r="AN29" i="116" a="1"/>
  <c r="AN29" i="116"/>
  <c r="AO29" i="116" a="1"/>
  <c r="AO29" i="116"/>
  <c r="AP29" i="116" a="1"/>
  <c r="AP29" i="116"/>
  <c r="AQ29" i="116" a="1"/>
  <c r="AQ29" i="116"/>
  <c r="AR29" i="116" a="1"/>
  <c r="AR29" i="116"/>
  <c r="AS29" i="116" a="1"/>
  <c r="AS29" i="116"/>
  <c r="AT29" i="116" a="1"/>
  <c r="AT29" i="116"/>
  <c r="K30" i="116" a="1"/>
  <c r="K30" i="116"/>
  <c r="L30" i="116" a="1"/>
  <c r="L30" i="116"/>
  <c r="M30" i="116" a="1"/>
  <c r="M30" i="116"/>
  <c r="N30" i="116" a="1"/>
  <c r="N30" i="116"/>
  <c r="O30" i="116" a="1"/>
  <c r="O30" i="116"/>
  <c r="P30" i="116" a="1"/>
  <c r="P30" i="116"/>
  <c r="Q30" i="116" a="1"/>
  <c r="Q30" i="116"/>
  <c r="R30" i="116" a="1"/>
  <c r="R30" i="116"/>
  <c r="S30" i="116" a="1"/>
  <c r="S30" i="116"/>
  <c r="T30" i="116" a="1"/>
  <c r="T30" i="116"/>
  <c r="U30" i="116" a="1"/>
  <c r="U30" i="116"/>
  <c r="V30" i="116" a="1"/>
  <c r="V30" i="116"/>
  <c r="W30" i="116" a="1"/>
  <c r="W30" i="116"/>
  <c r="X30" i="116" a="1"/>
  <c r="X30" i="116"/>
  <c r="Y30" i="116" a="1"/>
  <c r="Y30" i="116"/>
  <c r="Z30" i="116" a="1"/>
  <c r="Z30" i="116"/>
  <c r="AA30" i="116" a="1"/>
  <c r="AA30" i="116"/>
  <c r="AB30" i="116" a="1"/>
  <c r="AB30" i="116"/>
  <c r="AC30" i="116" a="1"/>
  <c r="AC30" i="116"/>
  <c r="AD30" i="116" a="1"/>
  <c r="AD30" i="116"/>
  <c r="AE30" i="116" a="1"/>
  <c r="AE30" i="116"/>
  <c r="AF30" i="116" a="1"/>
  <c r="AF30" i="116"/>
  <c r="AG30" i="116" a="1"/>
  <c r="AG30" i="116"/>
  <c r="AH30" i="116" a="1"/>
  <c r="AH30" i="116"/>
  <c r="AI30" i="116" a="1"/>
  <c r="AI30" i="116"/>
  <c r="AJ30" i="116" a="1"/>
  <c r="AJ30" i="116"/>
  <c r="AK30" i="116" a="1"/>
  <c r="AK30" i="116"/>
  <c r="AL30" i="116" a="1"/>
  <c r="AL30" i="116"/>
  <c r="AM30" i="116" a="1"/>
  <c r="AM30" i="116"/>
  <c r="AN30" i="116" a="1"/>
  <c r="AN30" i="116"/>
  <c r="AO30" i="116" a="1"/>
  <c r="AO30" i="116"/>
  <c r="AP30" i="116" a="1"/>
  <c r="AP30" i="116"/>
  <c r="AQ30" i="116" a="1"/>
  <c r="AQ30" i="116"/>
  <c r="AR30" i="116" a="1"/>
  <c r="AR30" i="116"/>
  <c r="AS30" i="116" a="1"/>
  <c r="AS30" i="116"/>
  <c r="AT30" i="116" a="1"/>
  <c r="AT30" i="116"/>
  <c r="K31" i="116" a="1"/>
  <c r="K31" i="116"/>
  <c r="L31" i="116" a="1"/>
  <c r="L31" i="116"/>
  <c r="M31" i="116" a="1"/>
  <c r="M31" i="116"/>
  <c r="N31" i="116" a="1"/>
  <c r="N31" i="116"/>
  <c r="O31" i="116" a="1"/>
  <c r="O31" i="116"/>
  <c r="P31" i="116" a="1"/>
  <c r="P31" i="116"/>
  <c r="Q31" i="116" a="1"/>
  <c r="Q31" i="116"/>
  <c r="R31" i="116" a="1"/>
  <c r="R31" i="116"/>
  <c r="S31" i="116" a="1"/>
  <c r="S31" i="116"/>
  <c r="T31" i="116" a="1"/>
  <c r="T31" i="116"/>
  <c r="U31" i="116" a="1"/>
  <c r="U31" i="116"/>
  <c r="V31" i="116" a="1"/>
  <c r="V31" i="116"/>
  <c r="W31" i="116" a="1"/>
  <c r="W31" i="116"/>
  <c r="X31" i="116" a="1"/>
  <c r="X31" i="116"/>
  <c r="Y31" i="116" a="1"/>
  <c r="Y31" i="116"/>
  <c r="Z31" i="116" a="1"/>
  <c r="Z31" i="116"/>
  <c r="AA31" i="116" a="1"/>
  <c r="AA31" i="116"/>
  <c r="AB31" i="116" a="1"/>
  <c r="AB31" i="116"/>
  <c r="AC31" i="116" a="1"/>
  <c r="AC31" i="116"/>
  <c r="AD31" i="116" a="1"/>
  <c r="AD31" i="116"/>
  <c r="AE31" i="116" a="1"/>
  <c r="AE31" i="116"/>
  <c r="AF31" i="116" a="1"/>
  <c r="AF31" i="116"/>
  <c r="AG31" i="116" a="1"/>
  <c r="AG31" i="116"/>
  <c r="AH31" i="116" a="1"/>
  <c r="AH31" i="116"/>
  <c r="AI31" i="116" a="1"/>
  <c r="AI31" i="116"/>
  <c r="AJ31" i="116" a="1"/>
  <c r="AJ31" i="116"/>
  <c r="AK31" i="116" a="1"/>
  <c r="AK31" i="116"/>
  <c r="AL31" i="116" a="1"/>
  <c r="AL31" i="116"/>
  <c r="AM31" i="116" a="1"/>
  <c r="AM31" i="116"/>
  <c r="AN31" i="116" a="1"/>
  <c r="AN31" i="116"/>
  <c r="AO31" i="116" a="1"/>
  <c r="AO31" i="116"/>
  <c r="AP31" i="116" a="1"/>
  <c r="AP31" i="116"/>
  <c r="AQ31" i="116" a="1"/>
  <c r="AQ31" i="116"/>
  <c r="AR31" i="116" a="1"/>
  <c r="AR31" i="116"/>
  <c r="AS31" i="116" a="1"/>
  <c r="AS31" i="116"/>
  <c r="AT31" i="116" a="1"/>
  <c r="AT31" i="116"/>
  <c r="K32" i="116" a="1"/>
  <c r="K32" i="116"/>
  <c r="L32" i="116" a="1"/>
  <c r="L32" i="116"/>
  <c r="M32" i="116" a="1"/>
  <c r="M32" i="116"/>
  <c r="N32" i="116" a="1"/>
  <c r="N32" i="116"/>
  <c r="O32" i="116" a="1"/>
  <c r="O32" i="116"/>
  <c r="P32" i="116" a="1"/>
  <c r="P32" i="116"/>
  <c r="Q32" i="116" a="1"/>
  <c r="Q32" i="116"/>
  <c r="R32" i="116" a="1"/>
  <c r="R32" i="116"/>
  <c r="S32" i="116" a="1"/>
  <c r="S32" i="116"/>
  <c r="T32" i="116" a="1"/>
  <c r="T32" i="116"/>
  <c r="U32" i="116" a="1"/>
  <c r="U32" i="116"/>
  <c r="V32" i="116" a="1"/>
  <c r="V32" i="116"/>
  <c r="W32" i="116" a="1"/>
  <c r="W32" i="116"/>
  <c r="X32" i="116" a="1"/>
  <c r="X32" i="116"/>
  <c r="Y32" i="116" a="1"/>
  <c r="Y32" i="116"/>
  <c r="Z32" i="116" a="1"/>
  <c r="Z32" i="116"/>
  <c r="AA32" i="116" a="1"/>
  <c r="AA32" i="116"/>
  <c r="AB32" i="116" a="1"/>
  <c r="AB32" i="116"/>
  <c r="AC32" i="116" a="1"/>
  <c r="AC32" i="116"/>
  <c r="AD32" i="116" a="1"/>
  <c r="AD32" i="116"/>
  <c r="AE32" i="116" a="1"/>
  <c r="AE32" i="116"/>
  <c r="AF32" i="116" a="1"/>
  <c r="AF32" i="116"/>
  <c r="AG32" i="116" a="1"/>
  <c r="AG32" i="116"/>
  <c r="AH32" i="116" a="1"/>
  <c r="AH32" i="116"/>
  <c r="AI32" i="116" a="1"/>
  <c r="AI32" i="116"/>
  <c r="AJ32" i="116" a="1"/>
  <c r="AJ32" i="116"/>
  <c r="AK32" i="116" a="1"/>
  <c r="AK32" i="116"/>
  <c r="AL32" i="116" a="1"/>
  <c r="AL32" i="116"/>
  <c r="AM32" i="116" a="1"/>
  <c r="AM32" i="116"/>
  <c r="AN32" i="116" a="1"/>
  <c r="AN32" i="116"/>
  <c r="AO32" i="116" a="1"/>
  <c r="AO32" i="116"/>
  <c r="AP32" i="116" a="1"/>
  <c r="AP32" i="116"/>
  <c r="AQ32" i="116" a="1"/>
  <c r="AQ32" i="116"/>
  <c r="AR32" i="116" a="1"/>
  <c r="AR32" i="116"/>
  <c r="AS32" i="116" a="1"/>
  <c r="AS32" i="116"/>
  <c r="AT32" i="116" a="1"/>
  <c r="AT32" i="116"/>
  <c r="K33" i="116" a="1"/>
  <c r="K33" i="116"/>
  <c r="L33" i="116" a="1"/>
  <c r="L33" i="116"/>
  <c r="M33" i="116" a="1"/>
  <c r="M33" i="116"/>
  <c r="N33" i="116" a="1"/>
  <c r="N33" i="116"/>
  <c r="O33" i="116" a="1"/>
  <c r="O33" i="116"/>
  <c r="P33" i="116" a="1"/>
  <c r="P33" i="116"/>
  <c r="Q33" i="116" a="1"/>
  <c r="Q33" i="116"/>
  <c r="R33" i="116" a="1"/>
  <c r="R33" i="116"/>
  <c r="S33" i="116" a="1"/>
  <c r="S33" i="116" s="1"/>
  <c r="T33" i="116" a="1"/>
  <c r="T33" i="116"/>
  <c r="U33" i="116" a="1"/>
  <c r="U33" i="116" s="1"/>
  <c r="V33" i="116" a="1"/>
  <c r="V33" i="116"/>
  <c r="W33" i="116" a="1"/>
  <c r="W33" i="116" s="1"/>
  <c r="X33" i="116" a="1"/>
  <c r="X33" i="116"/>
  <c r="Y33" i="116" a="1"/>
  <c r="Y33" i="116" s="1"/>
  <c r="Z33" i="116" a="1"/>
  <c r="Z33" i="116"/>
  <c r="AA33" i="116" a="1"/>
  <c r="AA33" i="116" s="1"/>
  <c r="AB33" i="116" a="1"/>
  <c r="AB33" i="116"/>
  <c r="AC33" i="116" a="1"/>
  <c r="AC33" i="116" s="1"/>
  <c r="AD33" i="116" a="1"/>
  <c r="AD33" i="116"/>
  <c r="AE33" i="116" a="1"/>
  <c r="AE33" i="116" s="1"/>
  <c r="AF33" i="116" a="1"/>
  <c r="AF33" i="116"/>
  <c r="AG33" i="116" a="1"/>
  <c r="AG33" i="116" s="1"/>
  <c r="AH33" i="116" a="1"/>
  <c r="AH33" i="116"/>
  <c r="AI33" i="116" a="1"/>
  <c r="AI33" i="116" s="1"/>
  <c r="AJ33" i="116" a="1"/>
  <c r="AJ33" i="116"/>
  <c r="AK33" i="116" a="1"/>
  <c r="AK33" i="116" s="1"/>
  <c r="AL33" i="116" a="1"/>
  <c r="AL33" i="116"/>
  <c r="AM33" i="116" a="1"/>
  <c r="AM33" i="116" s="1"/>
  <c r="AN33" i="116" a="1"/>
  <c r="AN33" i="116"/>
  <c r="AO33" i="116" a="1"/>
  <c r="AO33" i="116" s="1"/>
  <c r="AP33" i="116" a="1"/>
  <c r="AP33" i="116"/>
  <c r="AQ33" i="116" a="1"/>
  <c r="AQ33" i="116" s="1"/>
  <c r="AR33" i="116" a="1"/>
  <c r="AR33" i="116"/>
  <c r="AS33" i="116" a="1"/>
  <c r="AS33" i="116" s="1"/>
  <c r="AT33" i="116" a="1"/>
  <c r="AT33" i="116"/>
  <c r="J10" i="116" a="1"/>
  <c r="J10" i="116" s="1"/>
  <c r="J11" i="116" a="1"/>
  <c r="J11" i="116"/>
  <c r="J12" i="116" a="1"/>
  <c r="J12" i="116" s="1"/>
  <c r="J13" i="116" a="1"/>
  <c r="J13" i="116"/>
  <c r="J14" i="116" a="1"/>
  <c r="J14" i="116" s="1"/>
  <c r="J15" i="116" a="1"/>
  <c r="J15" i="116"/>
  <c r="J16" i="116" a="1"/>
  <c r="J16" i="116" s="1"/>
  <c r="J17" i="116" a="1"/>
  <c r="J17" i="116"/>
  <c r="J18" i="116" a="1"/>
  <c r="J18" i="116" s="1"/>
  <c r="J19" i="116" a="1"/>
  <c r="J19" i="116"/>
  <c r="J20" i="116" a="1"/>
  <c r="J20" i="116" s="1"/>
  <c r="J21" i="116" a="1"/>
  <c r="J21" i="116"/>
  <c r="J22" i="116" a="1"/>
  <c r="J22" i="116" s="1"/>
  <c r="J23" i="116" a="1"/>
  <c r="J23" i="116"/>
  <c r="J24" i="116" a="1"/>
  <c r="J24" i="116" s="1"/>
  <c r="J25" i="116" a="1"/>
  <c r="J25" i="116"/>
  <c r="J26" i="116" a="1"/>
  <c r="J26" i="116" s="1"/>
  <c r="J27" i="116" a="1"/>
  <c r="J27" i="116"/>
  <c r="J28" i="116" a="1"/>
  <c r="J28" i="116" s="1"/>
  <c r="J29" i="116" a="1"/>
  <c r="J29" i="116"/>
  <c r="J30" i="116" a="1"/>
  <c r="J30" i="116" s="1"/>
  <c r="J31" i="116" a="1"/>
  <c r="J31" i="116"/>
  <c r="J32" i="116" a="1"/>
  <c r="J32" i="116" s="1"/>
  <c r="J33" i="116" a="1"/>
  <c r="J33" i="116"/>
  <c r="J9" i="116" a="1"/>
  <c r="J9" i="116" s="1"/>
  <c r="K9" i="107" a="1"/>
  <c r="K9" i="107" s="1"/>
  <c r="L9" i="107" a="1"/>
  <c r="L9" i="107"/>
  <c r="M9" i="107" a="1"/>
  <c r="M9" i="107" s="1"/>
  <c r="N9" i="107" a="1"/>
  <c r="N9" i="107" s="1"/>
  <c r="O9" i="107" a="1"/>
  <c r="O9" i="107" s="1"/>
  <c r="P9" i="107" a="1"/>
  <c r="P9" i="107" s="1"/>
  <c r="Q9" i="107" a="1"/>
  <c r="Q9" i="107" s="1"/>
  <c r="R9" i="107" a="1"/>
  <c r="R9" i="107"/>
  <c r="S9" i="107" a="1"/>
  <c r="S9" i="107" s="1"/>
  <c r="T9" i="107" a="1"/>
  <c r="T9" i="107"/>
  <c r="U9" i="107" a="1"/>
  <c r="U9" i="107" s="1"/>
  <c r="V9" i="107" a="1"/>
  <c r="V9" i="107" s="1"/>
  <c r="W9" i="107" a="1"/>
  <c r="W9" i="107" s="1"/>
  <c r="X9" i="107" a="1"/>
  <c r="X9" i="107" s="1"/>
  <c r="Y9" i="107" a="1"/>
  <c r="Y9" i="107" s="1"/>
  <c r="Z9" i="107" a="1"/>
  <c r="Z9" i="107"/>
  <c r="AA9" i="107" a="1"/>
  <c r="AA9" i="107" s="1"/>
  <c r="AB9" i="107" a="1"/>
  <c r="AB9" i="107" s="1"/>
  <c r="AC9" i="107" a="1"/>
  <c r="AC9" i="107" s="1"/>
  <c r="AD9" i="107" a="1"/>
  <c r="AD9" i="107" s="1"/>
  <c r="AE9" i="107" a="1"/>
  <c r="AE9" i="107" s="1"/>
  <c r="AF9" i="107" a="1"/>
  <c r="AF9" i="107" s="1"/>
  <c r="AG9" i="107" a="1"/>
  <c r="AG9" i="107" s="1"/>
  <c r="AH9" i="107" a="1"/>
  <c r="AH9" i="107"/>
  <c r="AI9" i="107" a="1"/>
  <c r="AI9" i="107" s="1"/>
  <c r="AJ9" i="107" a="1"/>
  <c r="AJ9" i="107" s="1"/>
  <c r="AK9" i="107" a="1"/>
  <c r="AK9" i="107" s="1"/>
  <c r="AL9" i="107" a="1"/>
  <c r="AL9" i="107" s="1"/>
  <c r="AM9" i="107" a="1"/>
  <c r="AM9" i="107" s="1"/>
  <c r="AN9" i="107" a="1"/>
  <c r="AN9" i="107" s="1"/>
  <c r="AO9" i="107" a="1"/>
  <c r="AO9" i="107" s="1"/>
  <c r="AP9" i="107" a="1"/>
  <c r="AP9" i="107"/>
  <c r="AQ9" i="107" a="1"/>
  <c r="AQ9" i="107" s="1"/>
  <c r="AR9" i="107" a="1"/>
  <c r="AR9" i="107" s="1"/>
  <c r="AS9" i="107" a="1"/>
  <c r="AS9" i="107" s="1"/>
  <c r="AT9" i="107" a="1"/>
  <c r="AT9" i="107" s="1"/>
  <c r="K10" i="107" a="1"/>
  <c r="K10" i="107" s="1"/>
  <c r="L10" i="107" a="1"/>
  <c r="L10" i="107" s="1"/>
  <c r="M10" i="107" a="1"/>
  <c r="M10" i="107" s="1"/>
  <c r="N10" i="107" a="1"/>
  <c r="N10" i="107"/>
  <c r="O10" i="107" a="1"/>
  <c r="O10" i="107" s="1"/>
  <c r="P10" i="107" a="1"/>
  <c r="P10" i="107" s="1"/>
  <c r="Q10" i="107" a="1"/>
  <c r="Q10" i="107" s="1"/>
  <c r="R10" i="107" a="1"/>
  <c r="R10" i="107" s="1"/>
  <c r="S10" i="107" a="1"/>
  <c r="S10" i="107" s="1"/>
  <c r="T10" i="107" a="1"/>
  <c r="T10" i="107" s="1"/>
  <c r="U10" i="107" a="1"/>
  <c r="U10" i="107" s="1"/>
  <c r="V10" i="107" a="1"/>
  <c r="V10" i="107"/>
  <c r="W10" i="107" a="1"/>
  <c r="W10" i="107" s="1"/>
  <c r="X10" i="107" a="1"/>
  <c r="X10" i="107"/>
  <c r="Y10" i="107" a="1"/>
  <c r="Y10" i="107" s="1"/>
  <c r="Z10" i="107" a="1"/>
  <c r="Z10" i="107" s="1"/>
  <c r="AA10" i="107" a="1"/>
  <c r="AA10" i="107" s="1"/>
  <c r="AB10" i="107" a="1"/>
  <c r="AB10" i="107" s="1"/>
  <c r="AC10" i="107" a="1"/>
  <c r="AC10" i="107" s="1"/>
  <c r="AD10" i="107" a="1"/>
  <c r="AD10" i="107"/>
  <c r="AE10" i="107" a="1"/>
  <c r="AE10" i="107" s="1"/>
  <c r="AF10" i="107" a="1"/>
  <c r="AF10" i="107"/>
  <c r="AG10" i="107" a="1"/>
  <c r="AG10" i="107" s="1"/>
  <c r="AH10" i="107" a="1"/>
  <c r="AH10" i="107" s="1"/>
  <c r="AI10" i="107" a="1"/>
  <c r="AI10" i="107" s="1"/>
  <c r="AJ10" i="107" a="1"/>
  <c r="AJ10" i="107" s="1"/>
  <c r="AK10" i="107" a="1"/>
  <c r="AK10" i="107" s="1"/>
  <c r="AL10" i="107" a="1"/>
  <c r="AL10" i="107"/>
  <c r="AM10" i="107" a="1"/>
  <c r="AM10" i="107" s="1"/>
  <c r="AN10" i="107" a="1"/>
  <c r="AN10" i="107" s="1"/>
  <c r="AO10" i="107" a="1"/>
  <c r="AO10" i="107" s="1"/>
  <c r="AP10" i="107" a="1"/>
  <c r="AP10" i="107" s="1"/>
  <c r="AQ10" i="107" a="1"/>
  <c r="AQ10" i="107" s="1"/>
  <c r="AR10" i="107" a="1"/>
  <c r="AR10" i="107" s="1"/>
  <c r="AS10" i="107" a="1"/>
  <c r="AS10" i="107" s="1"/>
  <c r="AT10" i="107" a="1"/>
  <c r="AT10" i="107"/>
  <c r="K11" i="107" a="1"/>
  <c r="K11" i="107" s="1"/>
  <c r="L11" i="107" a="1"/>
  <c r="L11" i="107" s="1"/>
  <c r="M11" i="107" a="1"/>
  <c r="M11" i="107" s="1"/>
  <c r="N11" i="107" a="1"/>
  <c r="N11" i="107" s="1"/>
  <c r="O11" i="107" a="1"/>
  <c r="O11" i="107" s="1"/>
  <c r="P11" i="107" a="1"/>
  <c r="P11" i="107" s="1"/>
  <c r="Q11" i="107" a="1"/>
  <c r="Q11" i="107" s="1"/>
  <c r="R11" i="107" a="1"/>
  <c r="R11" i="107"/>
  <c r="S11" i="107" a="1"/>
  <c r="S11" i="107" s="1"/>
  <c r="T11" i="107" a="1"/>
  <c r="T11" i="107" s="1"/>
  <c r="U11" i="107" a="1"/>
  <c r="U11" i="107" s="1"/>
  <c r="V11" i="107" a="1"/>
  <c r="V11" i="107" s="1"/>
  <c r="W11" i="107" a="1"/>
  <c r="W11" i="107" s="1"/>
  <c r="X11" i="107" a="1"/>
  <c r="X11" i="107" s="1"/>
  <c r="Y11" i="107" a="1"/>
  <c r="Y11" i="107" s="1"/>
  <c r="Z11" i="107" a="1"/>
  <c r="Z11" i="107"/>
  <c r="AA11" i="107" a="1"/>
  <c r="AA11" i="107" s="1"/>
  <c r="AB11" i="107" a="1"/>
  <c r="AB11" i="107" s="1"/>
  <c r="AC11" i="107" a="1"/>
  <c r="AC11" i="107" s="1"/>
  <c r="AD11" i="107" a="1"/>
  <c r="AD11" i="107" s="1"/>
  <c r="AE11" i="107" a="1"/>
  <c r="AE11" i="107" s="1"/>
  <c r="AF11" i="107" a="1"/>
  <c r="AF11" i="107" s="1"/>
  <c r="AG11" i="107" a="1"/>
  <c r="AG11" i="107" s="1"/>
  <c r="AH11" i="107" a="1"/>
  <c r="AH11" i="107"/>
  <c r="AI11" i="107" a="1"/>
  <c r="AI11" i="107" s="1"/>
  <c r="AJ11" i="107" a="1"/>
  <c r="AJ11" i="107" s="1"/>
  <c r="AK11" i="107" a="1"/>
  <c r="AK11" i="107" s="1"/>
  <c r="AL11" i="107" a="1"/>
  <c r="AL11" i="107" s="1"/>
  <c r="AM11" i="107" a="1"/>
  <c r="AM11" i="107" s="1"/>
  <c r="AN11" i="107" a="1"/>
  <c r="AN11" i="107" s="1"/>
  <c r="AO11" i="107" a="1"/>
  <c r="AO11" i="107" s="1"/>
  <c r="AP11" i="107" a="1"/>
  <c r="AP11" i="107"/>
  <c r="AQ11" i="107" a="1"/>
  <c r="AQ11" i="107" s="1"/>
  <c r="AR11" i="107" a="1"/>
  <c r="AR11" i="107" s="1"/>
  <c r="AS11" i="107" a="1"/>
  <c r="AS11" i="107" s="1"/>
  <c r="AT11" i="107" a="1"/>
  <c r="AT11" i="107" s="1"/>
  <c r="K12" i="107" a="1"/>
  <c r="K12" i="107" s="1"/>
  <c r="L12" i="107" a="1"/>
  <c r="L12" i="107" s="1"/>
  <c r="M12" i="107" a="1"/>
  <c r="M12" i="107" s="1"/>
  <c r="N12" i="107" a="1"/>
  <c r="N12" i="107"/>
  <c r="O12" i="107" a="1"/>
  <c r="O12" i="107" s="1"/>
  <c r="P12" i="107" a="1"/>
  <c r="P12" i="107" s="1"/>
  <c r="Q12" i="107" a="1"/>
  <c r="Q12" i="107" s="1"/>
  <c r="R12" i="107" a="1"/>
  <c r="R12" i="107" s="1"/>
  <c r="S12" i="107" a="1"/>
  <c r="S12" i="107" s="1"/>
  <c r="T12" i="107" a="1"/>
  <c r="T12" i="107" s="1"/>
  <c r="U12" i="107" a="1"/>
  <c r="U12" i="107" s="1"/>
  <c r="V12" i="107" a="1"/>
  <c r="V12" i="107"/>
  <c r="W12" i="107" a="1"/>
  <c r="W12" i="107" s="1"/>
  <c r="X12" i="107" a="1"/>
  <c r="X12" i="107" s="1"/>
  <c r="Y12" i="107" a="1"/>
  <c r="Y12" i="107" s="1"/>
  <c r="Z12" i="107" a="1"/>
  <c r="Z12" i="107" s="1"/>
  <c r="AA12" i="107" a="1"/>
  <c r="AA12" i="107" s="1"/>
  <c r="AB12" i="107" a="1"/>
  <c r="AB12" i="107" s="1"/>
  <c r="AC12" i="107" a="1"/>
  <c r="AC12" i="107" s="1"/>
  <c r="AD12" i="107" a="1"/>
  <c r="AD12" i="107"/>
  <c r="AE12" i="107" a="1"/>
  <c r="AE12" i="107" s="1"/>
  <c r="AF12" i="107" a="1"/>
  <c r="AF12" i="107" s="1"/>
  <c r="AG12" i="107" a="1"/>
  <c r="AG12" i="107" s="1"/>
  <c r="AH12" i="107" a="1"/>
  <c r="AH12" i="107" s="1"/>
  <c r="AI12" i="107" a="1"/>
  <c r="AI12" i="107" s="1"/>
  <c r="AJ12" i="107" a="1"/>
  <c r="AJ12" i="107" s="1"/>
  <c r="AK12" i="107" a="1"/>
  <c r="AK12" i="107" s="1"/>
  <c r="AL12" i="107" a="1"/>
  <c r="AL12" i="107"/>
  <c r="AM12" i="107" a="1"/>
  <c r="AM12" i="107" s="1"/>
  <c r="AN12" i="107" a="1"/>
  <c r="AN12" i="107" s="1"/>
  <c r="AO12" i="107" a="1"/>
  <c r="AO12" i="107" s="1"/>
  <c r="AP12" i="107" a="1"/>
  <c r="AP12" i="107" s="1"/>
  <c r="AQ12" i="107" a="1"/>
  <c r="AQ12" i="107" s="1"/>
  <c r="AR12" i="107" a="1"/>
  <c r="AR12" i="107" s="1"/>
  <c r="AS12" i="107" a="1"/>
  <c r="AS12" i="107" s="1"/>
  <c r="AT12" i="107" a="1"/>
  <c r="AT12" i="107"/>
  <c r="K13" i="107" a="1"/>
  <c r="K13" i="107" s="1"/>
  <c r="L13" i="107" a="1"/>
  <c r="L13" i="107" s="1"/>
  <c r="M13" i="107" a="1"/>
  <c r="M13" i="107" s="1"/>
  <c r="N13" i="107" a="1"/>
  <c r="N13" i="107" s="1"/>
  <c r="O13" i="107" a="1"/>
  <c r="O13" i="107" s="1"/>
  <c r="P13" i="107" a="1"/>
  <c r="P13" i="107" s="1"/>
  <c r="Q13" i="107" a="1"/>
  <c r="Q13" i="107" s="1"/>
  <c r="R13" i="107" a="1"/>
  <c r="R13" i="107"/>
  <c r="S13" i="107" a="1"/>
  <c r="S13" i="107" s="1"/>
  <c r="T13" i="107" a="1"/>
  <c r="T13" i="107" s="1"/>
  <c r="U13" i="107" a="1"/>
  <c r="U13" i="107" s="1"/>
  <c r="V13" i="107" a="1"/>
  <c r="V13" i="107" s="1"/>
  <c r="W13" i="107" a="1"/>
  <c r="W13" i="107" s="1"/>
  <c r="X13" i="107" a="1"/>
  <c r="X13" i="107" s="1"/>
  <c r="Y13" i="107" a="1"/>
  <c r="Y13" i="107" s="1"/>
  <c r="Z13" i="107" a="1"/>
  <c r="Z13" i="107"/>
  <c r="AA13" i="107" a="1"/>
  <c r="AA13" i="107" s="1"/>
  <c r="AB13" i="107" a="1"/>
  <c r="AB13" i="107" s="1"/>
  <c r="AC13" i="107" a="1"/>
  <c r="AC13" i="107" s="1"/>
  <c r="AD13" i="107" a="1"/>
  <c r="AD13" i="107" s="1"/>
  <c r="AE13" i="107" a="1"/>
  <c r="AE13" i="107" s="1"/>
  <c r="AF13" i="107" a="1"/>
  <c r="AF13" i="107" s="1"/>
  <c r="AG13" i="107" a="1"/>
  <c r="AG13" i="107" s="1"/>
  <c r="AH13" i="107" a="1"/>
  <c r="AH13" i="107"/>
  <c r="AI13" i="107" a="1"/>
  <c r="AI13" i="107" s="1"/>
  <c r="AJ13" i="107" a="1"/>
  <c r="AJ13" i="107" s="1"/>
  <c r="AK13" i="107" a="1"/>
  <c r="AK13" i="107" s="1"/>
  <c r="AL13" i="107" a="1"/>
  <c r="AL13" i="107" s="1"/>
  <c r="AM13" i="107" a="1"/>
  <c r="AM13" i="107" s="1"/>
  <c r="AN13" i="107" a="1"/>
  <c r="AN13" i="107" s="1"/>
  <c r="AO13" i="107" a="1"/>
  <c r="AO13" i="107" s="1"/>
  <c r="AP13" i="107" a="1"/>
  <c r="AP13" i="107" s="1"/>
  <c r="AQ13" i="107" a="1"/>
  <c r="AQ13" i="107" s="1"/>
  <c r="AR13" i="107" a="1"/>
  <c r="AR13" i="107" s="1"/>
  <c r="AS13" i="107" a="1"/>
  <c r="AS13" i="107" s="1"/>
  <c r="AT13" i="107" a="1"/>
  <c r="AT13" i="107" s="1"/>
  <c r="K14" i="107" a="1"/>
  <c r="K14" i="107" s="1"/>
  <c r="L14" i="107" a="1"/>
  <c r="L14" i="107" s="1"/>
  <c r="M14" i="107" a="1"/>
  <c r="M14" i="107" s="1"/>
  <c r="N14" i="107" a="1"/>
  <c r="N14" i="107" s="1"/>
  <c r="O14" i="107" a="1"/>
  <c r="O14" i="107" s="1"/>
  <c r="P14" i="107" a="1"/>
  <c r="P14" i="107" s="1"/>
  <c r="Q14" i="107" a="1"/>
  <c r="Q14" i="107" s="1"/>
  <c r="R14" i="107" a="1"/>
  <c r="R14" i="107" s="1"/>
  <c r="S14" i="107" a="1"/>
  <c r="S14" i="107"/>
  <c r="T14" i="107" a="1"/>
  <c r="T14" i="107" s="1"/>
  <c r="U14" i="107" a="1"/>
  <c r="U14" i="107" s="1"/>
  <c r="V14" i="107" a="1"/>
  <c r="V14" i="107" s="1"/>
  <c r="W14" i="107" a="1"/>
  <c r="W14" i="107"/>
  <c r="X14" i="107" a="1"/>
  <c r="X14" i="107" s="1"/>
  <c r="Y14" i="107" a="1"/>
  <c r="Y14" i="107" s="1"/>
  <c r="Z14" i="107" a="1"/>
  <c r="Z14" i="107" s="1"/>
  <c r="AA14" i="107" a="1"/>
  <c r="AA14" i="107"/>
  <c r="AB14" i="107" a="1"/>
  <c r="AB14" i="107" s="1"/>
  <c r="AC14" i="107" a="1"/>
  <c r="AC14" i="107" s="1"/>
  <c r="AD14" i="107" a="1"/>
  <c r="AD14" i="107" s="1"/>
  <c r="AE14" i="107" a="1"/>
  <c r="AE14" i="107"/>
  <c r="AF14" i="107" a="1"/>
  <c r="AF14" i="107" s="1"/>
  <c r="AG14" i="107" a="1"/>
  <c r="AG14" i="107" s="1"/>
  <c r="AH14" i="107" a="1"/>
  <c r="AH14" i="107" s="1"/>
  <c r="AI14" i="107" a="1"/>
  <c r="AI14" i="107"/>
  <c r="AJ14" i="107" a="1"/>
  <c r="AJ14" i="107" s="1"/>
  <c r="AK14" i="107" a="1"/>
  <c r="AK14" i="107" s="1"/>
  <c r="AL14" i="107" a="1"/>
  <c r="AL14" i="107" s="1"/>
  <c r="AM14" i="107" a="1"/>
  <c r="AM14" i="107"/>
  <c r="AN14" i="107" a="1"/>
  <c r="AN14" i="107" s="1"/>
  <c r="AO14" i="107" a="1"/>
  <c r="AO14" i="107" s="1"/>
  <c r="AP14" i="107" a="1"/>
  <c r="AP14" i="107" s="1"/>
  <c r="AQ14" i="107" a="1"/>
  <c r="AQ14" i="107"/>
  <c r="AR14" i="107" a="1"/>
  <c r="AR14" i="107" s="1"/>
  <c r="AS14" i="107" a="1"/>
  <c r="AS14" i="107" s="1"/>
  <c r="AT14" i="107" a="1"/>
  <c r="AT14" i="107" s="1"/>
  <c r="K15" i="107" a="1"/>
  <c r="K15" i="107"/>
  <c r="L15" i="107" a="1"/>
  <c r="L15" i="107" s="1"/>
  <c r="M15" i="107" a="1"/>
  <c r="M15" i="107" s="1"/>
  <c r="N15" i="107" a="1"/>
  <c r="N15" i="107" s="1"/>
  <c r="O15" i="107" a="1"/>
  <c r="O15" i="107"/>
  <c r="P15" i="107" a="1"/>
  <c r="P15" i="107" s="1"/>
  <c r="Q15" i="107" a="1"/>
  <c r="Q15" i="107" s="1"/>
  <c r="R15" i="107" a="1"/>
  <c r="R15" i="107" s="1"/>
  <c r="S15" i="107" a="1"/>
  <c r="S15" i="107"/>
  <c r="T15" i="107" a="1"/>
  <c r="T15" i="107" s="1"/>
  <c r="U15" i="107" a="1"/>
  <c r="U15" i="107" s="1"/>
  <c r="V15" i="107" a="1"/>
  <c r="V15" i="107" s="1"/>
  <c r="W15" i="107" a="1"/>
  <c r="W15" i="107"/>
  <c r="X15" i="107" a="1"/>
  <c r="X15" i="107" s="1"/>
  <c r="Y15" i="107" a="1"/>
  <c r="Y15" i="107" s="1"/>
  <c r="Z15" i="107" a="1"/>
  <c r="Z15" i="107" s="1"/>
  <c r="AA15" i="107" a="1"/>
  <c r="AA15" i="107"/>
  <c r="AB15" i="107" a="1"/>
  <c r="AB15" i="107" s="1"/>
  <c r="AC15" i="107" a="1"/>
  <c r="AC15" i="107" s="1"/>
  <c r="AD15" i="107" a="1"/>
  <c r="AD15" i="107" s="1"/>
  <c r="AE15" i="107" a="1"/>
  <c r="AE15" i="107"/>
  <c r="AF15" i="107" a="1"/>
  <c r="AF15" i="107" s="1"/>
  <c r="AG15" i="107" a="1"/>
  <c r="AG15" i="107" s="1"/>
  <c r="AH15" i="107" a="1"/>
  <c r="AH15" i="107" s="1"/>
  <c r="AI15" i="107" a="1"/>
  <c r="AI15" i="107"/>
  <c r="AJ15" i="107" a="1"/>
  <c r="AJ15" i="107" s="1"/>
  <c r="AK15" i="107" a="1"/>
  <c r="AK15" i="107" s="1"/>
  <c r="AL15" i="107" a="1"/>
  <c r="AL15" i="107" s="1"/>
  <c r="AM15" i="107" a="1"/>
  <c r="AM15" i="107"/>
  <c r="AN15" i="107" a="1"/>
  <c r="AN15" i="107" s="1"/>
  <c r="AO15" i="107" a="1"/>
  <c r="AO15" i="107" s="1"/>
  <c r="AP15" i="107" a="1"/>
  <c r="AP15" i="107" s="1"/>
  <c r="AQ15" i="107" a="1"/>
  <c r="AQ15" i="107"/>
  <c r="AR15" i="107" a="1"/>
  <c r="AR15" i="107" s="1"/>
  <c r="AS15" i="107" a="1"/>
  <c r="AS15" i="107" s="1"/>
  <c r="AT15" i="107" a="1"/>
  <c r="AT15" i="107" s="1"/>
  <c r="K16" i="107" a="1"/>
  <c r="K16" i="107"/>
  <c r="L16" i="107" a="1"/>
  <c r="L16" i="107" s="1"/>
  <c r="M16" i="107" a="1"/>
  <c r="M16" i="107" s="1"/>
  <c r="N16" i="107" a="1"/>
  <c r="N16" i="107" s="1"/>
  <c r="O16" i="107" a="1"/>
  <c r="O16" i="107"/>
  <c r="P16" i="107" a="1"/>
  <c r="P16" i="107" s="1"/>
  <c r="Q16" i="107" a="1"/>
  <c r="Q16" i="107" s="1"/>
  <c r="R16" i="107" a="1"/>
  <c r="R16" i="107" s="1"/>
  <c r="S16" i="107" a="1"/>
  <c r="S16" i="107"/>
  <c r="T16" i="107" a="1"/>
  <c r="T16" i="107" s="1"/>
  <c r="U16" i="107" a="1"/>
  <c r="U16" i="107" s="1"/>
  <c r="V16" i="107" a="1"/>
  <c r="V16" i="107" s="1"/>
  <c r="W16" i="107" a="1"/>
  <c r="W16" i="107"/>
  <c r="X16" i="107" a="1"/>
  <c r="X16" i="107" s="1"/>
  <c r="Y16" i="107" a="1"/>
  <c r="Y16" i="107" s="1"/>
  <c r="Z16" i="107" a="1"/>
  <c r="Z16" i="107" s="1"/>
  <c r="AA16" i="107" a="1"/>
  <c r="AA16" i="107"/>
  <c r="AB16" i="107" a="1"/>
  <c r="AB16" i="107" s="1"/>
  <c r="AC16" i="107" a="1"/>
  <c r="AC16" i="107" s="1"/>
  <c r="AD16" i="107" a="1"/>
  <c r="AD16" i="107" s="1"/>
  <c r="AE16" i="107" a="1"/>
  <c r="AE16" i="107"/>
  <c r="AF16" i="107" a="1"/>
  <c r="AF16" i="107" s="1"/>
  <c r="AG16" i="107" a="1"/>
  <c r="AG16" i="107" s="1"/>
  <c r="AH16" i="107" a="1"/>
  <c r="AH16" i="107" s="1"/>
  <c r="AI16" i="107" a="1"/>
  <c r="AI16" i="107"/>
  <c r="AJ16" i="107" a="1"/>
  <c r="AJ16" i="107" s="1"/>
  <c r="AK16" i="107" a="1"/>
  <c r="AK16" i="107" s="1"/>
  <c r="AL16" i="107" a="1"/>
  <c r="AL16" i="107" s="1"/>
  <c r="AM16" i="107" a="1"/>
  <c r="AM16" i="107"/>
  <c r="AN16" i="107" a="1"/>
  <c r="AN16" i="107" s="1"/>
  <c r="AO16" i="107" a="1"/>
  <c r="AO16" i="107" s="1"/>
  <c r="AP16" i="107" a="1"/>
  <c r="AP16" i="107" s="1"/>
  <c r="AQ16" i="107" a="1"/>
  <c r="AQ16" i="107"/>
  <c r="AR16" i="107" a="1"/>
  <c r="AR16" i="107" s="1"/>
  <c r="AS16" i="107" a="1"/>
  <c r="AS16" i="107" s="1"/>
  <c r="AT16" i="107" a="1"/>
  <c r="AT16" i="107" s="1"/>
  <c r="K17" i="107" a="1"/>
  <c r="K17" i="107" s="1"/>
  <c r="L17" i="107" a="1"/>
  <c r="L17" i="107" s="1"/>
  <c r="M17" i="107" a="1"/>
  <c r="M17" i="107" s="1"/>
  <c r="N17" i="107" a="1"/>
  <c r="N17" i="107" s="1"/>
  <c r="O17" i="107" a="1"/>
  <c r="O17" i="107"/>
  <c r="P17" i="107" a="1"/>
  <c r="P17" i="107" s="1"/>
  <c r="Q17" i="107" a="1"/>
  <c r="Q17" i="107" s="1"/>
  <c r="R17" i="107" a="1"/>
  <c r="R17" i="107" s="1"/>
  <c r="S17" i="107" a="1"/>
  <c r="S17" i="107" s="1"/>
  <c r="T17" i="107" a="1"/>
  <c r="T17" i="107" s="1"/>
  <c r="U17" i="107" a="1"/>
  <c r="U17" i="107" s="1"/>
  <c r="V17" i="107" a="1"/>
  <c r="V17" i="107" s="1"/>
  <c r="W17" i="107" a="1"/>
  <c r="W17" i="107"/>
  <c r="X17" i="107" a="1"/>
  <c r="X17" i="107" s="1"/>
  <c r="Y17" i="107" a="1"/>
  <c r="Y17" i="107" s="1"/>
  <c r="Z17" i="107" a="1"/>
  <c r="Z17" i="107" s="1"/>
  <c r="AA17" i="107" a="1"/>
  <c r="AA17" i="107" s="1"/>
  <c r="AB17" i="107" a="1"/>
  <c r="AB17" i="107"/>
  <c r="AC17" i="107" a="1"/>
  <c r="AC17" i="107" s="1"/>
  <c r="AD17" i="107" a="1"/>
  <c r="AD17" i="107"/>
  <c r="AE17" i="107" a="1"/>
  <c r="AE17" i="107" s="1"/>
  <c r="AF17" i="107" a="1"/>
  <c r="AF17" i="107"/>
  <c r="AG17" i="107" a="1"/>
  <c r="AG17" i="107" s="1"/>
  <c r="AH17" i="107" a="1"/>
  <c r="AH17" i="107"/>
  <c r="AI17" i="107" a="1"/>
  <c r="AI17" i="107" s="1"/>
  <c r="AJ17" i="107" a="1"/>
  <c r="AJ17" i="107"/>
  <c r="AK17" i="107" a="1"/>
  <c r="AK17" i="107" s="1"/>
  <c r="AL17" i="107" a="1"/>
  <c r="AL17" i="107"/>
  <c r="AM17" i="107" a="1"/>
  <c r="AM17" i="107" s="1"/>
  <c r="AN17" i="107" a="1"/>
  <c r="AN17" i="107"/>
  <c r="AO17" i="107" a="1"/>
  <c r="AO17" i="107" s="1"/>
  <c r="AP17" i="107" a="1"/>
  <c r="AP17" i="107"/>
  <c r="AQ17" i="107" a="1"/>
  <c r="AQ17" i="107" s="1"/>
  <c r="AR17" i="107" a="1"/>
  <c r="AR17" i="107" s="1"/>
  <c r="AS17" i="107" a="1"/>
  <c r="AS17" i="107" s="1"/>
  <c r="AT17" i="107" a="1"/>
  <c r="AT17" i="107"/>
  <c r="K18" i="107" a="1"/>
  <c r="K18" i="107" s="1"/>
  <c r="L18" i="107" a="1"/>
  <c r="L18" i="107" s="1"/>
  <c r="M18" i="107" a="1"/>
  <c r="M18" i="107" s="1"/>
  <c r="N18" i="107" a="1"/>
  <c r="N18" i="107"/>
  <c r="O18" i="107" a="1"/>
  <c r="O18" i="107" s="1"/>
  <c r="P18" i="107" a="1"/>
  <c r="P18" i="107" s="1"/>
  <c r="Q18" i="107" a="1"/>
  <c r="Q18" i="107" s="1"/>
  <c r="R18" i="107" a="1"/>
  <c r="R18" i="107"/>
  <c r="S18" i="107" a="1"/>
  <c r="S18" i="107" s="1"/>
  <c r="T18" i="107" a="1"/>
  <c r="T18" i="107" s="1"/>
  <c r="U18" i="107" a="1"/>
  <c r="U18" i="107" s="1"/>
  <c r="V18" i="107" a="1"/>
  <c r="V18" i="107"/>
  <c r="W18" i="107" a="1"/>
  <c r="W18" i="107" s="1"/>
  <c r="X18" i="107" a="1"/>
  <c r="X18" i="107" s="1"/>
  <c r="Y18" i="107" a="1"/>
  <c r="Y18" i="107" s="1"/>
  <c r="Z18" i="107" a="1"/>
  <c r="Z18" i="107"/>
  <c r="AA18" i="107" a="1"/>
  <c r="AA18" i="107" s="1"/>
  <c r="AB18" i="107" a="1"/>
  <c r="AB18" i="107" s="1"/>
  <c r="AC18" i="107" a="1"/>
  <c r="AC18" i="107" s="1"/>
  <c r="AD18" i="107" a="1"/>
  <c r="AD18" i="107"/>
  <c r="AE18" i="107" a="1"/>
  <c r="AE18" i="107" s="1"/>
  <c r="AF18" i="107" a="1"/>
  <c r="AF18" i="107" s="1"/>
  <c r="AG18" i="107" a="1"/>
  <c r="AG18" i="107" s="1"/>
  <c r="AH18" i="107" a="1"/>
  <c r="AH18" i="107"/>
  <c r="AI18" i="107" a="1"/>
  <c r="AI18" i="107" s="1"/>
  <c r="AJ18" i="107" a="1"/>
  <c r="AJ18" i="107" s="1"/>
  <c r="AK18" i="107" a="1"/>
  <c r="AK18" i="107" s="1"/>
  <c r="AL18" i="107" a="1"/>
  <c r="AL18" i="107"/>
  <c r="AM18" i="107" a="1"/>
  <c r="AM18" i="107" s="1"/>
  <c r="AN18" i="107" a="1"/>
  <c r="AN18" i="107" s="1"/>
  <c r="AO18" i="107" a="1"/>
  <c r="AO18" i="107" s="1"/>
  <c r="AP18" i="107" a="1"/>
  <c r="AP18" i="107"/>
  <c r="AQ18" i="107" a="1"/>
  <c r="AQ18" i="107" s="1"/>
  <c r="AR18" i="107" a="1"/>
  <c r="AR18" i="107" s="1"/>
  <c r="AS18" i="107" a="1"/>
  <c r="AS18" i="107" s="1"/>
  <c r="AT18" i="107" a="1"/>
  <c r="AT18" i="107"/>
  <c r="K19" i="107" a="1"/>
  <c r="K19" i="107" s="1"/>
  <c r="L19" i="107" a="1"/>
  <c r="L19" i="107" s="1"/>
  <c r="M19" i="107" a="1"/>
  <c r="M19" i="107" s="1"/>
  <c r="N19" i="107" a="1"/>
  <c r="N19" i="107"/>
  <c r="O19" i="107" a="1"/>
  <c r="O19" i="107" s="1"/>
  <c r="P19" i="107" a="1"/>
  <c r="P19" i="107" s="1"/>
  <c r="Q19" i="107" a="1"/>
  <c r="Q19" i="107" s="1"/>
  <c r="R19" i="107" a="1"/>
  <c r="R19" i="107"/>
  <c r="S19" i="107" a="1"/>
  <c r="S19" i="107" s="1"/>
  <c r="T19" i="107" a="1"/>
  <c r="T19" i="107" s="1"/>
  <c r="U19" i="107" a="1"/>
  <c r="U19" i="107" s="1"/>
  <c r="V19" i="107" a="1"/>
  <c r="V19" i="107"/>
  <c r="W19" i="107" a="1"/>
  <c r="W19" i="107" s="1"/>
  <c r="X19" i="107" a="1"/>
  <c r="X19" i="107" s="1"/>
  <c r="Y19" i="107" a="1"/>
  <c r="Y19" i="107" s="1"/>
  <c r="Z19" i="107" a="1"/>
  <c r="Z19" i="107"/>
  <c r="AA19" i="107" a="1"/>
  <c r="AA19" i="107" s="1"/>
  <c r="AB19" i="107" a="1"/>
  <c r="AB19" i="107" s="1"/>
  <c r="AC19" i="107" a="1"/>
  <c r="AC19" i="107" s="1"/>
  <c r="AD19" i="107" a="1"/>
  <c r="AD19" i="107"/>
  <c r="AE19" i="107" a="1"/>
  <c r="AE19" i="107" s="1"/>
  <c r="AF19" i="107" a="1"/>
  <c r="AF19" i="107" s="1"/>
  <c r="AG19" i="107" a="1"/>
  <c r="AG19" i="107" s="1"/>
  <c r="AH19" i="107" a="1"/>
  <c r="AH19" i="107"/>
  <c r="AI19" i="107" a="1"/>
  <c r="AI19" i="107" s="1"/>
  <c r="AJ19" i="107" a="1"/>
  <c r="AJ19" i="107" s="1"/>
  <c r="AK19" i="107" a="1"/>
  <c r="AK19" i="107" s="1"/>
  <c r="AL19" i="107" a="1"/>
  <c r="AL19" i="107"/>
  <c r="AM19" i="107" a="1"/>
  <c r="AM19" i="107" s="1"/>
  <c r="AN19" i="107" a="1"/>
  <c r="AN19" i="107" s="1"/>
  <c r="AO19" i="107" a="1"/>
  <c r="AO19" i="107" s="1"/>
  <c r="AP19" i="107" a="1"/>
  <c r="AP19" i="107"/>
  <c r="AQ19" i="107" a="1"/>
  <c r="AQ19" i="107" s="1"/>
  <c r="AR19" i="107" a="1"/>
  <c r="AR19" i="107" s="1"/>
  <c r="AS19" i="107" a="1"/>
  <c r="AS19" i="107" s="1"/>
  <c r="AT19" i="107" a="1"/>
  <c r="AT19" i="107"/>
  <c r="K20" i="107" a="1"/>
  <c r="K20" i="107" s="1"/>
  <c r="L20" i="107" a="1"/>
  <c r="L20" i="107" s="1"/>
  <c r="M20" i="107" a="1"/>
  <c r="M20" i="107" s="1"/>
  <c r="N20" i="107" a="1"/>
  <c r="N20" i="107"/>
  <c r="O20" i="107" a="1"/>
  <c r="O20" i="107" s="1"/>
  <c r="P20" i="107" a="1"/>
  <c r="P20" i="107" s="1"/>
  <c r="Q20" i="107" a="1"/>
  <c r="Q20" i="107" s="1"/>
  <c r="R20" i="107" a="1"/>
  <c r="R20" i="107"/>
  <c r="S20" i="107" a="1"/>
  <c r="S20" i="107" s="1"/>
  <c r="T20" i="107" a="1"/>
  <c r="T20" i="107" s="1"/>
  <c r="U20" i="107" a="1"/>
  <c r="U20" i="107" s="1"/>
  <c r="V20" i="107" a="1"/>
  <c r="V20" i="107"/>
  <c r="W20" i="107" a="1"/>
  <c r="W20" i="107" s="1"/>
  <c r="X20" i="107" a="1"/>
  <c r="X20" i="107" s="1"/>
  <c r="Y20" i="107" a="1"/>
  <c r="Y20" i="107" s="1"/>
  <c r="Z20" i="107" a="1"/>
  <c r="Z20" i="107"/>
  <c r="AA20" i="107" a="1"/>
  <c r="AA20" i="107" s="1"/>
  <c r="AB20" i="107" a="1"/>
  <c r="AB20" i="107" s="1"/>
  <c r="AC20" i="107" a="1"/>
  <c r="AC20" i="107" s="1"/>
  <c r="AD20" i="107" a="1"/>
  <c r="AD20" i="107"/>
  <c r="AE20" i="107" a="1"/>
  <c r="AE20" i="107" s="1"/>
  <c r="AF20" i="107" a="1"/>
  <c r="AF20" i="107" s="1"/>
  <c r="AG20" i="107" a="1"/>
  <c r="AG20" i="107" s="1"/>
  <c r="AH20" i="107" a="1"/>
  <c r="AH20" i="107"/>
  <c r="AI20" i="107" a="1"/>
  <c r="AI20" i="107" s="1"/>
  <c r="AJ20" i="107" a="1"/>
  <c r="AJ20" i="107" s="1"/>
  <c r="AK20" i="107" a="1"/>
  <c r="AK20" i="107" s="1"/>
  <c r="AL20" i="107" a="1"/>
  <c r="AL20" i="107"/>
  <c r="AM20" i="107" a="1"/>
  <c r="AM20" i="107" s="1"/>
  <c r="AN20" i="107" a="1"/>
  <c r="AN20" i="107" s="1"/>
  <c r="AO20" i="107" a="1"/>
  <c r="AO20" i="107" s="1"/>
  <c r="AP20" i="107" a="1"/>
  <c r="AP20" i="107"/>
  <c r="AQ20" i="107" a="1"/>
  <c r="AQ20" i="107" s="1"/>
  <c r="AR20" i="107" a="1"/>
  <c r="AR20" i="107" s="1"/>
  <c r="AS20" i="107" a="1"/>
  <c r="AS20" i="107" s="1"/>
  <c r="AT20" i="107" a="1"/>
  <c r="AT20" i="107"/>
  <c r="K21" i="107" a="1"/>
  <c r="K21" i="107" s="1"/>
  <c r="L21" i="107" a="1"/>
  <c r="L21" i="107" s="1"/>
  <c r="M21" i="107" a="1"/>
  <c r="M21" i="107" s="1"/>
  <c r="N21" i="107" a="1"/>
  <c r="N21" i="107"/>
  <c r="O21" i="107" a="1"/>
  <c r="O21" i="107" s="1"/>
  <c r="P21" i="107" a="1"/>
  <c r="P21" i="107" s="1"/>
  <c r="Q21" i="107" a="1"/>
  <c r="Q21" i="107" s="1"/>
  <c r="R21" i="107" a="1"/>
  <c r="R21" i="107"/>
  <c r="S21" i="107" a="1"/>
  <c r="S21" i="107" s="1"/>
  <c r="T21" i="107" a="1"/>
  <c r="T21" i="107" s="1"/>
  <c r="U21" i="107" a="1"/>
  <c r="U21" i="107" s="1"/>
  <c r="V21" i="107" a="1"/>
  <c r="V21" i="107"/>
  <c r="W21" i="107" a="1"/>
  <c r="W21" i="107" s="1"/>
  <c r="X21" i="107" a="1"/>
  <c r="X21" i="107" s="1"/>
  <c r="Y21" i="107" a="1"/>
  <c r="Y21" i="107" s="1"/>
  <c r="Z21" i="107" a="1"/>
  <c r="Z21" i="107"/>
  <c r="AA21" i="107" a="1"/>
  <c r="AA21" i="107" s="1"/>
  <c r="AB21" i="107" a="1"/>
  <c r="AB21" i="107" s="1"/>
  <c r="AC21" i="107" a="1"/>
  <c r="AC21" i="107" s="1"/>
  <c r="AD21" i="107" a="1"/>
  <c r="AD21" i="107"/>
  <c r="AE21" i="107" a="1"/>
  <c r="AE21" i="107" s="1"/>
  <c r="AF21" i="107" a="1"/>
  <c r="AF21" i="107" s="1"/>
  <c r="AG21" i="107" a="1"/>
  <c r="AG21" i="107" s="1"/>
  <c r="AH21" i="107" a="1"/>
  <c r="AH21" i="107"/>
  <c r="AI21" i="107" a="1"/>
  <c r="AI21" i="107" s="1"/>
  <c r="AJ21" i="107" a="1"/>
  <c r="AJ21" i="107" s="1"/>
  <c r="AK21" i="107" a="1"/>
  <c r="AK21" i="107" s="1"/>
  <c r="AL21" i="107" a="1"/>
  <c r="AL21" i="107"/>
  <c r="AM21" i="107" a="1"/>
  <c r="AM21" i="107" s="1"/>
  <c r="AN21" i="107" a="1"/>
  <c r="AN21" i="107" s="1"/>
  <c r="AO21" i="107" a="1"/>
  <c r="AO21" i="107" s="1"/>
  <c r="AP21" i="107" a="1"/>
  <c r="AP21" i="107"/>
  <c r="AQ21" i="107" a="1"/>
  <c r="AQ21" i="107" s="1"/>
  <c r="AR21" i="107" a="1"/>
  <c r="AR21" i="107" s="1"/>
  <c r="AS21" i="107" a="1"/>
  <c r="AS21" i="107" s="1"/>
  <c r="AT21" i="107" a="1"/>
  <c r="AT21" i="107"/>
  <c r="K22" i="107" a="1"/>
  <c r="K22" i="107" s="1"/>
  <c r="L22" i="107" a="1"/>
  <c r="L22" i="107" s="1"/>
  <c r="M22" i="107" a="1"/>
  <c r="M22" i="107" s="1"/>
  <c r="N22" i="107" a="1"/>
  <c r="N22" i="107"/>
  <c r="O22" i="107" a="1"/>
  <c r="O22" i="107" s="1"/>
  <c r="P22" i="107" a="1"/>
  <c r="P22" i="107" s="1"/>
  <c r="Q22" i="107" a="1"/>
  <c r="Q22" i="107" s="1"/>
  <c r="R22" i="107" a="1"/>
  <c r="R22" i="107"/>
  <c r="S22" i="107" a="1"/>
  <c r="S22" i="107" s="1"/>
  <c r="T22" i="107" a="1"/>
  <c r="T22" i="107" s="1"/>
  <c r="U22" i="107" a="1"/>
  <c r="U22" i="107" s="1"/>
  <c r="V22" i="107" a="1"/>
  <c r="V22" i="107"/>
  <c r="W22" i="107" a="1"/>
  <c r="W22" i="107" s="1"/>
  <c r="X22" i="107" a="1"/>
  <c r="X22" i="107" s="1"/>
  <c r="Y22" i="107" a="1"/>
  <c r="Y22" i="107" s="1"/>
  <c r="Z22" i="107" a="1"/>
  <c r="Z22" i="107"/>
  <c r="AA22" i="107" a="1"/>
  <c r="AA22" i="107" s="1"/>
  <c r="AB22" i="107" a="1"/>
  <c r="AB22" i="107" s="1"/>
  <c r="AC22" i="107" a="1"/>
  <c r="AC22" i="107" s="1"/>
  <c r="AD22" i="107" a="1"/>
  <c r="AD22" i="107"/>
  <c r="AE22" i="107" a="1"/>
  <c r="AE22" i="107" s="1"/>
  <c r="AF22" i="107" a="1"/>
  <c r="AF22" i="107" s="1"/>
  <c r="AG22" i="107" a="1"/>
  <c r="AG22" i="107" s="1"/>
  <c r="AH22" i="107" a="1"/>
  <c r="AH22" i="107"/>
  <c r="AI22" i="107" a="1"/>
  <c r="AI22" i="107" s="1"/>
  <c r="AJ22" i="107" a="1"/>
  <c r="AJ22" i="107" s="1"/>
  <c r="AK22" i="107" a="1"/>
  <c r="AK22" i="107" s="1"/>
  <c r="AL22" i="107" a="1"/>
  <c r="AL22" i="107"/>
  <c r="AM22" i="107" a="1"/>
  <c r="AM22" i="107" s="1"/>
  <c r="AN22" i="107" a="1"/>
  <c r="AN22" i="107" s="1"/>
  <c r="AO22" i="107" a="1"/>
  <c r="AO22" i="107" s="1"/>
  <c r="AP22" i="107" a="1"/>
  <c r="AP22" i="107"/>
  <c r="AQ22" i="107" a="1"/>
  <c r="AQ22" i="107" s="1"/>
  <c r="AR22" i="107" a="1"/>
  <c r="AR22" i="107" s="1"/>
  <c r="AS22" i="107" a="1"/>
  <c r="AS22" i="107" s="1"/>
  <c r="AT22" i="107" a="1"/>
  <c r="AT22" i="107"/>
  <c r="K23" i="107" a="1"/>
  <c r="K23" i="107" s="1"/>
  <c r="L23" i="107" a="1"/>
  <c r="L23" i="107" s="1"/>
  <c r="M23" i="107" a="1"/>
  <c r="M23" i="107" s="1"/>
  <c r="N23" i="107" a="1"/>
  <c r="N23" i="107"/>
  <c r="O23" i="107" a="1"/>
  <c r="O23" i="107" s="1"/>
  <c r="P23" i="107" a="1"/>
  <c r="P23" i="107" s="1"/>
  <c r="Q23" i="107" a="1"/>
  <c r="Q23" i="107" s="1"/>
  <c r="R23" i="107" a="1"/>
  <c r="R23" i="107"/>
  <c r="S23" i="107" a="1"/>
  <c r="S23" i="107" s="1"/>
  <c r="T23" i="107" a="1"/>
  <c r="T23" i="107" s="1"/>
  <c r="U23" i="107" a="1"/>
  <c r="U23" i="107" s="1"/>
  <c r="V23" i="107" a="1"/>
  <c r="V23" i="107"/>
  <c r="W23" i="107" a="1"/>
  <c r="W23" i="107" s="1"/>
  <c r="X23" i="107" a="1"/>
  <c r="X23" i="107" s="1"/>
  <c r="Y23" i="107" a="1"/>
  <c r="Y23" i="107" s="1"/>
  <c r="Z23" i="107" a="1"/>
  <c r="Z23" i="107"/>
  <c r="AA23" i="107" a="1"/>
  <c r="AA23" i="107" s="1"/>
  <c r="AB23" i="107" a="1"/>
  <c r="AB23" i="107" s="1"/>
  <c r="AC23" i="107" a="1"/>
  <c r="AC23" i="107" s="1"/>
  <c r="AD23" i="107" a="1"/>
  <c r="AD23" i="107"/>
  <c r="AE23" i="107" a="1"/>
  <c r="AE23" i="107" s="1"/>
  <c r="AF23" i="107" a="1"/>
  <c r="AF23" i="107" s="1"/>
  <c r="AG23" i="107" a="1"/>
  <c r="AG23" i="107" s="1"/>
  <c r="AH23" i="107" a="1"/>
  <c r="AH23" i="107"/>
  <c r="AI23" i="107" a="1"/>
  <c r="AI23" i="107" s="1"/>
  <c r="AJ23" i="107" a="1"/>
  <c r="AJ23" i="107" s="1"/>
  <c r="AK23" i="107" a="1"/>
  <c r="AK23" i="107" s="1"/>
  <c r="AL23" i="107" a="1"/>
  <c r="AL23" i="107"/>
  <c r="AM23" i="107" a="1"/>
  <c r="AM23" i="107" s="1"/>
  <c r="AN23" i="107" a="1"/>
  <c r="AN23" i="107" s="1"/>
  <c r="AO23" i="107" a="1"/>
  <c r="AO23" i="107" s="1"/>
  <c r="AP23" i="107" a="1"/>
  <c r="AP23" i="107"/>
  <c r="AQ23" i="107" a="1"/>
  <c r="AQ23" i="107" s="1"/>
  <c r="AR23" i="107" a="1"/>
  <c r="AR23" i="107" s="1"/>
  <c r="AS23" i="107" a="1"/>
  <c r="AS23" i="107" s="1"/>
  <c r="AT23" i="107" a="1"/>
  <c r="AT23" i="107"/>
  <c r="K24" i="107" a="1"/>
  <c r="K24" i="107" s="1"/>
  <c r="L24" i="107" a="1"/>
  <c r="L24" i="107" s="1"/>
  <c r="M24" i="107" a="1"/>
  <c r="M24" i="107" s="1"/>
  <c r="N24" i="107" a="1"/>
  <c r="N24" i="107"/>
  <c r="O24" i="107" a="1"/>
  <c r="O24" i="107" s="1"/>
  <c r="P24" i="107" a="1"/>
  <c r="P24" i="107" s="1"/>
  <c r="Q24" i="107" a="1"/>
  <c r="Q24" i="107" s="1"/>
  <c r="R24" i="107" a="1"/>
  <c r="R24" i="107"/>
  <c r="S24" i="107" a="1"/>
  <c r="S24" i="107" s="1"/>
  <c r="T24" i="107" a="1"/>
  <c r="T24" i="107" s="1"/>
  <c r="U24" i="107" a="1"/>
  <c r="U24" i="107" s="1"/>
  <c r="V24" i="107" a="1"/>
  <c r="V24" i="107"/>
  <c r="W24" i="107" a="1"/>
  <c r="W24" i="107" s="1"/>
  <c r="X24" i="107" a="1"/>
  <c r="X24" i="107" s="1"/>
  <c r="Y24" i="107" a="1"/>
  <c r="Y24" i="107" s="1"/>
  <c r="Z24" i="107" a="1"/>
  <c r="Z24" i="107"/>
  <c r="AA24" i="107" a="1"/>
  <c r="AA24" i="107" s="1"/>
  <c r="AB24" i="107" a="1"/>
  <c r="AB24" i="107" s="1"/>
  <c r="AC24" i="107" a="1"/>
  <c r="AC24" i="107" s="1"/>
  <c r="AD24" i="107" a="1"/>
  <c r="AD24" i="107"/>
  <c r="AE24" i="107" a="1"/>
  <c r="AE24" i="107" s="1"/>
  <c r="AF24" i="107" a="1"/>
  <c r="AF24" i="107" s="1"/>
  <c r="AG24" i="107" a="1"/>
  <c r="AG24" i="107" s="1"/>
  <c r="AH24" i="107" a="1"/>
  <c r="AH24" i="107"/>
  <c r="AI24" i="107" a="1"/>
  <c r="AI24" i="107" s="1"/>
  <c r="AJ24" i="107" a="1"/>
  <c r="AJ24" i="107" s="1"/>
  <c r="AK24" i="107" a="1"/>
  <c r="AK24" i="107" s="1"/>
  <c r="AL24" i="107" a="1"/>
  <c r="AL24" i="107"/>
  <c r="AM24" i="107" a="1"/>
  <c r="AM24" i="107" s="1"/>
  <c r="AN24" i="107" a="1"/>
  <c r="AN24" i="107" s="1"/>
  <c r="AO24" i="107" a="1"/>
  <c r="AO24" i="107" s="1"/>
  <c r="AP24" i="107" a="1"/>
  <c r="AP24" i="107"/>
  <c r="AQ24" i="107" a="1"/>
  <c r="AQ24" i="107" s="1"/>
  <c r="AR24" i="107" a="1"/>
  <c r="AR24" i="107" s="1"/>
  <c r="AS24" i="107" a="1"/>
  <c r="AS24" i="107" s="1"/>
  <c r="AT24" i="107" a="1"/>
  <c r="AT24" i="107"/>
  <c r="K25" i="107" a="1"/>
  <c r="K25" i="107" s="1"/>
  <c r="L25" i="107" a="1"/>
  <c r="L25" i="107" s="1"/>
  <c r="M25" i="107" a="1"/>
  <c r="M25" i="107" s="1"/>
  <c r="N25" i="107" a="1"/>
  <c r="N25" i="107"/>
  <c r="O25" i="107" a="1"/>
  <c r="O25" i="107" s="1"/>
  <c r="P25" i="107" a="1"/>
  <c r="P25" i="107" s="1"/>
  <c r="Q25" i="107" a="1"/>
  <c r="Q25" i="107" s="1"/>
  <c r="R25" i="107" a="1"/>
  <c r="R25" i="107"/>
  <c r="S25" i="107" a="1"/>
  <c r="S25" i="107" s="1"/>
  <c r="T25" i="107" a="1"/>
  <c r="T25" i="107" s="1"/>
  <c r="U25" i="107" a="1"/>
  <c r="U25" i="107" s="1"/>
  <c r="V25" i="107" a="1"/>
  <c r="V25" i="107"/>
  <c r="W25" i="107" a="1"/>
  <c r="W25" i="107" s="1"/>
  <c r="X25" i="107" a="1"/>
  <c r="X25" i="107" s="1"/>
  <c r="Y25" i="107" a="1"/>
  <c r="Y25" i="107" s="1"/>
  <c r="Z25" i="107" a="1"/>
  <c r="Z25" i="107"/>
  <c r="AA25" i="107" a="1"/>
  <c r="AA25" i="107" s="1"/>
  <c r="AB25" i="107" a="1"/>
  <c r="AB25" i="107" s="1"/>
  <c r="AC25" i="107" a="1"/>
  <c r="AC25" i="107" s="1"/>
  <c r="AD25" i="107" a="1"/>
  <c r="AD25" i="107"/>
  <c r="AE25" i="107" a="1"/>
  <c r="AE25" i="107" s="1"/>
  <c r="AF25" i="107" a="1"/>
  <c r="AF25" i="107" s="1"/>
  <c r="AG25" i="107" a="1"/>
  <c r="AG25" i="107" s="1"/>
  <c r="AH25" i="107" a="1"/>
  <c r="AH25" i="107"/>
  <c r="AI25" i="107" a="1"/>
  <c r="AI25" i="107" s="1"/>
  <c r="AJ25" i="107" a="1"/>
  <c r="AJ25" i="107" s="1"/>
  <c r="AK25" i="107" a="1"/>
  <c r="AK25" i="107" s="1"/>
  <c r="AL25" i="107" a="1"/>
  <c r="AL25" i="107"/>
  <c r="AM25" i="107" a="1"/>
  <c r="AM25" i="107" s="1"/>
  <c r="AN25" i="107" a="1"/>
  <c r="AN25" i="107" s="1"/>
  <c r="AO25" i="107" a="1"/>
  <c r="AO25" i="107" s="1"/>
  <c r="AP25" i="107" a="1"/>
  <c r="AP25" i="107"/>
  <c r="AQ25" i="107" a="1"/>
  <c r="AQ25" i="107" s="1"/>
  <c r="AR25" i="107" a="1"/>
  <c r="AR25" i="107" s="1"/>
  <c r="AS25" i="107" a="1"/>
  <c r="AS25" i="107" s="1"/>
  <c r="AT25" i="107" a="1"/>
  <c r="AT25" i="107"/>
  <c r="K26" i="107" a="1"/>
  <c r="K26" i="107" s="1"/>
  <c r="L26" i="107" a="1"/>
  <c r="L26" i="107" s="1"/>
  <c r="M26" i="107" a="1"/>
  <c r="M26" i="107" s="1"/>
  <c r="N26" i="107" a="1"/>
  <c r="N26" i="107"/>
  <c r="O26" i="107" a="1"/>
  <c r="O26" i="107" s="1"/>
  <c r="P26" i="107" a="1"/>
  <c r="P26" i="107" s="1"/>
  <c r="Q26" i="107" a="1"/>
  <c r="Q26" i="107" s="1"/>
  <c r="R26" i="107" a="1"/>
  <c r="R26" i="107"/>
  <c r="S26" i="107" a="1"/>
  <c r="S26" i="107" s="1"/>
  <c r="T26" i="107" a="1"/>
  <c r="T26" i="107" s="1"/>
  <c r="U26" i="107" a="1"/>
  <c r="U26" i="107" s="1"/>
  <c r="V26" i="107" a="1"/>
  <c r="V26" i="107"/>
  <c r="W26" i="107" a="1"/>
  <c r="W26" i="107" s="1"/>
  <c r="X26" i="107" a="1"/>
  <c r="X26" i="107" s="1"/>
  <c r="Y26" i="107" a="1"/>
  <c r="Y26" i="107" s="1"/>
  <c r="Z26" i="107" a="1"/>
  <c r="Z26" i="107"/>
  <c r="AA26" i="107" a="1"/>
  <c r="AA26" i="107" s="1"/>
  <c r="AB26" i="107" a="1"/>
  <c r="AB26" i="107" s="1"/>
  <c r="AC26" i="107" a="1"/>
  <c r="AC26" i="107" s="1"/>
  <c r="AD26" i="107" a="1"/>
  <c r="AD26" i="107"/>
  <c r="AE26" i="107" a="1"/>
  <c r="AE26" i="107" s="1"/>
  <c r="AF26" i="107" a="1"/>
  <c r="AF26" i="107" s="1"/>
  <c r="AG26" i="107" a="1"/>
  <c r="AG26" i="107" s="1"/>
  <c r="AH26" i="107" a="1"/>
  <c r="AH26" i="107"/>
  <c r="AI26" i="107" a="1"/>
  <c r="AI26" i="107" s="1"/>
  <c r="AJ26" i="107" a="1"/>
  <c r="AJ26" i="107" s="1"/>
  <c r="AK26" i="107" a="1"/>
  <c r="AK26" i="107" s="1"/>
  <c r="AL26" i="107" a="1"/>
  <c r="AL26" i="107"/>
  <c r="AM26" i="107" a="1"/>
  <c r="AM26" i="107"/>
  <c r="AN26" i="107" a="1"/>
  <c r="AN26" i="107"/>
  <c r="AO26" i="107" a="1"/>
  <c r="AO26" i="107"/>
  <c r="AP26" i="107" a="1"/>
  <c r="AP26" i="107"/>
  <c r="AQ26" i="107" a="1"/>
  <c r="AQ26" i="107"/>
  <c r="AR26" i="107" a="1"/>
  <c r="AR26" i="107"/>
  <c r="AS26" i="107" a="1"/>
  <c r="AS26" i="107"/>
  <c r="AT26" i="107" a="1"/>
  <c r="AT26" i="107"/>
  <c r="K27" i="107" a="1"/>
  <c r="K27" i="107"/>
  <c r="L27" i="107" a="1"/>
  <c r="L27" i="107"/>
  <c r="M27" i="107" a="1"/>
  <c r="M27" i="107" s="1"/>
  <c r="N27" i="107" a="1"/>
  <c r="N27" i="107"/>
  <c r="O27" i="107" a="1"/>
  <c r="O27" i="107" s="1"/>
  <c r="P27" i="107" a="1"/>
  <c r="P27" i="107"/>
  <c r="Q27" i="107" a="1"/>
  <c r="Q27" i="107" s="1"/>
  <c r="R27" i="107" a="1"/>
  <c r="R27" i="107"/>
  <c r="S27" i="107" a="1"/>
  <c r="S27" i="107" s="1"/>
  <c r="T27" i="107" a="1"/>
  <c r="T27" i="107"/>
  <c r="U27" i="107" a="1"/>
  <c r="U27" i="107" s="1"/>
  <c r="V27" i="107" a="1"/>
  <c r="V27" i="107"/>
  <c r="W27" i="107" a="1"/>
  <c r="W27" i="107" s="1"/>
  <c r="X27" i="107" a="1"/>
  <c r="X27" i="107"/>
  <c r="Y27" i="107" a="1"/>
  <c r="Y27" i="107" s="1"/>
  <c r="Z27" i="107" a="1"/>
  <c r="Z27" i="107"/>
  <c r="AA27" i="107" a="1"/>
  <c r="AA27" i="107" s="1"/>
  <c r="AB27" i="107" a="1"/>
  <c r="AB27" i="107"/>
  <c r="AC27" i="107" a="1"/>
  <c r="AC27" i="107" s="1"/>
  <c r="AD27" i="107" a="1"/>
  <c r="AD27" i="107"/>
  <c r="AE27" i="107" a="1"/>
  <c r="AE27" i="107" s="1"/>
  <c r="AF27" i="107" a="1"/>
  <c r="AF27" i="107"/>
  <c r="AG27" i="107" a="1"/>
  <c r="AG27" i="107" s="1"/>
  <c r="AH27" i="107" a="1"/>
  <c r="AH27" i="107"/>
  <c r="AI27" i="107" a="1"/>
  <c r="AI27" i="107" s="1"/>
  <c r="AJ27" i="107" a="1"/>
  <c r="AJ27" i="107"/>
  <c r="AK27" i="107" a="1"/>
  <c r="AK27" i="107" s="1"/>
  <c r="AL27" i="107" a="1"/>
  <c r="AL27" i="107"/>
  <c r="AM27" i="107" a="1"/>
  <c r="AM27" i="107" s="1"/>
  <c r="AN27" i="107" a="1"/>
  <c r="AN27" i="107"/>
  <c r="AO27" i="107" a="1"/>
  <c r="AO27" i="107" s="1"/>
  <c r="AP27" i="107" a="1"/>
  <c r="AP27" i="107"/>
  <c r="AQ27" i="107" a="1"/>
  <c r="AQ27" i="107" s="1"/>
  <c r="AR27" i="107" a="1"/>
  <c r="AR27" i="107"/>
  <c r="AS27" i="107" a="1"/>
  <c r="AS27" i="107" s="1"/>
  <c r="AT27" i="107" a="1"/>
  <c r="AT27" i="107"/>
  <c r="K28" i="107" a="1"/>
  <c r="K28" i="107" s="1"/>
  <c r="L28" i="107" a="1"/>
  <c r="L28" i="107"/>
  <c r="M28" i="107" a="1"/>
  <c r="M28" i="107" s="1"/>
  <c r="N28" i="107" a="1"/>
  <c r="N28" i="107"/>
  <c r="O28" i="107" a="1"/>
  <c r="O28" i="107" s="1"/>
  <c r="P28" i="107" a="1"/>
  <c r="P28" i="107"/>
  <c r="Q28" i="107" a="1"/>
  <c r="Q28" i="107" s="1"/>
  <c r="R28" i="107" a="1"/>
  <c r="R28" i="107"/>
  <c r="S28" i="107" a="1"/>
  <c r="S28" i="107" s="1"/>
  <c r="T28" i="107" a="1"/>
  <c r="T28" i="107"/>
  <c r="U28" i="107" a="1"/>
  <c r="U28" i="107" s="1"/>
  <c r="V28" i="107" a="1"/>
  <c r="V28" i="107"/>
  <c r="W28" i="107" a="1"/>
  <c r="W28" i="107" s="1"/>
  <c r="X28" i="107" a="1"/>
  <c r="X28" i="107"/>
  <c r="Y28" i="107" a="1"/>
  <c r="Y28" i="107" s="1"/>
  <c r="Z28" i="107" a="1"/>
  <c r="Z28" i="107"/>
  <c r="AA28" i="107" a="1"/>
  <c r="AA28" i="107" s="1"/>
  <c r="AB28" i="107" a="1"/>
  <c r="AB28" i="107"/>
  <c r="AC28" i="107" a="1"/>
  <c r="AC28" i="107" s="1"/>
  <c r="AD28" i="107" a="1"/>
  <c r="AD28" i="107"/>
  <c r="AE28" i="107" a="1"/>
  <c r="AE28" i="107" s="1"/>
  <c r="AF28" i="107" a="1"/>
  <c r="AF28" i="107"/>
  <c r="AG28" i="107" a="1"/>
  <c r="AG28" i="107" s="1"/>
  <c r="AH28" i="107" a="1"/>
  <c r="AH28" i="107"/>
  <c r="AI28" i="107" a="1"/>
  <c r="AI28" i="107" s="1"/>
  <c r="AJ28" i="107" a="1"/>
  <c r="AJ28" i="107"/>
  <c r="AK28" i="107" a="1"/>
  <c r="AK28" i="107" s="1"/>
  <c r="AL28" i="107" a="1"/>
  <c r="AL28" i="107"/>
  <c r="AM28" i="107" a="1"/>
  <c r="AM28" i="107" s="1"/>
  <c r="AN28" i="107" a="1"/>
  <c r="AN28" i="107"/>
  <c r="AO28" i="107" a="1"/>
  <c r="AO28" i="107" s="1"/>
  <c r="AP28" i="107" a="1"/>
  <c r="AP28" i="107"/>
  <c r="AQ28" i="107" a="1"/>
  <c r="AQ28" i="107" s="1"/>
  <c r="AR28" i="107" a="1"/>
  <c r="AR28" i="107"/>
  <c r="AS28" i="107" a="1"/>
  <c r="AS28" i="107" s="1"/>
  <c r="AT28" i="107" a="1"/>
  <c r="AT28" i="107"/>
  <c r="K29" i="107" a="1"/>
  <c r="K29" i="107" s="1"/>
  <c r="L29" i="107" a="1"/>
  <c r="L29" i="107"/>
  <c r="M29" i="107" a="1"/>
  <c r="M29" i="107" s="1"/>
  <c r="N29" i="107" a="1"/>
  <c r="N29" i="107"/>
  <c r="O29" i="107" a="1"/>
  <c r="O29" i="107" s="1"/>
  <c r="P29" i="107" a="1"/>
  <c r="P29" i="107"/>
  <c r="Q29" i="107" a="1"/>
  <c r="Q29" i="107" s="1"/>
  <c r="R29" i="107" a="1"/>
  <c r="R29" i="107"/>
  <c r="S29" i="107" a="1"/>
  <c r="S29" i="107" s="1"/>
  <c r="T29" i="107" a="1"/>
  <c r="T29" i="107"/>
  <c r="U29" i="107" a="1"/>
  <c r="U29" i="107" s="1"/>
  <c r="V29" i="107" a="1"/>
  <c r="V29" i="107"/>
  <c r="W29" i="107" a="1"/>
  <c r="W29" i="107" s="1"/>
  <c r="X29" i="107" a="1"/>
  <c r="X29" i="107"/>
  <c r="Y29" i="107" a="1"/>
  <c r="Y29" i="107" s="1"/>
  <c r="Z29" i="107" a="1"/>
  <c r="Z29" i="107"/>
  <c r="AA29" i="107" a="1"/>
  <c r="AA29" i="107" s="1"/>
  <c r="AB29" i="107" a="1"/>
  <c r="AB29" i="107"/>
  <c r="AC29" i="107" a="1"/>
  <c r="AC29" i="107" s="1"/>
  <c r="AD29" i="107" a="1"/>
  <c r="AD29" i="107"/>
  <c r="AE29" i="107" a="1"/>
  <c r="AE29" i="107" s="1"/>
  <c r="AF29" i="107" a="1"/>
  <c r="AF29" i="107"/>
  <c r="AG29" i="107" a="1"/>
  <c r="AG29" i="107" s="1"/>
  <c r="AH29" i="107" a="1"/>
  <c r="AH29" i="107"/>
  <c r="AI29" i="107" a="1"/>
  <c r="AI29" i="107" s="1"/>
  <c r="AJ29" i="107" a="1"/>
  <c r="AJ29" i="107"/>
  <c r="AK29" i="107" a="1"/>
  <c r="AK29" i="107" s="1"/>
  <c r="AL29" i="107" a="1"/>
  <c r="AL29" i="107"/>
  <c r="AM29" i="107" a="1"/>
  <c r="AM29" i="107" s="1"/>
  <c r="AN29" i="107" a="1"/>
  <c r="AN29" i="107"/>
  <c r="AO29" i="107" a="1"/>
  <c r="AO29" i="107" s="1"/>
  <c r="AP29" i="107" a="1"/>
  <c r="AP29" i="107"/>
  <c r="AQ29" i="107" a="1"/>
  <c r="AQ29" i="107" s="1"/>
  <c r="AR29" i="107" a="1"/>
  <c r="AR29" i="107"/>
  <c r="AS29" i="107" a="1"/>
  <c r="AS29" i="107" s="1"/>
  <c r="AT29" i="107" a="1"/>
  <c r="AT29" i="107"/>
  <c r="K30" i="107" a="1"/>
  <c r="K30" i="107" s="1"/>
  <c r="L30" i="107" a="1"/>
  <c r="L30" i="107"/>
  <c r="M30" i="107" a="1"/>
  <c r="M30" i="107" s="1"/>
  <c r="N30" i="107" a="1"/>
  <c r="N30" i="107"/>
  <c r="O30" i="107" a="1"/>
  <c r="O30" i="107" s="1"/>
  <c r="P30" i="107" a="1"/>
  <c r="P30" i="107"/>
  <c r="Q30" i="107" a="1"/>
  <c r="Q30" i="107" s="1"/>
  <c r="R30" i="107" a="1"/>
  <c r="R30" i="107"/>
  <c r="S30" i="107" a="1"/>
  <c r="S30" i="107" s="1"/>
  <c r="T30" i="107" a="1"/>
  <c r="T30" i="107"/>
  <c r="U30" i="107" a="1"/>
  <c r="U30" i="107" s="1"/>
  <c r="V30" i="107" a="1"/>
  <c r="V30" i="107"/>
  <c r="W30" i="107" a="1"/>
  <c r="W30" i="107" s="1"/>
  <c r="X30" i="107" a="1"/>
  <c r="X30" i="107"/>
  <c r="Y30" i="107" a="1"/>
  <c r="Y30" i="107" s="1"/>
  <c r="Z30" i="107" a="1"/>
  <c r="Z30" i="107"/>
  <c r="AA30" i="107" a="1"/>
  <c r="AA30" i="107" s="1"/>
  <c r="AB30" i="107" a="1"/>
  <c r="AB30" i="107"/>
  <c r="AC30" i="107" a="1"/>
  <c r="AC30" i="107" s="1"/>
  <c r="AD30" i="107" a="1"/>
  <c r="AD30" i="107"/>
  <c r="AE30" i="107" a="1"/>
  <c r="AE30" i="107" s="1"/>
  <c r="AF30" i="107" a="1"/>
  <c r="AF30" i="107"/>
  <c r="AG30" i="107" a="1"/>
  <c r="AG30" i="107" s="1"/>
  <c r="AH30" i="107" a="1"/>
  <c r="AH30" i="107"/>
  <c r="AI30" i="107" a="1"/>
  <c r="AI30" i="107" s="1"/>
  <c r="AJ30" i="107" a="1"/>
  <c r="AJ30" i="107"/>
  <c r="AK30" i="107" a="1"/>
  <c r="AK30" i="107" s="1"/>
  <c r="AL30" i="107" a="1"/>
  <c r="AL30" i="107"/>
  <c r="AM30" i="107" a="1"/>
  <c r="AM30" i="107" s="1"/>
  <c r="AN30" i="107" a="1"/>
  <c r="AN30" i="107"/>
  <c r="AO30" i="107" a="1"/>
  <c r="AO30" i="107" s="1"/>
  <c r="AP30" i="107" a="1"/>
  <c r="AP30" i="107"/>
  <c r="AQ30" i="107" a="1"/>
  <c r="AQ30" i="107" s="1"/>
  <c r="AR30" i="107" a="1"/>
  <c r="AR30" i="107"/>
  <c r="AS30" i="107" a="1"/>
  <c r="AS30" i="107" s="1"/>
  <c r="AT30" i="107" a="1"/>
  <c r="AT30" i="107"/>
  <c r="K31" i="107" a="1"/>
  <c r="K31" i="107" s="1"/>
  <c r="L31" i="107" a="1"/>
  <c r="L31" i="107"/>
  <c r="M31" i="107" a="1"/>
  <c r="M31" i="107" s="1"/>
  <c r="N31" i="107" a="1"/>
  <c r="N31" i="107"/>
  <c r="O31" i="107" a="1"/>
  <c r="O31" i="107" s="1"/>
  <c r="P31" i="107" a="1"/>
  <c r="P31" i="107"/>
  <c r="Q31" i="107" a="1"/>
  <c r="Q31" i="107" s="1"/>
  <c r="R31" i="107" a="1"/>
  <c r="R31" i="107"/>
  <c r="S31" i="107" a="1"/>
  <c r="S31" i="107" s="1"/>
  <c r="T31" i="107" a="1"/>
  <c r="T31" i="107"/>
  <c r="U31" i="107" a="1"/>
  <c r="U31" i="107" s="1"/>
  <c r="V31" i="107" a="1"/>
  <c r="V31" i="107"/>
  <c r="W31" i="107" a="1"/>
  <c r="W31" i="107" s="1"/>
  <c r="X31" i="107" a="1"/>
  <c r="X31" i="107"/>
  <c r="Y31" i="107" a="1"/>
  <c r="Y31" i="107" s="1"/>
  <c r="Z31" i="107" a="1"/>
  <c r="Z31" i="107"/>
  <c r="AA31" i="107" a="1"/>
  <c r="AA31" i="107" s="1"/>
  <c r="AB31" i="107" a="1"/>
  <c r="AB31" i="107"/>
  <c r="AC31" i="107" a="1"/>
  <c r="AC31" i="107" s="1"/>
  <c r="AD31" i="107" a="1"/>
  <c r="AD31" i="107"/>
  <c r="AE31" i="107" a="1"/>
  <c r="AE31" i="107" s="1"/>
  <c r="AF31" i="107" a="1"/>
  <c r="AF31" i="107"/>
  <c r="AG31" i="107" a="1"/>
  <c r="AG31" i="107" s="1"/>
  <c r="AH31" i="107" a="1"/>
  <c r="AH31" i="107"/>
  <c r="AI31" i="107" a="1"/>
  <c r="AI31" i="107" s="1"/>
  <c r="AJ31" i="107" a="1"/>
  <c r="AJ31" i="107"/>
  <c r="AK31" i="107" a="1"/>
  <c r="AK31" i="107" s="1"/>
  <c r="AL31" i="107" a="1"/>
  <c r="AL31" i="107"/>
  <c r="AM31" i="107" a="1"/>
  <c r="AM31" i="107" s="1"/>
  <c r="AN31" i="107" a="1"/>
  <c r="AN31" i="107"/>
  <c r="AO31" i="107" a="1"/>
  <c r="AO31" i="107" s="1"/>
  <c r="AP31" i="107" a="1"/>
  <c r="AP31" i="107"/>
  <c r="AQ31" i="107" a="1"/>
  <c r="AQ31" i="107" s="1"/>
  <c r="AR31" i="107" a="1"/>
  <c r="AR31" i="107"/>
  <c r="AS31" i="107" a="1"/>
  <c r="AS31" i="107" s="1"/>
  <c r="AT31" i="107" a="1"/>
  <c r="AT31" i="107"/>
  <c r="K32" i="107" a="1"/>
  <c r="K32" i="107" s="1"/>
  <c r="L32" i="107" a="1"/>
  <c r="L32" i="107"/>
  <c r="M32" i="107" a="1"/>
  <c r="M32" i="107" s="1"/>
  <c r="N32" i="107" a="1"/>
  <c r="N32" i="107"/>
  <c r="O32" i="107" a="1"/>
  <c r="O32" i="107" s="1"/>
  <c r="P32" i="107" a="1"/>
  <c r="P32" i="107"/>
  <c r="Q32" i="107" a="1"/>
  <c r="Q32" i="107" s="1"/>
  <c r="R32" i="107" a="1"/>
  <c r="R32" i="107"/>
  <c r="S32" i="107" a="1"/>
  <c r="S32" i="107" s="1"/>
  <c r="T32" i="107" a="1"/>
  <c r="T32" i="107"/>
  <c r="U32" i="107" a="1"/>
  <c r="U32" i="107" s="1"/>
  <c r="V32" i="107" a="1"/>
  <c r="V32" i="107"/>
  <c r="W32" i="107" a="1"/>
  <c r="W32" i="107" s="1"/>
  <c r="X32" i="107" a="1"/>
  <c r="X32" i="107"/>
  <c r="Y32" i="107" a="1"/>
  <c r="Y32" i="107" s="1"/>
  <c r="Z32" i="107" a="1"/>
  <c r="Z32" i="107"/>
  <c r="AA32" i="107" a="1"/>
  <c r="AA32" i="107" s="1"/>
  <c r="AB32" i="107" a="1"/>
  <c r="AB32" i="107"/>
  <c r="AC32" i="107" a="1"/>
  <c r="AC32" i="107" s="1"/>
  <c r="AD32" i="107" a="1"/>
  <c r="AD32" i="107"/>
  <c r="AE32" i="107" a="1"/>
  <c r="AE32" i="107" s="1"/>
  <c r="AF32" i="107" a="1"/>
  <c r="AF32" i="107"/>
  <c r="AG32" i="107" a="1"/>
  <c r="AG32" i="107" s="1"/>
  <c r="AH32" i="107" a="1"/>
  <c r="AH32" i="107"/>
  <c r="AI32" i="107" a="1"/>
  <c r="AI32" i="107" s="1"/>
  <c r="AJ32" i="107" a="1"/>
  <c r="AJ32" i="107"/>
  <c r="AK32" i="107" a="1"/>
  <c r="AK32" i="107" s="1"/>
  <c r="AL32" i="107" a="1"/>
  <c r="AL32" i="107"/>
  <c r="AM32" i="107" a="1"/>
  <c r="AM32" i="107" s="1"/>
  <c r="AN32" i="107" a="1"/>
  <c r="AN32" i="107"/>
  <c r="AO32" i="107" a="1"/>
  <c r="AO32" i="107" s="1"/>
  <c r="AP32" i="107" a="1"/>
  <c r="AP32" i="107"/>
  <c r="AQ32" i="107" a="1"/>
  <c r="AQ32" i="107" s="1"/>
  <c r="AR32" i="107" a="1"/>
  <c r="AR32" i="107"/>
  <c r="AS32" i="107" a="1"/>
  <c r="AS32" i="107" s="1"/>
  <c r="AT32" i="107" a="1"/>
  <c r="AT32" i="107"/>
  <c r="K33" i="107" a="1"/>
  <c r="K33" i="107" s="1"/>
  <c r="L33" i="107" a="1"/>
  <c r="L33" i="107"/>
  <c r="M33" i="107" a="1"/>
  <c r="M33" i="107" s="1"/>
  <c r="N33" i="107" a="1"/>
  <c r="N33" i="107"/>
  <c r="O33" i="107" a="1"/>
  <c r="O33" i="107" s="1"/>
  <c r="P33" i="107" a="1"/>
  <c r="P33" i="107"/>
  <c r="Q33" i="107" a="1"/>
  <c r="Q33" i="107" s="1"/>
  <c r="R33" i="107" a="1"/>
  <c r="R33" i="107"/>
  <c r="S33" i="107" a="1"/>
  <c r="S33" i="107" s="1"/>
  <c r="T33" i="107" a="1"/>
  <c r="T33" i="107"/>
  <c r="U33" i="107" a="1"/>
  <c r="U33" i="107" s="1"/>
  <c r="V33" i="107" a="1"/>
  <c r="V33" i="107"/>
  <c r="W33" i="107" a="1"/>
  <c r="W33" i="107" s="1"/>
  <c r="X33" i="107" a="1"/>
  <c r="X33" i="107"/>
  <c r="Y33" i="107" a="1"/>
  <c r="Y33" i="107" s="1"/>
  <c r="Z33" i="107" a="1"/>
  <c r="Z33" i="107"/>
  <c r="AA33" i="107" a="1"/>
  <c r="AA33" i="107" s="1"/>
  <c r="AB33" i="107" a="1"/>
  <c r="AB33" i="107"/>
  <c r="AC33" i="107" a="1"/>
  <c r="AC33" i="107" s="1"/>
  <c r="AD33" i="107" a="1"/>
  <c r="AD33" i="107"/>
  <c r="AE33" i="107" a="1"/>
  <c r="AE33" i="107" s="1"/>
  <c r="AF33" i="107" a="1"/>
  <c r="AF33" i="107"/>
  <c r="AG33" i="107" a="1"/>
  <c r="AG33" i="107" s="1"/>
  <c r="AH33" i="107" a="1"/>
  <c r="AH33" i="107"/>
  <c r="AI33" i="107" a="1"/>
  <c r="AI33" i="107" s="1"/>
  <c r="AJ33" i="107" a="1"/>
  <c r="AJ33" i="107"/>
  <c r="AK33" i="107" a="1"/>
  <c r="AK33" i="107" s="1"/>
  <c r="AL33" i="107" a="1"/>
  <c r="AL33" i="107"/>
  <c r="AM33" i="107" a="1"/>
  <c r="AM33" i="107" s="1"/>
  <c r="AN33" i="107" a="1"/>
  <c r="AN33" i="107"/>
  <c r="AO33" i="107" a="1"/>
  <c r="AO33" i="107" s="1"/>
  <c r="AP33" i="107" a="1"/>
  <c r="AP33" i="107"/>
  <c r="AQ33" i="107" a="1"/>
  <c r="AQ33" i="107" s="1"/>
  <c r="AR33" i="107" a="1"/>
  <c r="AR33" i="107"/>
  <c r="AS33" i="107" a="1"/>
  <c r="AS33" i="107" s="1"/>
  <c r="AT33" i="107" a="1"/>
  <c r="AT33" i="107"/>
  <c r="J10" i="107" a="1"/>
  <c r="J10" i="107" s="1"/>
  <c r="J11" i="107" a="1"/>
  <c r="J11" i="107"/>
  <c r="J12" i="107" a="1"/>
  <c r="J12" i="107" s="1"/>
  <c r="J13" i="107" a="1"/>
  <c r="J13" i="107"/>
  <c r="J14" i="107" a="1"/>
  <c r="J14" i="107" s="1"/>
  <c r="J15" i="107" a="1"/>
  <c r="J15" i="107"/>
  <c r="J16" i="107" a="1"/>
  <c r="J16" i="107" s="1"/>
  <c r="J17" i="107" a="1"/>
  <c r="J17" i="107"/>
  <c r="J18" i="107" a="1"/>
  <c r="J18" i="107" s="1"/>
  <c r="J19" i="107" a="1"/>
  <c r="J19" i="107"/>
  <c r="J20" i="107" a="1"/>
  <c r="J20" i="107" s="1"/>
  <c r="J21" i="107" a="1"/>
  <c r="J21" i="107"/>
  <c r="J22" i="107" a="1"/>
  <c r="J22" i="107" s="1"/>
  <c r="J23" i="107" a="1"/>
  <c r="J23" i="107"/>
  <c r="J24" i="107" a="1"/>
  <c r="J24" i="107" s="1"/>
  <c r="J25" i="107" a="1"/>
  <c r="J25" i="107"/>
  <c r="J26" i="107" a="1"/>
  <c r="J26" i="107" s="1"/>
  <c r="J27" i="107" a="1"/>
  <c r="J27" i="107"/>
  <c r="J28" i="107" a="1"/>
  <c r="J28" i="107" s="1"/>
  <c r="J29" i="107" a="1"/>
  <c r="J29" i="107"/>
  <c r="J30" i="107" a="1"/>
  <c r="J30" i="107" s="1"/>
  <c r="J31" i="107" a="1"/>
  <c r="J31" i="107"/>
  <c r="J32" i="107" a="1"/>
  <c r="J32" i="107" s="1"/>
  <c r="J33" i="107" a="1"/>
  <c r="J33" i="107" s="1"/>
  <c r="J9" i="107" a="1"/>
  <c r="J9" i="107" s="1"/>
  <c r="AQ164" i="114" l="1"/>
  <c r="AQ70" i="114" s="1" a="1"/>
  <c r="AQ70" i="114" s="1"/>
  <c r="AQ69" i="114" a="1"/>
  <c r="AQ69" i="114" s="1"/>
  <c r="AI164" i="114"/>
  <c r="AI70" i="114" s="1" a="1"/>
  <c r="AI70" i="114" s="1"/>
  <c r="AI69" i="114" a="1"/>
  <c r="AI69" i="114" s="1"/>
  <c r="AE69" i="114" a="1"/>
  <c r="AE69" i="114" s="1"/>
  <c r="AE164" i="114"/>
  <c r="AE70" i="114" s="1" a="1"/>
  <c r="AE70" i="114" s="1"/>
  <c r="AA164" i="114"/>
  <c r="AA70" i="114" s="1" a="1"/>
  <c r="AA70" i="114" s="1"/>
  <c r="AA69" i="114" a="1"/>
  <c r="AA69" i="114" s="1"/>
  <c r="S164" i="114"/>
  <c r="S70" i="114" s="1" a="1"/>
  <c r="S70" i="114" s="1"/>
  <c r="S69" i="114" a="1"/>
  <c r="S69" i="114" s="1"/>
  <c r="AI167" i="114"/>
  <c r="AI73" i="114" s="1" a="1"/>
  <c r="AI73" i="114" s="1"/>
  <c r="AI72" i="114" a="1"/>
  <c r="AI72" i="114" s="1"/>
  <c r="S167" i="114"/>
  <c r="S73" i="114" s="1" a="1"/>
  <c r="S73" i="114" s="1"/>
  <c r="S72" i="114" a="1"/>
  <c r="S72" i="114" s="1"/>
  <c r="AQ60" i="114" a="1"/>
  <c r="AQ60" i="114" s="1"/>
  <c r="AQ58" i="114" a="1"/>
  <c r="AQ58" i="114" s="1"/>
  <c r="AM60" i="114" a="1"/>
  <c r="AM60" i="114" s="1"/>
  <c r="AM58" i="114" a="1"/>
  <c r="AM58" i="114" s="1"/>
  <c r="AE60" i="114" a="1"/>
  <c r="AE60" i="114" s="1"/>
  <c r="AE58" i="114" a="1"/>
  <c r="AE58" i="114" s="1"/>
  <c r="AR164" i="114"/>
  <c r="AR70" i="114" s="1" a="1"/>
  <c r="AR70" i="114" s="1"/>
  <c r="AR69" i="114" a="1"/>
  <c r="AR69" i="114" s="1"/>
  <c r="AJ164" i="114"/>
  <c r="AJ70" i="114" s="1" a="1"/>
  <c r="AJ70" i="114" s="1"/>
  <c r="AJ69" i="114" a="1"/>
  <c r="AJ69" i="114" s="1"/>
  <c r="L60" i="114" a="1"/>
  <c r="L60" i="114" s="1"/>
  <c r="L58" i="114" a="1"/>
  <c r="L58" i="114" s="1"/>
  <c r="AI152" i="114"/>
  <c r="S152" i="114"/>
  <c r="S58" i="114" s="1" a="1"/>
  <c r="S58" i="114" s="1"/>
  <c r="AD60" i="114" a="1"/>
  <c r="AD60" i="114" s="1"/>
  <c r="AQ72" i="114" a="1"/>
  <c r="AQ72" i="114" s="1"/>
  <c r="AM71" i="114" a="1"/>
  <c r="AM71" i="114" s="1"/>
  <c r="AQ68" i="114" a="1"/>
  <c r="AQ68" i="114" s="1"/>
  <c r="AI68" i="114" a="1"/>
  <c r="AI68" i="114" s="1"/>
  <c r="W152" i="114"/>
  <c r="AM163" i="114"/>
  <c r="W163" i="114"/>
  <c r="O163" i="114"/>
  <c r="O69" i="114" s="1" a="1"/>
  <c r="O69" i="114" s="1"/>
  <c r="AL164" i="114"/>
  <c r="AL70" i="114" s="1" a="1"/>
  <c r="AL70" i="114" s="1"/>
  <c r="AD164" i="114"/>
  <c r="AD70" i="114" s="1" a="1"/>
  <c r="AD70" i="114" s="1"/>
  <c r="V164" i="114"/>
  <c r="V70" i="114" s="1" a="1"/>
  <c r="V70" i="114" s="1"/>
  <c r="AP167" i="114"/>
  <c r="AP73" i="114" s="1" a="1"/>
  <c r="AP73" i="114" s="1"/>
  <c r="Z167" i="114"/>
  <c r="Z73" i="114" s="1" a="1"/>
  <c r="Z73" i="114" s="1"/>
  <c r="P166" i="114"/>
  <c r="P72" i="114" s="1" a="1"/>
  <c r="P72" i="114" s="1"/>
  <c r="AJ45" i="114" a="1"/>
  <c r="AJ45" i="114" s="1"/>
  <c r="AJ140" i="114"/>
  <c r="AJ46" i="114" s="1" a="1"/>
  <c r="AJ46" i="114" s="1"/>
  <c r="T45" i="114" a="1"/>
  <c r="T45" i="114" s="1"/>
  <c r="T140" i="114"/>
  <c r="T46" i="114" s="1" a="1"/>
  <c r="T46" i="114" s="1"/>
  <c r="AA72" i="114" a="1"/>
  <c r="AA72" i="114" s="1"/>
  <c r="S68" i="114" a="1"/>
  <c r="S68" i="114" s="1"/>
  <c r="AQ47" i="114" a="1"/>
  <c r="AQ47" i="114" s="1"/>
  <c r="AN45" i="114" a="1"/>
  <c r="AN45" i="114" s="1"/>
  <c r="AB45" i="114" a="1"/>
  <c r="AB45" i="114" s="1"/>
  <c r="P45" i="114" a="1"/>
  <c r="P45" i="114" s="1"/>
  <c r="AE72" i="114" a="1"/>
  <c r="AE72" i="114" s="1"/>
  <c r="AQ71" i="114" a="1"/>
  <c r="AQ71" i="114" s="1"/>
  <c r="AA71" i="114" a="1"/>
  <c r="AA71" i="114" s="1"/>
  <c r="AN69" i="114" a="1"/>
  <c r="AN69" i="114" s="1"/>
  <c r="X69" i="114" a="1"/>
  <c r="X69" i="114" s="1"/>
  <c r="AE47" i="114" a="1"/>
  <c r="AE47" i="114" s="1"/>
  <c r="L47" i="114" a="1"/>
  <c r="L47" i="114" s="1"/>
  <c r="AR45" i="114" a="1"/>
  <c r="AR45" i="114" s="1"/>
  <c r="AF45" i="114" a="1"/>
  <c r="AF45" i="114" s="1"/>
  <c r="AA152" i="114"/>
  <c r="AB163" i="114"/>
  <c r="T163" i="114"/>
  <c r="AO140" i="114"/>
  <c r="AO46" i="114" s="1" a="1"/>
  <c r="AO46" i="114" s="1"/>
  <c r="AG140" i="114"/>
  <c r="AG46" i="114" s="1" a="1"/>
  <c r="AG46" i="114" s="1"/>
  <c r="Y140" i="114"/>
  <c r="Y46" i="114" s="1" a="1"/>
  <c r="Y46" i="114" s="1"/>
  <c r="Q140" i="114"/>
  <c r="Q46" i="114" s="1" a="1"/>
  <c r="Q46" i="114" s="1"/>
  <c r="AE71" i="114" a="1"/>
  <c r="AE71" i="114" s="1"/>
  <c r="AA68" i="114" a="1"/>
  <c r="AA68" i="114" s="1"/>
  <c r="J58" i="114" a="1"/>
  <c r="J58" i="114" s="1"/>
  <c r="AR152" i="114"/>
  <c r="AR47" i="114" a="1"/>
  <c r="AR47" i="114" s="1"/>
  <c r="AN152" i="114"/>
  <c r="AN47" i="114" a="1"/>
  <c r="AN47" i="114" s="1"/>
  <c r="AJ152" i="114"/>
  <c r="AJ47" i="114" a="1"/>
  <c r="AJ47" i="114" s="1"/>
  <c r="AF152" i="114"/>
  <c r="AF47" i="114" a="1"/>
  <c r="AF47" i="114" s="1"/>
  <c r="AB58" i="114" a="1"/>
  <c r="AB58" i="114" s="1"/>
  <c r="AB60" i="114" a="1"/>
  <c r="AB60" i="114" s="1"/>
  <c r="X58" i="114" a="1"/>
  <c r="X58" i="114" s="1"/>
  <c r="X60" i="114" a="1"/>
  <c r="X60" i="114" s="1"/>
  <c r="T60" i="114" a="1"/>
  <c r="T60" i="114" s="1"/>
  <c r="T58" i="114" a="1"/>
  <c r="T58" i="114" s="1"/>
  <c r="AP164" i="114"/>
  <c r="AP70" i="114" s="1" a="1"/>
  <c r="AP70" i="114" s="1"/>
  <c r="AH164" i="114"/>
  <c r="AH70" i="114" s="1" a="1"/>
  <c r="AH70" i="114" s="1"/>
  <c r="Z164" i="114"/>
  <c r="Z70" i="114" s="1" a="1"/>
  <c r="Z70" i="114" s="1"/>
  <c r="R164" i="114"/>
  <c r="R70" i="114" s="1" a="1"/>
  <c r="R70" i="114" s="1"/>
  <c r="AR72" i="114" a="1"/>
  <c r="AR72" i="114" s="1"/>
  <c r="AR167" i="114"/>
  <c r="AR73" i="114" s="1" a="1"/>
  <c r="AR73" i="114" s="1"/>
  <c r="AN72" i="114" a="1"/>
  <c r="AN72" i="114" s="1"/>
  <c r="AN167" i="114"/>
  <c r="AN73" i="114" s="1" a="1"/>
  <c r="AN73" i="114" s="1"/>
  <c r="AJ72" i="114" a="1"/>
  <c r="AJ72" i="114" s="1"/>
  <c r="AJ167" i="114"/>
  <c r="AJ73" i="114" s="1" a="1"/>
  <c r="AJ73" i="114" s="1"/>
  <c r="AF72" i="114" a="1"/>
  <c r="AF72" i="114" s="1"/>
  <c r="AF167" i="114"/>
  <c r="AF73" i="114" s="1" a="1"/>
  <c r="AF73" i="114" s="1"/>
  <c r="AB72" i="114" a="1"/>
  <c r="AB72" i="114" s="1"/>
  <c r="AB167" i="114"/>
  <c r="AB73" i="114" s="1" a="1"/>
  <c r="AB73" i="114" s="1"/>
  <c r="X72" i="114" a="1"/>
  <c r="X72" i="114" s="1"/>
  <c r="X167" i="114"/>
  <c r="X73" i="114" s="1" a="1"/>
  <c r="X73" i="114" s="1"/>
  <c r="T72" i="114" a="1"/>
  <c r="T72" i="114" s="1"/>
  <c r="T167" i="114"/>
  <c r="T73" i="114" s="1" a="1"/>
  <c r="T73" i="114" s="1"/>
  <c r="M140" i="114"/>
  <c r="M46" i="114" s="1" a="1"/>
  <c r="M46" i="114" s="1"/>
  <c r="Q163" i="114"/>
  <c r="AR71" i="114" a="1"/>
  <c r="AR71" i="114" s="1"/>
  <c r="AN71" i="114" a="1"/>
  <c r="AN71" i="114" s="1"/>
  <c r="AJ71" i="114" a="1"/>
  <c r="AJ71" i="114" s="1"/>
  <c r="AF71" i="114" a="1"/>
  <c r="AF71" i="114" s="1"/>
  <c r="AB71" i="114" a="1"/>
  <c r="AB71" i="114" s="1"/>
  <c r="X71" i="114" a="1"/>
  <c r="X71" i="114" s="1"/>
  <c r="T71" i="114" a="1"/>
  <c r="T71" i="114" s="1"/>
  <c r="P63" i="114" a="1"/>
  <c r="P63" i="114" s="1"/>
  <c r="AR63" i="114" a="1"/>
  <c r="AR63" i="114" s="1"/>
  <c r="AJ63" i="114" a="1"/>
  <c r="AJ63" i="114" s="1"/>
  <c r="AB63" i="114" a="1"/>
  <c r="AB63" i="114" s="1"/>
  <c r="T63" i="114" a="1"/>
  <c r="T63" i="114" s="1"/>
  <c r="J62" i="114" a="1"/>
  <c r="J62" i="114" s="1"/>
  <c r="H29" i="106" a="1"/>
  <c r="H29" i="106" s="1"/>
  <c r="L29" i="106" a="1"/>
  <c r="L29" i="106" s="1"/>
  <c r="P29" i="106" a="1"/>
  <c r="P29" i="106" s="1"/>
  <c r="T29" i="106" a="1"/>
  <c r="T29" i="106" s="1"/>
  <c r="X29" i="106" a="1"/>
  <c r="X29" i="106" s="1"/>
  <c r="AB29" i="106" a="1"/>
  <c r="AB29" i="106" s="1"/>
  <c r="AF29" i="106" a="1"/>
  <c r="AF29" i="106" s="1"/>
  <c r="AJ29" i="106" a="1"/>
  <c r="AJ29" i="106" s="1"/>
  <c r="AN29" i="106" a="1"/>
  <c r="AN29" i="106" s="1"/>
  <c r="H39" i="106" a="1"/>
  <c r="H39" i="106" s="1"/>
  <c r="L39" i="106" a="1"/>
  <c r="L39" i="106" s="1"/>
  <c r="P39" i="106" a="1"/>
  <c r="P39" i="106" s="1"/>
  <c r="T39" i="106" a="1"/>
  <c r="T39" i="106" s="1"/>
  <c r="X39" i="106" a="1"/>
  <c r="X39" i="106" s="1"/>
  <c r="AB39" i="106" a="1"/>
  <c r="AB39" i="106" s="1"/>
  <c r="AF39" i="106" a="1"/>
  <c r="AF39" i="106" s="1"/>
  <c r="AJ39" i="106" a="1"/>
  <c r="AJ39" i="106" s="1"/>
  <c r="AN39" i="106" a="1"/>
  <c r="AN39" i="106" s="1"/>
  <c r="H40" i="106" a="1"/>
  <c r="H40" i="106" s="1"/>
  <c r="L40" i="106" a="1"/>
  <c r="L40" i="106" s="1"/>
  <c r="P40" i="106" a="1"/>
  <c r="P40" i="106" s="1"/>
  <c r="T40" i="106" a="1"/>
  <c r="T40" i="106" s="1"/>
  <c r="X40" i="106" a="1"/>
  <c r="X40" i="106" s="1"/>
  <c r="AB40" i="106" a="1"/>
  <c r="AB40" i="106" s="1"/>
  <c r="AF40" i="106" a="1"/>
  <c r="AF40" i="106" s="1"/>
  <c r="AJ40" i="106" a="1"/>
  <c r="AJ40" i="106" s="1"/>
  <c r="AQ40" i="106" a="1"/>
  <c r="AQ40" i="106" s="1"/>
  <c r="K41" i="106" a="1"/>
  <c r="K41" i="106" s="1"/>
  <c r="O41" i="106" a="1"/>
  <c r="O41" i="106" s="1"/>
  <c r="S41" i="106" a="1"/>
  <c r="S41" i="106" s="1"/>
  <c r="W41" i="106" a="1"/>
  <c r="W41" i="106" s="1"/>
  <c r="AA41" i="106" a="1"/>
  <c r="AA41" i="106" s="1"/>
  <c r="AE41" i="106" a="1"/>
  <c r="AE41" i="106" s="1"/>
  <c r="AI41" i="106" a="1"/>
  <c r="AI41" i="106" s="1"/>
  <c r="AL41" i="106" a="1"/>
  <c r="AL41" i="106" s="1"/>
  <c r="AP41" i="106" a="1"/>
  <c r="AP41" i="106" s="1"/>
  <c r="J42" i="106" a="1"/>
  <c r="J42" i="106" s="1"/>
  <c r="N42" i="106" a="1"/>
  <c r="N42" i="106" s="1"/>
  <c r="R42" i="106" a="1"/>
  <c r="R42" i="106" s="1"/>
  <c r="V42" i="106" a="1"/>
  <c r="V42" i="106" s="1"/>
  <c r="Z42" i="106" a="1"/>
  <c r="Z42" i="106" s="1"/>
  <c r="AD42" i="106" a="1"/>
  <c r="AD42" i="106" s="1"/>
  <c r="AG42" i="106" a="1"/>
  <c r="AG42" i="106" s="1"/>
  <c r="AK42" i="106" a="1"/>
  <c r="AK42" i="106" s="1"/>
  <c r="AO42" i="106" a="1"/>
  <c r="AO42" i="106" s="1"/>
  <c r="I43" i="106" a="1"/>
  <c r="I43" i="106" s="1"/>
  <c r="M43" i="106" a="1"/>
  <c r="M43" i="106" s="1"/>
  <c r="Q43" i="106" a="1"/>
  <c r="Q43" i="106" s="1"/>
  <c r="U43" i="106" a="1"/>
  <c r="U43" i="106" s="1"/>
  <c r="Y43" i="106" a="1"/>
  <c r="Y43" i="106" s="1"/>
  <c r="AC43" i="106" a="1"/>
  <c r="AC43" i="106" s="1"/>
  <c r="AG43" i="106" a="1"/>
  <c r="AG43" i="106" s="1"/>
  <c r="AK43" i="106" a="1"/>
  <c r="AK43" i="106" s="1"/>
  <c r="AO43" i="106" a="1"/>
  <c r="AO43" i="106" s="1"/>
  <c r="I44" i="106" a="1"/>
  <c r="I44" i="106" s="1"/>
  <c r="M44" i="106" a="1"/>
  <c r="M44" i="106" s="1"/>
  <c r="Q44" i="106" a="1"/>
  <c r="Q44" i="106" s="1"/>
  <c r="U44" i="106" a="1"/>
  <c r="U44" i="106" s="1"/>
  <c r="Y44" i="106" a="1"/>
  <c r="Y44" i="106" s="1"/>
  <c r="AC44" i="106" a="1"/>
  <c r="AC44" i="106" s="1"/>
  <c r="AG44" i="106" a="1"/>
  <c r="AG44" i="106" s="1"/>
  <c r="AK44" i="106" a="1"/>
  <c r="AK44" i="106" s="1"/>
  <c r="AO44" i="106" a="1"/>
  <c r="AO44" i="106" s="1"/>
  <c r="I45" i="106" a="1"/>
  <c r="I45" i="106" s="1"/>
  <c r="M45" i="106" a="1"/>
  <c r="M45" i="106" s="1"/>
  <c r="Q45" i="106" a="1"/>
  <c r="Q45" i="106" s="1"/>
  <c r="U45" i="106" a="1"/>
  <c r="U45" i="106" s="1"/>
  <c r="Y45" i="106" a="1"/>
  <c r="Y45" i="106" s="1"/>
  <c r="AC45" i="106" a="1"/>
  <c r="AC45" i="106" s="1"/>
  <c r="AG45" i="106" a="1"/>
  <c r="AG45" i="106" s="1"/>
  <c r="AK45" i="106" a="1"/>
  <c r="AK45" i="106" s="1"/>
  <c r="AO45" i="106" a="1"/>
  <c r="AO45" i="106" s="1"/>
  <c r="I46" i="106" a="1"/>
  <c r="I46" i="106" s="1"/>
  <c r="M46" i="106" a="1"/>
  <c r="M46" i="106" s="1"/>
  <c r="Q46" i="106" a="1"/>
  <c r="Q46" i="106" s="1"/>
  <c r="U46" i="106" a="1"/>
  <c r="U46" i="106" s="1"/>
  <c r="Y46" i="106" a="1"/>
  <c r="Y46" i="106" s="1"/>
  <c r="AC46" i="106" a="1"/>
  <c r="AC46" i="106" s="1"/>
  <c r="AG46" i="106" a="1"/>
  <c r="AG46" i="106" s="1"/>
  <c r="AK46" i="106" a="1"/>
  <c r="AK46" i="106" s="1"/>
  <c r="AO46" i="106" a="1"/>
  <c r="AO46" i="106" s="1"/>
  <c r="I47" i="106" a="1"/>
  <c r="I47" i="106" s="1"/>
  <c r="M47" i="106" a="1"/>
  <c r="M47" i="106" s="1"/>
  <c r="I29" i="106" a="1"/>
  <c r="I29" i="106" s="1"/>
  <c r="M29" i="106" a="1"/>
  <c r="M29" i="106" s="1"/>
  <c r="Q29" i="106" a="1"/>
  <c r="Q29" i="106" s="1"/>
  <c r="U29" i="106" a="1"/>
  <c r="U29" i="106" s="1"/>
  <c r="Y29" i="106" a="1"/>
  <c r="Y29" i="106" s="1"/>
  <c r="AC29" i="106" a="1"/>
  <c r="AC29" i="106" s="1"/>
  <c r="AG29" i="106" a="1"/>
  <c r="AG29" i="106" s="1"/>
  <c r="AK29" i="106" a="1"/>
  <c r="AK29" i="106" s="1"/>
  <c r="AO29" i="106" a="1"/>
  <c r="AO29" i="106" s="1"/>
  <c r="K29" i="106" a="1"/>
  <c r="K29" i="106" s="1"/>
  <c r="S29" i="106" a="1"/>
  <c r="S29" i="106" s="1"/>
  <c r="AA29" i="106" a="1"/>
  <c r="AA29" i="106" s="1"/>
  <c r="AI29" i="106" a="1"/>
  <c r="AI29" i="106" s="1"/>
  <c r="AQ29" i="106" a="1"/>
  <c r="AQ29" i="106" s="1"/>
  <c r="M39" i="106" a="1"/>
  <c r="M39" i="106" s="1"/>
  <c r="R39" i="106" a="1"/>
  <c r="R39" i="106" s="1"/>
  <c r="W39" i="106" a="1"/>
  <c r="W39" i="106" s="1"/>
  <c r="AC39" i="106" a="1"/>
  <c r="AC39" i="106" s="1"/>
  <c r="AH39" i="106" a="1"/>
  <c r="AH39" i="106" s="1"/>
  <c r="AM39" i="106" a="1"/>
  <c r="AM39" i="106" s="1"/>
  <c r="I40" i="106" a="1"/>
  <c r="I40" i="106" s="1"/>
  <c r="N40" i="106" a="1"/>
  <c r="N40" i="106" s="1"/>
  <c r="S40" i="106" a="1"/>
  <c r="S40" i="106" s="1"/>
  <c r="Y40" i="106" a="1"/>
  <c r="Y40" i="106" s="1"/>
  <c r="AD40" i="106" a="1"/>
  <c r="AD40" i="106" s="1"/>
  <c r="AI40" i="106" a="1"/>
  <c r="AI40" i="106" s="1"/>
  <c r="AN40" i="106" a="1"/>
  <c r="AN40" i="106" s="1"/>
  <c r="I41" i="106" a="1"/>
  <c r="I41" i="106" s="1"/>
  <c r="N41" i="106" a="1"/>
  <c r="N41" i="106" s="1"/>
  <c r="T41" i="106" a="1"/>
  <c r="T41" i="106" s="1"/>
  <c r="Y41" i="106" a="1"/>
  <c r="Y41" i="106" s="1"/>
  <c r="AD41" i="106" a="1"/>
  <c r="AD41" i="106" s="1"/>
  <c r="AN41" i="106" a="1"/>
  <c r="AN41" i="106" s="1"/>
  <c r="I42" i="106" a="1"/>
  <c r="I42" i="106" s="1"/>
  <c r="O42" i="106" a="1"/>
  <c r="O42" i="106" s="1"/>
  <c r="T42" i="106" a="1"/>
  <c r="T42" i="106" s="1"/>
  <c r="Y42" i="106" a="1"/>
  <c r="Y42" i="106" s="1"/>
  <c r="AE42" i="106" a="1"/>
  <c r="AE42" i="106" s="1"/>
  <c r="AI42" i="106" a="1"/>
  <c r="AI42" i="106" s="1"/>
  <c r="AN42" i="106" a="1"/>
  <c r="AN42" i="106" s="1"/>
  <c r="J43" i="106" a="1"/>
  <c r="J43" i="106" s="1"/>
  <c r="O43" i="106" a="1"/>
  <c r="O43" i="106" s="1"/>
  <c r="T43" i="106" a="1"/>
  <c r="T43" i="106" s="1"/>
  <c r="Z43" i="106" a="1"/>
  <c r="Z43" i="106" s="1"/>
  <c r="AE43" i="106" a="1"/>
  <c r="AE43" i="106" s="1"/>
  <c r="AJ43" i="106" a="1"/>
  <c r="AJ43" i="106" s="1"/>
  <c r="AP43" i="106" a="1"/>
  <c r="AP43" i="106" s="1"/>
  <c r="K44" i="106" a="1"/>
  <c r="K44" i="106" s="1"/>
  <c r="P44" i="106" a="1"/>
  <c r="P44" i="106" s="1"/>
  <c r="V44" i="106" a="1"/>
  <c r="V44" i="106" s="1"/>
  <c r="AA44" i="106" a="1"/>
  <c r="AA44" i="106" s="1"/>
  <c r="AF44" i="106" a="1"/>
  <c r="AF44" i="106" s="1"/>
  <c r="AL44" i="106" a="1"/>
  <c r="AL44" i="106" s="1"/>
  <c r="AQ44" i="106" a="1"/>
  <c r="AQ44" i="106" s="1"/>
  <c r="L45" i="106" a="1"/>
  <c r="L45" i="106" s="1"/>
  <c r="R45" i="106" a="1"/>
  <c r="R45" i="106" s="1"/>
  <c r="W45" i="106" a="1"/>
  <c r="W45" i="106" s="1"/>
  <c r="AB45" i="106" a="1"/>
  <c r="AB45" i="106" s="1"/>
  <c r="AH45" i="106" a="1"/>
  <c r="AH45" i="106" s="1"/>
  <c r="AM45" i="106" a="1"/>
  <c r="AM45" i="106" s="1"/>
  <c r="H46" i="106" a="1"/>
  <c r="H46" i="106" s="1"/>
  <c r="N46" i="106" a="1"/>
  <c r="N46" i="106" s="1"/>
  <c r="S46" i="106" a="1"/>
  <c r="S46" i="106" s="1"/>
  <c r="X46" i="106" a="1"/>
  <c r="X46" i="106" s="1"/>
  <c r="AD46" i="106" a="1"/>
  <c r="AD46" i="106" s="1"/>
  <c r="AI46" i="106" a="1"/>
  <c r="AI46" i="106" s="1"/>
  <c r="AN46" i="106" a="1"/>
  <c r="AN46" i="106" s="1"/>
  <c r="J47" i="106" a="1"/>
  <c r="J47" i="106" s="1"/>
  <c r="O47" i="106" a="1"/>
  <c r="O47" i="106" s="1"/>
  <c r="S47" i="106" a="1"/>
  <c r="S47" i="106" s="1"/>
  <c r="W47" i="106" a="1"/>
  <c r="W47" i="106" s="1"/>
  <c r="AA47" i="106" a="1"/>
  <c r="AA47" i="106" s="1"/>
  <c r="AE47" i="106" a="1"/>
  <c r="AE47" i="106" s="1"/>
  <c r="AI47" i="106" a="1"/>
  <c r="AI47" i="106" s="1"/>
  <c r="AM47" i="106" a="1"/>
  <c r="AM47" i="106" s="1"/>
  <c r="AQ47" i="106" a="1"/>
  <c r="AQ47" i="106" s="1"/>
  <c r="K48" i="106" a="1"/>
  <c r="K48" i="106" s="1"/>
  <c r="O48" i="106" a="1"/>
  <c r="O48" i="106" s="1"/>
  <c r="S48" i="106" a="1"/>
  <c r="S48" i="106" s="1"/>
  <c r="W48" i="106" a="1"/>
  <c r="W48" i="106" s="1"/>
  <c r="AA48" i="106" a="1"/>
  <c r="AA48" i="106" s="1"/>
  <c r="AE48" i="106" a="1"/>
  <c r="AE48" i="106" s="1"/>
  <c r="AI48" i="106" a="1"/>
  <c r="AI48" i="106" s="1"/>
  <c r="AM48" i="106" a="1"/>
  <c r="AM48" i="106" s="1"/>
  <c r="AQ48" i="106" a="1"/>
  <c r="AQ48" i="106" s="1"/>
  <c r="K49" i="106" a="1"/>
  <c r="K49" i="106" s="1"/>
  <c r="O49" i="106" a="1"/>
  <c r="O49" i="106" s="1"/>
  <c r="S49" i="106" a="1"/>
  <c r="S49" i="106" s="1"/>
  <c r="W49" i="106" a="1"/>
  <c r="W49" i="106" s="1"/>
  <c r="AA49" i="106" a="1"/>
  <c r="AA49" i="106" s="1"/>
  <c r="AE49" i="106" a="1"/>
  <c r="AE49" i="106" s="1"/>
  <c r="N29" i="106" a="1"/>
  <c r="N29" i="106" s="1"/>
  <c r="V29" i="106" a="1"/>
  <c r="V29" i="106" s="1"/>
  <c r="AD29" i="106" a="1"/>
  <c r="AD29" i="106" s="1"/>
  <c r="AL29" i="106" a="1"/>
  <c r="AL29" i="106" s="1"/>
  <c r="I39" i="106" a="1"/>
  <c r="I39" i="106" s="1"/>
  <c r="N39" i="106" a="1"/>
  <c r="N39" i="106" s="1"/>
  <c r="S39" i="106" a="1"/>
  <c r="S39" i="106" s="1"/>
  <c r="Y39" i="106" a="1"/>
  <c r="Y39" i="106" s="1"/>
  <c r="AD39" i="106" a="1"/>
  <c r="AD39" i="106" s="1"/>
  <c r="AI39" i="106" a="1"/>
  <c r="AI39" i="106" s="1"/>
  <c r="AO39" i="106" a="1"/>
  <c r="AO39" i="106" s="1"/>
  <c r="J40" i="106" a="1"/>
  <c r="J40" i="106" s="1"/>
  <c r="O40" i="106" a="1"/>
  <c r="O40" i="106" s="1"/>
  <c r="U40" i="106" a="1"/>
  <c r="U40" i="106" s="1"/>
  <c r="Z40" i="106" a="1"/>
  <c r="Z40" i="106" s="1"/>
  <c r="AE40" i="106" a="1"/>
  <c r="AE40" i="106" s="1"/>
  <c r="AK40" i="106" a="1"/>
  <c r="AK40" i="106" s="1"/>
  <c r="AO40" i="106" a="1"/>
  <c r="AO40" i="106" s="1"/>
  <c r="J41" i="106" a="1"/>
  <c r="J41" i="106" s="1"/>
  <c r="P41" i="106" a="1"/>
  <c r="P41" i="106" s="1"/>
  <c r="U41" i="106" a="1"/>
  <c r="U41" i="106" s="1"/>
  <c r="Z41" i="106" a="1"/>
  <c r="Z41" i="106" s="1"/>
  <c r="AF41" i="106" a="1"/>
  <c r="AF41" i="106" s="1"/>
  <c r="AJ41" i="106" a="1"/>
  <c r="AJ41" i="106" s="1"/>
  <c r="AO41" i="106" a="1"/>
  <c r="AO41" i="106" s="1"/>
  <c r="K42" i="106" a="1"/>
  <c r="K42" i="106" s="1"/>
  <c r="P42" i="106" a="1"/>
  <c r="P42" i="106" s="1"/>
  <c r="U42" i="106" a="1"/>
  <c r="U42" i="106" s="1"/>
  <c r="AA42" i="106" a="1"/>
  <c r="AA42" i="106" s="1"/>
  <c r="AJ42" i="106" a="1"/>
  <c r="AJ42" i="106" s="1"/>
  <c r="AP42" i="106" a="1"/>
  <c r="AP42" i="106" s="1"/>
  <c r="K43" i="106" a="1"/>
  <c r="K43" i="106" s="1"/>
  <c r="P43" i="106" a="1"/>
  <c r="P43" i="106" s="1"/>
  <c r="V43" i="106" a="1"/>
  <c r="V43" i="106" s="1"/>
  <c r="AA43" i="106" a="1"/>
  <c r="AA43" i="106" s="1"/>
  <c r="AF43" i="106" a="1"/>
  <c r="AF43" i="106" s="1"/>
  <c r="AL43" i="106" a="1"/>
  <c r="AL43" i="106" s="1"/>
  <c r="AQ43" i="106" a="1"/>
  <c r="AQ43" i="106" s="1"/>
  <c r="L44" i="106" a="1"/>
  <c r="L44" i="106" s="1"/>
  <c r="R44" i="106" a="1"/>
  <c r="R44" i="106" s="1"/>
  <c r="W44" i="106" a="1"/>
  <c r="W44" i="106" s="1"/>
  <c r="AB44" i="106" a="1"/>
  <c r="AB44" i="106" s="1"/>
  <c r="AH44" i="106" a="1"/>
  <c r="AH44" i="106" s="1"/>
  <c r="AM44" i="106" a="1"/>
  <c r="AM44" i="106" s="1"/>
  <c r="H45" i="106" a="1"/>
  <c r="H45" i="106" s="1"/>
  <c r="N45" i="106" a="1"/>
  <c r="N45" i="106" s="1"/>
  <c r="S45" i="106" a="1"/>
  <c r="S45" i="106" s="1"/>
  <c r="X45" i="106" a="1"/>
  <c r="X45" i="106" s="1"/>
  <c r="AD45" i="106" a="1"/>
  <c r="AD45" i="106" s="1"/>
  <c r="AI45" i="106" a="1"/>
  <c r="AI45" i="106" s="1"/>
  <c r="AN45" i="106" a="1"/>
  <c r="AN45" i="106" s="1"/>
  <c r="J46" i="106" a="1"/>
  <c r="J46" i="106" s="1"/>
  <c r="O46" i="106" a="1"/>
  <c r="O46" i="106" s="1"/>
  <c r="T46" i="106" a="1"/>
  <c r="T46" i="106" s="1"/>
  <c r="Z46" i="106" a="1"/>
  <c r="Z46" i="106" s="1"/>
  <c r="AE46" i="106" a="1"/>
  <c r="AE46" i="106" s="1"/>
  <c r="AJ46" i="106" a="1"/>
  <c r="AJ46" i="106" s="1"/>
  <c r="AP46" i="106" a="1"/>
  <c r="AP46" i="106" s="1"/>
  <c r="K47" i="106" a="1"/>
  <c r="K47" i="106" s="1"/>
  <c r="P47" i="106" a="1"/>
  <c r="P47" i="106" s="1"/>
  <c r="T47" i="106" a="1"/>
  <c r="T47" i="106" s="1"/>
  <c r="X47" i="106" a="1"/>
  <c r="X47" i="106" s="1"/>
  <c r="AB47" i="106" a="1"/>
  <c r="AB47" i="106" s="1"/>
  <c r="AF47" i="106" a="1"/>
  <c r="AF47" i="106" s="1"/>
  <c r="AJ47" i="106" a="1"/>
  <c r="AJ47" i="106" s="1"/>
  <c r="AN47" i="106" a="1"/>
  <c r="AN47" i="106" s="1"/>
  <c r="H48" i="106" a="1"/>
  <c r="H48" i="106" s="1"/>
  <c r="L48" i="106" a="1"/>
  <c r="L48" i="106" s="1"/>
  <c r="P48" i="106" a="1"/>
  <c r="P48" i="106" s="1"/>
  <c r="T48" i="106" a="1"/>
  <c r="T48" i="106" s="1"/>
  <c r="X48" i="106" a="1"/>
  <c r="X48" i="106" s="1"/>
  <c r="AB48" i="106" a="1"/>
  <c r="AB48" i="106" s="1"/>
  <c r="AF48" i="106" a="1"/>
  <c r="AF48" i="106" s="1"/>
  <c r="AJ48" i="106" a="1"/>
  <c r="AJ48" i="106" s="1"/>
  <c r="AN48" i="106" a="1"/>
  <c r="AN48" i="106" s="1"/>
  <c r="H49" i="106" a="1"/>
  <c r="H49" i="106" s="1"/>
  <c r="L49" i="106" a="1"/>
  <c r="L49" i="106" s="1"/>
  <c r="P49" i="106" a="1"/>
  <c r="P49" i="106" s="1"/>
  <c r="T49" i="106" a="1"/>
  <c r="T49" i="106" s="1"/>
  <c r="X49" i="106" a="1"/>
  <c r="X49" i="106" s="1"/>
  <c r="AB49" i="106" a="1"/>
  <c r="AB49" i="106" s="1"/>
  <c r="AF49" i="106" a="1"/>
  <c r="AF49" i="106" s="1"/>
  <c r="AJ49" i="106" a="1"/>
  <c r="AJ49" i="106" s="1"/>
  <c r="AN49" i="106" a="1"/>
  <c r="AN49" i="106" s="1"/>
  <c r="O29" i="106" a="1"/>
  <c r="O29" i="106" s="1"/>
  <c r="AE29" i="106" a="1"/>
  <c r="AE29" i="106" s="1"/>
  <c r="J39" i="106" a="1"/>
  <c r="J39" i="106" s="1"/>
  <c r="U39" i="106" a="1"/>
  <c r="U39" i="106" s="1"/>
  <c r="AE39" i="106" a="1"/>
  <c r="AE39" i="106" s="1"/>
  <c r="AP39" i="106" a="1"/>
  <c r="AP39" i="106" s="1"/>
  <c r="Q40" i="106" a="1"/>
  <c r="Q40" i="106" s="1"/>
  <c r="AA40" i="106" a="1"/>
  <c r="AA40" i="106" s="1"/>
  <c r="AL40" i="106" a="1"/>
  <c r="AL40" i="106" s="1"/>
  <c r="L41" i="106" a="1"/>
  <c r="L41" i="106" s="1"/>
  <c r="V41" i="106" a="1"/>
  <c r="V41" i="106" s="1"/>
  <c r="AG41" i="106" a="1"/>
  <c r="AG41" i="106" s="1"/>
  <c r="AQ41" i="106" a="1"/>
  <c r="AQ41" i="106" s="1"/>
  <c r="Q42" i="106" a="1"/>
  <c r="Q42" i="106" s="1"/>
  <c r="AB42" i="106" a="1"/>
  <c r="AB42" i="106" s="1"/>
  <c r="AL42" i="106" a="1"/>
  <c r="AL42" i="106" s="1"/>
  <c r="L43" i="106" a="1"/>
  <c r="L43" i="106" s="1"/>
  <c r="W43" i="106" a="1"/>
  <c r="W43" i="106" s="1"/>
  <c r="AH43" i="106" a="1"/>
  <c r="AH43" i="106" s="1"/>
  <c r="H44" i="106" a="1"/>
  <c r="H44" i="106" s="1"/>
  <c r="S44" i="106" a="1"/>
  <c r="S44" i="106" s="1"/>
  <c r="AD44" i="106" a="1"/>
  <c r="AD44" i="106" s="1"/>
  <c r="AN44" i="106" a="1"/>
  <c r="AN44" i="106" s="1"/>
  <c r="O45" i="106" a="1"/>
  <c r="O45" i="106" s="1"/>
  <c r="Z45" i="106" a="1"/>
  <c r="Z45" i="106" s="1"/>
  <c r="AJ45" i="106" a="1"/>
  <c r="AJ45" i="106" s="1"/>
  <c r="K46" i="106" a="1"/>
  <c r="K46" i="106" s="1"/>
  <c r="V46" i="106" a="1"/>
  <c r="V46" i="106" s="1"/>
  <c r="AF46" i="106" a="1"/>
  <c r="AF46" i="106" s="1"/>
  <c r="AQ46" i="106" a="1"/>
  <c r="AQ46" i="106" s="1"/>
  <c r="Q47" i="106" a="1"/>
  <c r="Q47" i="106" s="1"/>
  <c r="Y47" i="106" a="1"/>
  <c r="Y47" i="106" s="1"/>
  <c r="AG47" i="106" a="1"/>
  <c r="AG47" i="106" s="1"/>
  <c r="AO47" i="106" a="1"/>
  <c r="AO47" i="106" s="1"/>
  <c r="M48" i="106" a="1"/>
  <c r="M48" i="106" s="1"/>
  <c r="U48" i="106" a="1"/>
  <c r="U48" i="106" s="1"/>
  <c r="AC48" i="106" a="1"/>
  <c r="AC48" i="106" s="1"/>
  <c r="AK48" i="106" a="1"/>
  <c r="AK48" i="106" s="1"/>
  <c r="I49" i="106" a="1"/>
  <c r="I49" i="106" s="1"/>
  <c r="Q49" i="106" a="1"/>
  <c r="Q49" i="106" s="1"/>
  <c r="Y49" i="106" a="1"/>
  <c r="Y49" i="106" s="1"/>
  <c r="AG49" i="106" a="1"/>
  <c r="AG49" i="106" s="1"/>
  <c r="AL49" i="106" a="1"/>
  <c r="AL49" i="106" s="1"/>
  <c r="AQ49" i="106" a="1"/>
  <c r="AQ49" i="106" s="1"/>
  <c r="K50" i="106" a="1"/>
  <c r="K50" i="106" s="1"/>
  <c r="O50" i="106" a="1"/>
  <c r="O50" i="106" s="1"/>
  <c r="S50" i="106" a="1"/>
  <c r="S50" i="106" s="1"/>
  <c r="W50" i="106" a="1"/>
  <c r="W50" i="106" s="1"/>
  <c r="AA50" i="106" a="1"/>
  <c r="AA50" i="106" s="1"/>
  <c r="AE50" i="106" a="1"/>
  <c r="AE50" i="106" s="1"/>
  <c r="AI50" i="106" a="1"/>
  <c r="AI50" i="106" s="1"/>
  <c r="AM50" i="106" a="1"/>
  <c r="AM50" i="106" s="1"/>
  <c r="AQ50" i="106" a="1"/>
  <c r="AQ50" i="106" s="1"/>
  <c r="K51" i="106" a="1"/>
  <c r="K51" i="106" s="1"/>
  <c r="O51" i="106" a="1"/>
  <c r="O51" i="106" s="1"/>
  <c r="S51" i="106" a="1"/>
  <c r="S51" i="106" s="1"/>
  <c r="W51" i="106" a="1"/>
  <c r="W51" i="106" s="1"/>
  <c r="AA51" i="106" a="1"/>
  <c r="AA51" i="106" s="1"/>
  <c r="AE51" i="106" a="1"/>
  <c r="AE51" i="106" s="1"/>
  <c r="AI51" i="106" a="1"/>
  <c r="AI51" i="106" s="1"/>
  <c r="AM51" i="106" a="1"/>
  <c r="AM51" i="106" s="1"/>
  <c r="AQ51" i="106" a="1"/>
  <c r="AQ51" i="106" s="1"/>
  <c r="K52" i="106" a="1"/>
  <c r="K52" i="106" s="1"/>
  <c r="O52" i="106" a="1"/>
  <c r="O52" i="106" s="1"/>
  <c r="S52" i="106" a="1"/>
  <c r="S52" i="106" s="1"/>
  <c r="W52" i="106" a="1"/>
  <c r="W52" i="106" s="1"/>
  <c r="AA52" i="106" a="1"/>
  <c r="AA52" i="106" s="1"/>
  <c r="AE52" i="106" a="1"/>
  <c r="AE52" i="106" s="1"/>
  <c r="AI52" i="106" a="1"/>
  <c r="AI52" i="106" s="1"/>
  <c r="AM52" i="106" a="1"/>
  <c r="AM52" i="106" s="1"/>
  <c r="AQ52" i="106" a="1"/>
  <c r="AQ52" i="106" s="1"/>
  <c r="K53" i="106" a="1"/>
  <c r="K53" i="106" s="1"/>
  <c r="O53" i="106" a="1"/>
  <c r="O53" i="106" s="1"/>
  <c r="S53" i="106" a="1"/>
  <c r="S53" i="106" s="1"/>
  <c r="W53" i="106" a="1"/>
  <c r="W53" i="106" s="1"/>
  <c r="AA53" i="106" a="1"/>
  <c r="AA53" i="106" s="1"/>
  <c r="AE53" i="106" a="1"/>
  <c r="AE53" i="106" s="1"/>
  <c r="AI53" i="106" a="1"/>
  <c r="AI53" i="106" s="1"/>
  <c r="AM53" i="106" a="1"/>
  <c r="AM53" i="106" s="1"/>
  <c r="AQ53" i="106" a="1"/>
  <c r="AQ53" i="106" s="1"/>
  <c r="K54" i="106" a="1"/>
  <c r="K54" i="106" s="1"/>
  <c r="O54" i="106" a="1"/>
  <c r="O54" i="106" s="1"/>
  <c r="S54" i="106" a="1"/>
  <c r="S54" i="106" s="1"/>
  <c r="W54" i="106" a="1"/>
  <c r="W54" i="106" s="1"/>
  <c r="AA54" i="106" a="1"/>
  <c r="AA54" i="106" s="1"/>
  <c r="AE54" i="106" a="1"/>
  <c r="AE54" i="106" s="1"/>
  <c r="AI54" i="106" a="1"/>
  <c r="AI54" i="106" s="1"/>
  <c r="AM54" i="106" a="1"/>
  <c r="AM54" i="106" s="1"/>
  <c r="AQ54" i="106" a="1"/>
  <c r="AQ54" i="106" s="1"/>
  <c r="K55" i="106" a="1"/>
  <c r="K55" i="106" s="1"/>
  <c r="O55" i="106" a="1"/>
  <c r="O55" i="106" s="1"/>
  <c r="S55" i="106" a="1"/>
  <c r="S55" i="106" s="1"/>
  <c r="W55" i="106" a="1"/>
  <c r="W55" i="106" s="1"/>
  <c r="AA55" i="106" a="1"/>
  <c r="AA55" i="106" s="1"/>
  <c r="AE55" i="106" a="1"/>
  <c r="AE55" i="106" s="1"/>
  <c r="AI55" i="106" a="1"/>
  <c r="AI55" i="106" s="1"/>
  <c r="AM55" i="106" a="1"/>
  <c r="AM55" i="106" s="1"/>
  <c r="AQ55" i="106" a="1"/>
  <c r="AQ55" i="106" s="1"/>
  <c r="K56" i="106" a="1"/>
  <c r="K56" i="106" s="1"/>
  <c r="O56" i="106" a="1"/>
  <c r="O56" i="106" s="1"/>
  <c r="S56" i="106" a="1"/>
  <c r="S56" i="106" s="1"/>
  <c r="W56" i="106" a="1"/>
  <c r="W56" i="106" s="1"/>
  <c r="AA56" i="106" a="1"/>
  <c r="AA56" i="106" s="1"/>
  <c r="AE56" i="106" a="1"/>
  <c r="AE56" i="106" s="1"/>
  <c r="AI56" i="106" a="1"/>
  <c r="AI56" i="106" s="1"/>
  <c r="AM56" i="106" a="1"/>
  <c r="AM56" i="106" s="1"/>
  <c r="AQ56" i="106" a="1"/>
  <c r="AQ56" i="106" s="1"/>
  <c r="K57" i="106" a="1"/>
  <c r="K57" i="106" s="1"/>
  <c r="O57" i="106" a="1"/>
  <c r="O57" i="106" s="1"/>
  <c r="S57" i="106" a="1"/>
  <c r="S57" i="106" s="1"/>
  <c r="W57" i="106" a="1"/>
  <c r="W57" i="106" s="1"/>
  <c r="AA57" i="106" a="1"/>
  <c r="AA57" i="106" s="1"/>
  <c r="AE57" i="106" a="1"/>
  <c r="AE57" i="106" s="1"/>
  <c r="AI57" i="106" a="1"/>
  <c r="AI57" i="106" s="1"/>
  <c r="AM57" i="106" a="1"/>
  <c r="AM57" i="106" s="1"/>
  <c r="AQ57" i="106" a="1"/>
  <c r="AQ57" i="106" s="1"/>
  <c r="K58" i="106" a="1"/>
  <c r="K58" i="106" s="1"/>
  <c r="O58" i="106" a="1"/>
  <c r="O58" i="106" s="1"/>
  <c r="S58" i="106" a="1"/>
  <c r="S58" i="106" s="1"/>
  <c r="W58" i="106" a="1"/>
  <c r="W58" i="106" s="1"/>
  <c r="AA58" i="106" a="1"/>
  <c r="AA58" i="106" s="1"/>
  <c r="AE58" i="106" a="1"/>
  <c r="AE58" i="106" s="1"/>
  <c r="AI58" i="106" a="1"/>
  <c r="AI58" i="106" s="1"/>
  <c r="AM58" i="106" a="1"/>
  <c r="AM58" i="106" s="1"/>
  <c r="AQ58" i="106" a="1"/>
  <c r="AQ58" i="106" s="1"/>
  <c r="K59" i="106" a="1"/>
  <c r="K59" i="106" s="1"/>
  <c r="O59" i="106" a="1"/>
  <c r="O59" i="106" s="1"/>
  <c r="S59" i="106" a="1"/>
  <c r="S59" i="106" s="1"/>
  <c r="W59" i="106" a="1"/>
  <c r="W59" i="106" s="1"/>
  <c r="AA59" i="106" a="1"/>
  <c r="AA59" i="106" s="1"/>
  <c r="AE59" i="106" a="1"/>
  <c r="AE59" i="106" s="1"/>
  <c r="AI59" i="106" a="1"/>
  <c r="AI59" i="106" s="1"/>
  <c r="AM59" i="106" a="1"/>
  <c r="AM59" i="106" s="1"/>
  <c r="AQ59" i="106" a="1"/>
  <c r="AQ59" i="106" s="1"/>
  <c r="K60" i="106" a="1"/>
  <c r="K60" i="106" s="1"/>
  <c r="O60" i="106" a="1"/>
  <c r="O60" i="106" s="1"/>
  <c r="S60" i="106" a="1"/>
  <c r="S60" i="106" s="1"/>
  <c r="W60" i="106" a="1"/>
  <c r="W60" i="106" s="1"/>
  <c r="AA60" i="106" a="1"/>
  <c r="AA60" i="106" s="1"/>
  <c r="AE60" i="106" a="1"/>
  <c r="AE60" i="106" s="1"/>
  <c r="AI60" i="106" a="1"/>
  <c r="AI60" i="106" s="1"/>
  <c r="AM60" i="106" a="1"/>
  <c r="AM60" i="106" s="1"/>
  <c r="AQ60" i="106" a="1"/>
  <c r="AQ60" i="106" s="1"/>
  <c r="K61" i="106" a="1"/>
  <c r="K61" i="106" s="1"/>
  <c r="O61" i="106" a="1"/>
  <c r="O61" i="106" s="1"/>
  <c r="S61" i="106" a="1"/>
  <c r="S61" i="106" s="1"/>
  <c r="W61" i="106" a="1"/>
  <c r="W61" i="106" s="1"/>
  <c r="AA61" i="106" a="1"/>
  <c r="AA61" i="106" s="1"/>
  <c r="AD61" i="106" a="1"/>
  <c r="AD61" i="106" s="1"/>
  <c r="AH61" i="106" a="1"/>
  <c r="AH61" i="106" s="1"/>
  <c r="AL61" i="106" a="1"/>
  <c r="AL61" i="106" s="1"/>
  <c r="AP61" i="106" a="1"/>
  <c r="AP61" i="106" s="1"/>
  <c r="J62" i="106" a="1"/>
  <c r="J62" i="106" s="1"/>
  <c r="N62" i="106" a="1"/>
  <c r="N62" i="106" s="1"/>
  <c r="R62" i="106" a="1"/>
  <c r="R62" i="106" s="1"/>
  <c r="V62" i="106" a="1"/>
  <c r="V62" i="106" s="1"/>
  <c r="Y62" i="106" a="1"/>
  <c r="Y62" i="106" s="1"/>
  <c r="AC62" i="106" a="1"/>
  <c r="AC62" i="106" s="1"/>
  <c r="AG62" i="106" a="1"/>
  <c r="AG62" i="106" s="1"/>
  <c r="AK62" i="106" a="1"/>
  <c r="AK62" i="106" s="1"/>
  <c r="AO62" i="106" a="1"/>
  <c r="AO62" i="106" s="1"/>
  <c r="I63" i="106" a="1"/>
  <c r="I63" i="106" s="1"/>
  <c r="M63" i="106" a="1"/>
  <c r="M63" i="106" s="1"/>
  <c r="Q63" i="106" a="1"/>
  <c r="Q63" i="106" s="1"/>
  <c r="X63" i="106" a="1"/>
  <c r="X63" i="106" s="1"/>
  <c r="AB63" i="106" a="1"/>
  <c r="AB63" i="106" s="1"/>
  <c r="AF63" i="106" a="1"/>
  <c r="AF63" i="106" s="1"/>
  <c r="AJ63" i="106" a="1"/>
  <c r="AJ63" i="106" s="1"/>
  <c r="AN63" i="106" a="1"/>
  <c r="AN63" i="106" s="1"/>
  <c r="R29" i="106" a="1"/>
  <c r="R29" i="106" s="1"/>
  <c r="AH29" i="106" a="1"/>
  <c r="AH29" i="106" s="1"/>
  <c r="K39" i="106" a="1"/>
  <c r="K39" i="106" s="1"/>
  <c r="V39" i="106" a="1"/>
  <c r="V39" i="106" s="1"/>
  <c r="AG39" i="106" a="1"/>
  <c r="AG39" i="106" s="1"/>
  <c r="AQ39" i="106" a="1"/>
  <c r="AQ39" i="106" s="1"/>
  <c r="R40" i="106" a="1"/>
  <c r="R40" i="106" s="1"/>
  <c r="AC40" i="106" a="1"/>
  <c r="AC40" i="106" s="1"/>
  <c r="AM40" i="106" a="1"/>
  <c r="AM40" i="106" s="1"/>
  <c r="M41" i="106" a="1"/>
  <c r="M41" i="106" s="1"/>
  <c r="X41" i="106" a="1"/>
  <c r="X41" i="106" s="1"/>
  <c r="AH41" i="106" a="1"/>
  <c r="AH41" i="106" s="1"/>
  <c r="H42" i="106" a="1"/>
  <c r="H42" i="106" s="1"/>
  <c r="S42" i="106" a="1"/>
  <c r="S42" i="106" s="1"/>
  <c r="AC42" i="106" a="1"/>
  <c r="AC42" i="106" s="1"/>
  <c r="AM42" i="106" a="1"/>
  <c r="AM42" i="106" s="1"/>
  <c r="N43" i="106" a="1"/>
  <c r="N43" i="106" s="1"/>
  <c r="X43" i="106" a="1"/>
  <c r="X43" i="106" s="1"/>
  <c r="AI43" i="106" a="1"/>
  <c r="AI43" i="106" s="1"/>
  <c r="J44" i="106" a="1"/>
  <c r="J44" i="106" s="1"/>
  <c r="T44" i="106" a="1"/>
  <c r="T44" i="106" s="1"/>
  <c r="AE44" i="106" a="1"/>
  <c r="AE44" i="106" s="1"/>
  <c r="AP44" i="106" a="1"/>
  <c r="AP44" i="106" s="1"/>
  <c r="P45" i="106" a="1"/>
  <c r="P45" i="106" s="1"/>
  <c r="AA45" i="106" a="1"/>
  <c r="AA45" i="106" s="1"/>
  <c r="AL45" i="106" a="1"/>
  <c r="AL45" i="106" s="1"/>
  <c r="L46" i="106" a="1"/>
  <c r="L46" i="106" s="1"/>
  <c r="W46" i="106" a="1"/>
  <c r="W46" i="106" s="1"/>
  <c r="AH46" i="106" a="1"/>
  <c r="AH46" i="106" s="1"/>
  <c r="H47" i="106" a="1"/>
  <c r="H47" i="106" s="1"/>
  <c r="R47" i="106" a="1"/>
  <c r="R47" i="106" s="1"/>
  <c r="Z47" i="106" a="1"/>
  <c r="Z47" i="106" s="1"/>
  <c r="AH47" i="106" a="1"/>
  <c r="AH47" i="106" s="1"/>
  <c r="AP47" i="106" a="1"/>
  <c r="AP47" i="106" s="1"/>
  <c r="N48" i="106" a="1"/>
  <c r="N48" i="106" s="1"/>
  <c r="V48" i="106" a="1"/>
  <c r="V48" i="106" s="1"/>
  <c r="AD48" i="106" a="1"/>
  <c r="AD48" i="106" s="1"/>
  <c r="AL48" i="106" a="1"/>
  <c r="AL48" i="106" s="1"/>
  <c r="J49" i="106" a="1"/>
  <c r="J49" i="106" s="1"/>
  <c r="R49" i="106" a="1"/>
  <c r="R49" i="106" s="1"/>
  <c r="Z49" i="106" a="1"/>
  <c r="Z49" i="106" s="1"/>
  <c r="AH49" i="106" a="1"/>
  <c r="AH49" i="106" s="1"/>
  <c r="AM49" i="106" a="1"/>
  <c r="AM49" i="106" s="1"/>
  <c r="H50" i="106" a="1"/>
  <c r="H50" i="106" s="1"/>
  <c r="L50" i="106" a="1"/>
  <c r="L50" i="106" s="1"/>
  <c r="P50" i="106" a="1"/>
  <c r="P50" i="106" s="1"/>
  <c r="T50" i="106" a="1"/>
  <c r="T50" i="106" s="1"/>
  <c r="X50" i="106" a="1"/>
  <c r="X50" i="106" s="1"/>
  <c r="AB50" i="106" a="1"/>
  <c r="AB50" i="106" s="1"/>
  <c r="AF50" i="106" a="1"/>
  <c r="AF50" i="106" s="1"/>
  <c r="AJ50" i="106" a="1"/>
  <c r="AJ50" i="106" s="1"/>
  <c r="AN50" i="106" a="1"/>
  <c r="AN50" i="106" s="1"/>
  <c r="H51" i="106" a="1"/>
  <c r="H51" i="106" s="1"/>
  <c r="L51" i="106" a="1"/>
  <c r="L51" i="106" s="1"/>
  <c r="P51" i="106" a="1"/>
  <c r="P51" i="106" s="1"/>
  <c r="T51" i="106" a="1"/>
  <c r="T51" i="106" s="1"/>
  <c r="X51" i="106" a="1"/>
  <c r="X51" i="106" s="1"/>
  <c r="AB51" i="106" a="1"/>
  <c r="AB51" i="106" s="1"/>
  <c r="AF51" i="106" a="1"/>
  <c r="AF51" i="106" s="1"/>
  <c r="AJ51" i="106" a="1"/>
  <c r="AJ51" i="106" s="1"/>
  <c r="AN51" i="106" a="1"/>
  <c r="AN51" i="106" s="1"/>
  <c r="H52" i="106" a="1"/>
  <c r="H52" i="106" s="1"/>
  <c r="L52" i="106" a="1"/>
  <c r="L52" i="106" s="1"/>
  <c r="P52" i="106" a="1"/>
  <c r="P52" i="106" s="1"/>
  <c r="T52" i="106" a="1"/>
  <c r="T52" i="106" s="1"/>
  <c r="X52" i="106" a="1"/>
  <c r="X52" i="106" s="1"/>
  <c r="AB52" i="106" a="1"/>
  <c r="AB52" i="106" s="1"/>
  <c r="AF52" i="106" a="1"/>
  <c r="AF52" i="106" s="1"/>
  <c r="AJ52" i="106" a="1"/>
  <c r="AJ52" i="106" s="1"/>
  <c r="AN52" i="106" a="1"/>
  <c r="AN52" i="106" s="1"/>
  <c r="H53" i="106" a="1"/>
  <c r="H53" i="106" s="1"/>
  <c r="L53" i="106" a="1"/>
  <c r="L53" i="106" s="1"/>
  <c r="P53" i="106" a="1"/>
  <c r="P53" i="106" s="1"/>
  <c r="T53" i="106" a="1"/>
  <c r="T53" i="106" s="1"/>
  <c r="X53" i="106" a="1"/>
  <c r="X53" i="106" s="1"/>
  <c r="AB53" i="106" a="1"/>
  <c r="AB53" i="106" s="1"/>
  <c r="AF53" i="106" a="1"/>
  <c r="AF53" i="106" s="1"/>
  <c r="AJ53" i="106" a="1"/>
  <c r="AJ53" i="106" s="1"/>
  <c r="AN53" i="106" a="1"/>
  <c r="AN53" i="106" s="1"/>
  <c r="H54" i="106" a="1"/>
  <c r="H54" i="106" s="1"/>
  <c r="L54" i="106" a="1"/>
  <c r="L54" i="106" s="1"/>
  <c r="P54" i="106" a="1"/>
  <c r="P54" i="106" s="1"/>
  <c r="T54" i="106" a="1"/>
  <c r="T54" i="106" s="1"/>
  <c r="X54" i="106" a="1"/>
  <c r="X54" i="106" s="1"/>
  <c r="AB54" i="106" a="1"/>
  <c r="AB54" i="106" s="1"/>
  <c r="AF54" i="106" a="1"/>
  <c r="AF54" i="106" s="1"/>
  <c r="AJ54" i="106" a="1"/>
  <c r="AJ54" i="106" s="1"/>
  <c r="AN54" i="106" a="1"/>
  <c r="AN54" i="106" s="1"/>
  <c r="H55" i="106" a="1"/>
  <c r="H55" i="106" s="1"/>
  <c r="L55" i="106" a="1"/>
  <c r="L55" i="106" s="1"/>
  <c r="P55" i="106" a="1"/>
  <c r="P55" i="106" s="1"/>
  <c r="T55" i="106" a="1"/>
  <c r="T55" i="106" s="1"/>
  <c r="W29" i="106" a="1"/>
  <c r="W29" i="106" s="1"/>
  <c r="O39" i="106" a="1"/>
  <c r="O39" i="106" s="1"/>
  <c r="AK39" i="106" a="1"/>
  <c r="AK39" i="106" s="1"/>
  <c r="V40" i="106" a="1"/>
  <c r="V40" i="106" s="1"/>
  <c r="AP40" i="106" a="1"/>
  <c r="AP40" i="106" s="1"/>
  <c r="AB41" i="106" a="1"/>
  <c r="AB41" i="106" s="1"/>
  <c r="L42" i="106" a="1"/>
  <c r="L42" i="106" s="1"/>
  <c r="AF42" i="106" a="1"/>
  <c r="AF42" i="106" s="1"/>
  <c r="R43" i="106" a="1"/>
  <c r="R43" i="106" s="1"/>
  <c r="AM43" i="106" a="1"/>
  <c r="AM43" i="106" s="1"/>
  <c r="X44" i="106" a="1"/>
  <c r="X44" i="106" s="1"/>
  <c r="J45" i="106" a="1"/>
  <c r="J45" i="106" s="1"/>
  <c r="AE45" i="106" a="1"/>
  <c r="AE45" i="106" s="1"/>
  <c r="P46" i="106" a="1"/>
  <c r="P46" i="106" s="1"/>
  <c r="AL46" i="106" a="1"/>
  <c r="AL46" i="106" s="1"/>
  <c r="U47" i="106" a="1"/>
  <c r="U47" i="106" s="1"/>
  <c r="AK47" i="106" a="1"/>
  <c r="AK47" i="106" s="1"/>
  <c r="Q48" i="106" a="1"/>
  <c r="Q48" i="106" s="1"/>
  <c r="AG48" i="106" a="1"/>
  <c r="AG48" i="106" s="1"/>
  <c r="M49" i="106" a="1"/>
  <c r="M49" i="106" s="1"/>
  <c r="AC49" i="106" a="1"/>
  <c r="AC49" i="106" s="1"/>
  <c r="AO49" i="106" a="1"/>
  <c r="AO49" i="106" s="1"/>
  <c r="M50" i="106" a="1"/>
  <c r="M50" i="106" s="1"/>
  <c r="U50" i="106" a="1"/>
  <c r="U50" i="106" s="1"/>
  <c r="AC50" i="106" a="1"/>
  <c r="AC50" i="106" s="1"/>
  <c r="AK50" i="106" a="1"/>
  <c r="AK50" i="106" s="1"/>
  <c r="I51" i="106" a="1"/>
  <c r="I51" i="106" s="1"/>
  <c r="Q51" i="106" a="1"/>
  <c r="Q51" i="106" s="1"/>
  <c r="Y51" i="106" a="1"/>
  <c r="Y51" i="106" s="1"/>
  <c r="AG51" i="106" a="1"/>
  <c r="AG51" i="106" s="1"/>
  <c r="AO51" i="106" a="1"/>
  <c r="AO51" i="106" s="1"/>
  <c r="M52" i="106" a="1"/>
  <c r="M52" i="106" s="1"/>
  <c r="U52" i="106" a="1"/>
  <c r="U52" i="106" s="1"/>
  <c r="AC52" i="106" a="1"/>
  <c r="AC52" i="106" s="1"/>
  <c r="AK52" i="106" a="1"/>
  <c r="AK52" i="106" s="1"/>
  <c r="I53" i="106" a="1"/>
  <c r="I53" i="106" s="1"/>
  <c r="Q53" i="106" a="1"/>
  <c r="Q53" i="106" s="1"/>
  <c r="Y53" i="106" a="1"/>
  <c r="Y53" i="106" s="1"/>
  <c r="AG53" i="106" a="1"/>
  <c r="AG53" i="106" s="1"/>
  <c r="AO53" i="106" a="1"/>
  <c r="AO53" i="106" s="1"/>
  <c r="M54" i="106" a="1"/>
  <c r="M54" i="106" s="1"/>
  <c r="U54" i="106" a="1"/>
  <c r="U54" i="106" s="1"/>
  <c r="AC54" i="106" a="1"/>
  <c r="AC54" i="106" s="1"/>
  <c r="AK54" i="106" a="1"/>
  <c r="AK54" i="106" s="1"/>
  <c r="I55" i="106" a="1"/>
  <c r="I55" i="106" s="1"/>
  <c r="Q55" i="106" a="1"/>
  <c r="Q55" i="106" s="1"/>
  <c r="X55" i="106" a="1"/>
  <c r="X55" i="106" s="1"/>
  <c r="AC55" i="106" a="1"/>
  <c r="AC55" i="106" s="1"/>
  <c r="AH55" i="106" a="1"/>
  <c r="AH55" i="106" s="1"/>
  <c r="AN55" i="106" a="1"/>
  <c r="AN55" i="106" s="1"/>
  <c r="I56" i="106" a="1"/>
  <c r="I56" i="106" s="1"/>
  <c r="N56" i="106" a="1"/>
  <c r="N56" i="106" s="1"/>
  <c r="T56" i="106" a="1"/>
  <c r="T56" i="106" s="1"/>
  <c r="Y56" i="106" a="1"/>
  <c r="Y56" i="106" s="1"/>
  <c r="AD56" i="106" a="1"/>
  <c r="AD56" i="106" s="1"/>
  <c r="AJ56" i="106" a="1"/>
  <c r="AJ56" i="106" s="1"/>
  <c r="AO56" i="106" a="1"/>
  <c r="AO56" i="106" s="1"/>
  <c r="J57" i="106" a="1"/>
  <c r="J57" i="106" s="1"/>
  <c r="P57" i="106" a="1"/>
  <c r="P57" i="106" s="1"/>
  <c r="U57" i="106" a="1"/>
  <c r="U57" i="106" s="1"/>
  <c r="Z57" i="106" a="1"/>
  <c r="Z57" i="106" s="1"/>
  <c r="AF57" i="106" a="1"/>
  <c r="AF57" i="106" s="1"/>
  <c r="AK57" i="106" a="1"/>
  <c r="AK57" i="106" s="1"/>
  <c r="AP57" i="106" a="1"/>
  <c r="AP57" i="106" s="1"/>
  <c r="L58" i="106" a="1"/>
  <c r="L58" i="106" s="1"/>
  <c r="Q58" i="106" a="1"/>
  <c r="Q58" i="106" s="1"/>
  <c r="V58" i="106" a="1"/>
  <c r="V58" i="106" s="1"/>
  <c r="AB58" i="106" a="1"/>
  <c r="AB58" i="106" s="1"/>
  <c r="AG58" i="106" a="1"/>
  <c r="AG58" i="106" s="1"/>
  <c r="AL58" i="106" a="1"/>
  <c r="AL58" i="106" s="1"/>
  <c r="H59" i="106" a="1"/>
  <c r="H59" i="106" s="1"/>
  <c r="M59" i="106" a="1"/>
  <c r="M59" i="106" s="1"/>
  <c r="R59" i="106" a="1"/>
  <c r="R59" i="106" s="1"/>
  <c r="X59" i="106" a="1"/>
  <c r="X59" i="106" s="1"/>
  <c r="AC59" i="106" a="1"/>
  <c r="AC59" i="106" s="1"/>
  <c r="AH59" i="106" a="1"/>
  <c r="AH59" i="106" s="1"/>
  <c r="AN59" i="106" a="1"/>
  <c r="AN59" i="106" s="1"/>
  <c r="I60" i="106" a="1"/>
  <c r="I60" i="106" s="1"/>
  <c r="N60" i="106" a="1"/>
  <c r="N60" i="106" s="1"/>
  <c r="T60" i="106" a="1"/>
  <c r="T60" i="106" s="1"/>
  <c r="Y60" i="106" a="1"/>
  <c r="Y60" i="106" s="1"/>
  <c r="AD60" i="106" a="1"/>
  <c r="AD60" i="106" s="1"/>
  <c r="AJ60" i="106" a="1"/>
  <c r="AJ60" i="106" s="1"/>
  <c r="AO60" i="106" a="1"/>
  <c r="AO60" i="106" s="1"/>
  <c r="J61" i="106" a="1"/>
  <c r="J61" i="106" s="1"/>
  <c r="P61" i="106" a="1"/>
  <c r="P61" i="106" s="1"/>
  <c r="U61" i="106" a="1"/>
  <c r="U61" i="106" s="1"/>
  <c r="Z61" i="106" a="1"/>
  <c r="Z61" i="106" s="1"/>
  <c r="AE61" i="106" a="1"/>
  <c r="AE61" i="106" s="1"/>
  <c r="AJ61" i="106" a="1"/>
  <c r="AJ61" i="106" s="1"/>
  <c r="AO61" i="106" a="1"/>
  <c r="AO61" i="106" s="1"/>
  <c r="K62" i="106" a="1"/>
  <c r="K62" i="106" s="1"/>
  <c r="P62" i="106" a="1"/>
  <c r="P62" i="106" s="1"/>
  <c r="U62" i="106" a="1"/>
  <c r="U62" i="106" s="1"/>
  <c r="Z62" i="106" a="1"/>
  <c r="Z62" i="106" s="1"/>
  <c r="AE62" i="106" a="1"/>
  <c r="AE62" i="106" s="1"/>
  <c r="AJ62" i="106" a="1"/>
  <c r="AJ62" i="106" s="1"/>
  <c r="AP62" i="106" a="1"/>
  <c r="AP62" i="106" s="1"/>
  <c r="K63" i="106" a="1"/>
  <c r="K63" i="106" s="1"/>
  <c r="P63" i="106" a="1"/>
  <c r="P63" i="106" s="1"/>
  <c r="U63" i="106" a="1"/>
  <c r="U63" i="106" s="1"/>
  <c r="Z63" i="106" a="1"/>
  <c r="Z63" i="106" s="1"/>
  <c r="AE63" i="106" a="1"/>
  <c r="AE63" i="106" s="1"/>
  <c r="AK63" i="106" a="1"/>
  <c r="AK63" i="106" s="1"/>
  <c r="AP63" i="106" a="1"/>
  <c r="AP63" i="106" s="1"/>
  <c r="J64" i="106" a="1"/>
  <c r="J64" i="106" s="1"/>
  <c r="N64" i="106" a="1"/>
  <c r="N64" i="106" s="1"/>
  <c r="Q64" i="106" a="1"/>
  <c r="Q64" i="106" s="1"/>
  <c r="U64" i="106" a="1"/>
  <c r="U64" i="106" s="1"/>
  <c r="Y64" i="106" a="1"/>
  <c r="Y64" i="106" s="1"/>
  <c r="AC64" i="106" a="1"/>
  <c r="AC64" i="106" s="1"/>
  <c r="AG64" i="106" a="1"/>
  <c r="AG64" i="106" s="1"/>
  <c r="AK64" i="106" a="1"/>
  <c r="AK64" i="106" s="1"/>
  <c r="AO64" i="106" a="1"/>
  <c r="AO64" i="106" s="1"/>
  <c r="I65" i="106" a="1"/>
  <c r="I65" i="106" s="1"/>
  <c r="P65" i="106" a="1"/>
  <c r="P65" i="106" s="1"/>
  <c r="T65" i="106" a="1"/>
  <c r="T65" i="106" s="1"/>
  <c r="X65" i="106" a="1"/>
  <c r="X65" i="106" s="1"/>
  <c r="AB65" i="106" a="1"/>
  <c r="AB65" i="106" s="1"/>
  <c r="AF65" i="106" a="1"/>
  <c r="AF65" i="106" s="1"/>
  <c r="AJ65" i="106" a="1"/>
  <c r="AJ65" i="106" s="1"/>
  <c r="AN65" i="106" a="1"/>
  <c r="AN65" i="106" s="1"/>
  <c r="H66" i="106" a="1"/>
  <c r="H66" i="106" s="1"/>
  <c r="K66" i="106" a="1"/>
  <c r="K66" i="106" s="1"/>
  <c r="O66" i="106" a="1"/>
  <c r="O66" i="106" s="1"/>
  <c r="S66" i="106" a="1"/>
  <c r="S66" i="106" s="1"/>
  <c r="W66" i="106" a="1"/>
  <c r="W66" i="106" s="1"/>
  <c r="AA66" i="106" a="1"/>
  <c r="AA66" i="106" s="1"/>
  <c r="AE66" i="106" a="1"/>
  <c r="AE66" i="106" s="1"/>
  <c r="AI66" i="106" a="1"/>
  <c r="AI66" i="106" s="1"/>
  <c r="AM66" i="106" a="1"/>
  <c r="AM66" i="106" s="1"/>
  <c r="AQ66" i="106" a="1"/>
  <c r="AQ66" i="106" s="1"/>
  <c r="J67" i="106" a="1"/>
  <c r="J67" i="106" s="1"/>
  <c r="N67" i="106" a="1"/>
  <c r="N67" i="106" s="1"/>
  <c r="R67" i="106" a="1"/>
  <c r="R67" i="106" s="1"/>
  <c r="V67" i="106" a="1"/>
  <c r="V67" i="106" s="1"/>
  <c r="Z67" i="106" a="1"/>
  <c r="Z67" i="106" s="1"/>
  <c r="AD67" i="106" a="1"/>
  <c r="AD67" i="106" s="1"/>
  <c r="AH67" i="106" a="1"/>
  <c r="AH67" i="106" s="1"/>
  <c r="AK67" i="106" a="1"/>
  <c r="AK67" i="106" s="1"/>
  <c r="AO67" i="106" a="1"/>
  <c r="AO67" i="106" s="1"/>
  <c r="I68" i="106" a="1"/>
  <c r="I68" i="106" s="1"/>
  <c r="M68" i="106" a="1"/>
  <c r="M68" i="106" s="1"/>
  <c r="Q68" i="106" a="1"/>
  <c r="Q68" i="106" s="1"/>
  <c r="U68" i="106" a="1"/>
  <c r="U68" i="106" s="1"/>
  <c r="Y68" i="106" a="1"/>
  <c r="Y68" i="106" s="1"/>
  <c r="AC68" i="106" a="1"/>
  <c r="AC68" i="106" s="1"/>
  <c r="AG68" i="106" a="1"/>
  <c r="AG68" i="106" s="1"/>
  <c r="AN68" i="106" a="1"/>
  <c r="AN68" i="106" s="1"/>
  <c r="H69" i="106" a="1"/>
  <c r="H69" i="106" s="1"/>
  <c r="L69" i="106" a="1"/>
  <c r="L69" i="106" s="1"/>
  <c r="P69" i="106" a="1"/>
  <c r="P69" i="106" s="1"/>
  <c r="T69" i="106" a="1"/>
  <c r="T69" i="106" s="1"/>
  <c r="X69" i="106" a="1"/>
  <c r="X69" i="106" s="1"/>
  <c r="AB69" i="106" a="1"/>
  <c r="AB69" i="106" s="1"/>
  <c r="AE69" i="106" a="1"/>
  <c r="AE69" i="106" s="1"/>
  <c r="AI69" i="106" a="1"/>
  <c r="AI69" i="106" s="1"/>
  <c r="AM69" i="106" a="1"/>
  <c r="AM69" i="106" s="1"/>
  <c r="AQ69" i="106" a="1"/>
  <c r="AQ69" i="106" s="1"/>
  <c r="K70" i="106" a="1"/>
  <c r="K70" i="106" s="1"/>
  <c r="O70" i="106" a="1"/>
  <c r="O70" i="106" s="1"/>
  <c r="S70" i="106" a="1"/>
  <c r="S70" i="106" s="1"/>
  <c r="W70" i="106" a="1"/>
  <c r="W70" i="106" s="1"/>
  <c r="AA70" i="106" a="1"/>
  <c r="AA70" i="106" s="1"/>
  <c r="Z29" i="106" a="1"/>
  <c r="Z29" i="106" s="1"/>
  <c r="Q39" i="106" a="1"/>
  <c r="Q39" i="106" s="1"/>
  <c r="AL39" i="106" a="1"/>
  <c r="AL39" i="106" s="1"/>
  <c r="W40" i="106" a="1"/>
  <c r="W40" i="106" s="1"/>
  <c r="H41" i="106" a="1"/>
  <c r="H41" i="106" s="1"/>
  <c r="AC41" i="106" a="1"/>
  <c r="AC41" i="106" s="1"/>
  <c r="M42" i="106" a="1"/>
  <c r="M42" i="106" s="1"/>
  <c r="AH42" i="106" a="1"/>
  <c r="AH42" i="106" s="1"/>
  <c r="S43" i="106" a="1"/>
  <c r="S43" i="106" s="1"/>
  <c r="AN43" i="106" a="1"/>
  <c r="AN43" i="106" s="1"/>
  <c r="Z44" i="106" a="1"/>
  <c r="Z44" i="106" s="1"/>
  <c r="K45" i="106" a="1"/>
  <c r="K45" i="106" s="1"/>
  <c r="AF45" i="106" a="1"/>
  <c r="AF45" i="106" s="1"/>
  <c r="R46" i="106" a="1"/>
  <c r="R46" i="106" s="1"/>
  <c r="AM46" i="106" a="1"/>
  <c r="AM46" i="106" s="1"/>
  <c r="V47" i="106" a="1"/>
  <c r="V47" i="106" s="1"/>
  <c r="AL47" i="106" a="1"/>
  <c r="AL47" i="106" s="1"/>
  <c r="R48" i="106" a="1"/>
  <c r="R48" i="106" s="1"/>
  <c r="AH48" i="106" a="1"/>
  <c r="AH48" i="106" s="1"/>
  <c r="N49" i="106" a="1"/>
  <c r="N49" i="106" s="1"/>
  <c r="AD49" i="106" a="1"/>
  <c r="AD49" i="106" s="1"/>
  <c r="AP49" i="106" a="1"/>
  <c r="AP49" i="106" s="1"/>
  <c r="N50" i="106" a="1"/>
  <c r="N50" i="106" s="1"/>
  <c r="V50" i="106" a="1"/>
  <c r="V50" i="106" s="1"/>
  <c r="AD50" i="106" a="1"/>
  <c r="AD50" i="106" s="1"/>
  <c r="AL50" i="106" a="1"/>
  <c r="AL50" i="106" s="1"/>
  <c r="J51" i="106" a="1"/>
  <c r="J51" i="106" s="1"/>
  <c r="R51" i="106" a="1"/>
  <c r="R51" i="106" s="1"/>
  <c r="Z51" i="106" a="1"/>
  <c r="Z51" i="106" s="1"/>
  <c r="AH51" i="106" a="1"/>
  <c r="AH51" i="106" s="1"/>
  <c r="AP51" i="106" a="1"/>
  <c r="AP51" i="106" s="1"/>
  <c r="N52" i="106" a="1"/>
  <c r="N52" i="106" s="1"/>
  <c r="V52" i="106" a="1"/>
  <c r="V52" i="106" s="1"/>
  <c r="AD52" i="106" a="1"/>
  <c r="AD52" i="106" s="1"/>
  <c r="AL52" i="106" a="1"/>
  <c r="AL52" i="106" s="1"/>
  <c r="J53" i="106" a="1"/>
  <c r="J53" i="106" s="1"/>
  <c r="R53" i="106" a="1"/>
  <c r="R53" i="106" s="1"/>
  <c r="Z53" i="106" a="1"/>
  <c r="Z53" i="106" s="1"/>
  <c r="AH53" i="106" a="1"/>
  <c r="AH53" i="106" s="1"/>
  <c r="AP53" i="106" a="1"/>
  <c r="AP53" i="106" s="1"/>
  <c r="N54" i="106" a="1"/>
  <c r="N54" i="106" s="1"/>
  <c r="V54" i="106" a="1"/>
  <c r="V54" i="106" s="1"/>
  <c r="AD54" i="106" a="1"/>
  <c r="AD54" i="106" s="1"/>
  <c r="AL54" i="106" a="1"/>
  <c r="AL54" i="106" s="1"/>
  <c r="J55" i="106" a="1"/>
  <c r="J55" i="106" s="1"/>
  <c r="R55" i="106" a="1"/>
  <c r="R55" i="106" s="1"/>
  <c r="Y55" i="106" a="1"/>
  <c r="Y55" i="106" s="1"/>
  <c r="AD55" i="106" a="1"/>
  <c r="AD55" i="106" s="1"/>
  <c r="AJ55" i="106" a="1"/>
  <c r="AJ55" i="106" s="1"/>
  <c r="AO55" i="106" a="1"/>
  <c r="AO55" i="106" s="1"/>
  <c r="J56" i="106" a="1"/>
  <c r="J56" i="106" s="1"/>
  <c r="P56" i="106" a="1"/>
  <c r="P56" i="106" s="1"/>
  <c r="U56" i="106" a="1"/>
  <c r="U56" i="106" s="1"/>
  <c r="Z56" i="106" a="1"/>
  <c r="Z56" i="106" s="1"/>
  <c r="AF56" i="106" a="1"/>
  <c r="AF56" i="106" s="1"/>
  <c r="AK56" i="106" a="1"/>
  <c r="AK56" i="106" s="1"/>
  <c r="AP56" i="106" a="1"/>
  <c r="AP56" i="106" s="1"/>
  <c r="L57" i="106" a="1"/>
  <c r="L57" i="106" s="1"/>
  <c r="Q57" i="106" a="1"/>
  <c r="Q57" i="106" s="1"/>
  <c r="V57" i="106" a="1"/>
  <c r="V57" i="106" s="1"/>
  <c r="AB57" i="106" a="1"/>
  <c r="AB57" i="106" s="1"/>
  <c r="AG57" i="106" a="1"/>
  <c r="AG57" i="106" s="1"/>
  <c r="AL57" i="106" a="1"/>
  <c r="AL57" i="106" s="1"/>
  <c r="H58" i="106" a="1"/>
  <c r="H58" i="106" s="1"/>
  <c r="M58" i="106" a="1"/>
  <c r="M58" i="106" s="1"/>
  <c r="R58" i="106" a="1"/>
  <c r="R58" i="106" s="1"/>
  <c r="X58" i="106" a="1"/>
  <c r="X58" i="106" s="1"/>
  <c r="AC58" i="106" a="1"/>
  <c r="AC58" i="106" s="1"/>
  <c r="AH58" i="106" a="1"/>
  <c r="AH58" i="106" s="1"/>
  <c r="AN58" i="106" a="1"/>
  <c r="AN58" i="106" s="1"/>
  <c r="I59" i="106" a="1"/>
  <c r="I59" i="106" s="1"/>
  <c r="N59" i="106" a="1"/>
  <c r="N59" i="106" s="1"/>
  <c r="T59" i="106" a="1"/>
  <c r="T59" i="106" s="1"/>
  <c r="Y59" i="106" a="1"/>
  <c r="Y59" i="106" s="1"/>
  <c r="AD59" i="106" a="1"/>
  <c r="AD59" i="106" s="1"/>
  <c r="AJ59" i="106" a="1"/>
  <c r="AJ59" i="106" s="1"/>
  <c r="AO59" i="106" a="1"/>
  <c r="AO59" i="106" s="1"/>
  <c r="J60" i="106" a="1"/>
  <c r="J60" i="106" s="1"/>
  <c r="P60" i="106" a="1"/>
  <c r="P60" i="106" s="1"/>
  <c r="U60" i="106" a="1"/>
  <c r="U60" i="106" s="1"/>
  <c r="Z60" i="106" a="1"/>
  <c r="Z60" i="106" s="1"/>
  <c r="AF60" i="106" a="1"/>
  <c r="AF60" i="106" s="1"/>
  <c r="AK60" i="106" a="1"/>
  <c r="AK60" i="106" s="1"/>
  <c r="AP60" i="106" a="1"/>
  <c r="AP60" i="106" s="1"/>
  <c r="L61" i="106" a="1"/>
  <c r="L61" i="106" s="1"/>
  <c r="Q61" i="106" a="1"/>
  <c r="Q61" i="106" s="1"/>
  <c r="V61" i="106" a="1"/>
  <c r="V61" i="106" s="1"/>
  <c r="AB61" i="106" a="1"/>
  <c r="AB61" i="106" s="1"/>
  <c r="AF61" i="106" a="1"/>
  <c r="AF61" i="106" s="1"/>
  <c r="AK61" i="106" a="1"/>
  <c r="AK61" i="106" s="1"/>
  <c r="AQ61" i="106" a="1"/>
  <c r="AQ61" i="106" s="1"/>
  <c r="L62" i="106" a="1"/>
  <c r="L62" i="106" s="1"/>
  <c r="Q62" i="106" a="1"/>
  <c r="Q62" i="106" s="1"/>
  <c r="W62" i="106" a="1"/>
  <c r="W62" i="106" s="1"/>
  <c r="AA62" i="106" a="1"/>
  <c r="AA62" i="106" s="1"/>
  <c r="AF62" i="106" a="1"/>
  <c r="AF62" i="106" s="1"/>
  <c r="AL62" i="106" a="1"/>
  <c r="AL62" i="106" s="1"/>
  <c r="AQ62" i="106" a="1"/>
  <c r="AQ62" i="106" s="1"/>
  <c r="L63" i="106" a="1"/>
  <c r="L63" i="106" s="1"/>
  <c r="R63" i="106" a="1"/>
  <c r="R63" i="106" s="1"/>
  <c r="V63" i="106" a="1"/>
  <c r="V63" i="106" s="1"/>
  <c r="AA63" i="106" a="1"/>
  <c r="AA63" i="106" s="1"/>
  <c r="AG63" i="106" a="1"/>
  <c r="AG63" i="106" s="1"/>
  <c r="AL63" i="106" a="1"/>
  <c r="AL63" i="106" s="1"/>
  <c r="AQ63" i="106" a="1"/>
  <c r="AQ63" i="106" s="1"/>
  <c r="K64" i="106" a="1"/>
  <c r="K64" i="106" s="1"/>
  <c r="O64" i="106" a="1"/>
  <c r="O64" i="106" s="1"/>
  <c r="R64" i="106" a="1"/>
  <c r="R64" i="106" s="1"/>
  <c r="V64" i="106" a="1"/>
  <c r="V64" i="106" s="1"/>
  <c r="Z64" i="106" a="1"/>
  <c r="Z64" i="106" s="1"/>
  <c r="AD64" i="106" a="1"/>
  <c r="AD64" i="106" s="1"/>
  <c r="AH64" i="106" a="1"/>
  <c r="AH64" i="106" s="1"/>
  <c r="AL64" i="106" a="1"/>
  <c r="AL64" i="106" s="1"/>
  <c r="AP64" i="106" a="1"/>
  <c r="AP64" i="106" s="1"/>
  <c r="J65" i="106" a="1"/>
  <c r="J65" i="106" s="1"/>
  <c r="M65" i="106" a="1"/>
  <c r="M65" i="106" s="1"/>
  <c r="Q65" i="106" a="1"/>
  <c r="Q65" i="106" s="1"/>
  <c r="U65" i="106" a="1"/>
  <c r="U65" i="106" s="1"/>
  <c r="Y65" i="106" a="1"/>
  <c r="Y65" i="106" s="1"/>
  <c r="AC65" i="106" a="1"/>
  <c r="AC65" i="106" s="1"/>
  <c r="AG65" i="106" a="1"/>
  <c r="AG65" i="106" s="1"/>
  <c r="AK65" i="106" a="1"/>
  <c r="AK65" i="106" s="1"/>
  <c r="AO65" i="106" a="1"/>
  <c r="AO65" i="106" s="1"/>
  <c r="L66" i="106" a="1"/>
  <c r="L66" i="106" s="1"/>
  <c r="P66" i="106" a="1"/>
  <c r="P66" i="106" s="1"/>
  <c r="T66" i="106" a="1"/>
  <c r="T66" i="106" s="1"/>
  <c r="X66" i="106" a="1"/>
  <c r="X66" i="106" s="1"/>
  <c r="AB66" i="106" a="1"/>
  <c r="AB66" i="106" s="1"/>
  <c r="AF66" i="106" a="1"/>
  <c r="AF66" i="106" s="1"/>
  <c r="AJ66" i="106" a="1"/>
  <c r="AJ66" i="106" s="1"/>
  <c r="AN66" i="106" a="1"/>
  <c r="AN66" i="106" s="1"/>
  <c r="H67" i="106" a="1"/>
  <c r="H67" i="106" s="1"/>
  <c r="K67" i="106" a="1"/>
  <c r="K67" i="106" s="1"/>
  <c r="O67" i="106" a="1"/>
  <c r="O67" i="106" s="1"/>
  <c r="S67" i="106" a="1"/>
  <c r="S67" i="106" s="1"/>
  <c r="W67" i="106" a="1"/>
  <c r="W67" i="106" s="1"/>
  <c r="AA67" i="106" a="1"/>
  <c r="AA67" i="106" s="1"/>
  <c r="AE67" i="106" a="1"/>
  <c r="AE67" i="106" s="1"/>
  <c r="AI67" i="106" a="1"/>
  <c r="AI67" i="106" s="1"/>
  <c r="AL67" i="106" a="1"/>
  <c r="AL67" i="106" s="1"/>
  <c r="AP67" i="106" a="1"/>
  <c r="AP67" i="106" s="1"/>
  <c r="J68" i="106" a="1"/>
  <c r="J68" i="106" s="1"/>
  <c r="N68" i="106" a="1"/>
  <c r="N68" i="106" s="1"/>
  <c r="R68" i="106" a="1"/>
  <c r="R68" i="106" s="1"/>
  <c r="V68" i="106" a="1"/>
  <c r="V68" i="106" s="1"/>
  <c r="Z68" i="106" a="1"/>
  <c r="Z68" i="106" s="1"/>
  <c r="AD68" i="106" a="1"/>
  <c r="AD68" i="106" s="1"/>
  <c r="AH68" i="106" a="1"/>
  <c r="AH68" i="106" s="1"/>
  <c r="AK68" i="106" a="1"/>
  <c r="AK68" i="106" s="1"/>
  <c r="AO68" i="106" a="1"/>
  <c r="AO68" i="106" s="1"/>
  <c r="I69" i="106" a="1"/>
  <c r="I69" i="106" s="1"/>
  <c r="M69" i="106" a="1"/>
  <c r="M69" i="106" s="1"/>
  <c r="Q69" i="106" a="1"/>
  <c r="Q69" i="106" s="1"/>
  <c r="U69" i="106" a="1"/>
  <c r="U69" i="106" s="1"/>
  <c r="Y69" i="106" a="1"/>
  <c r="Y69" i="106" s="1"/>
  <c r="AF69" i="106" a="1"/>
  <c r="AF69" i="106" s="1"/>
  <c r="AJ69" i="106" a="1"/>
  <c r="AJ69" i="106" s="1"/>
  <c r="AN69" i="106" a="1"/>
  <c r="AN69" i="106" s="1"/>
  <c r="H70" i="106" a="1"/>
  <c r="H70" i="106" s="1"/>
  <c r="L70" i="106" a="1"/>
  <c r="L70" i="106" s="1"/>
  <c r="P70" i="106" a="1"/>
  <c r="P70" i="106" s="1"/>
  <c r="T70" i="106" a="1"/>
  <c r="T70" i="106" s="1"/>
  <c r="X70" i="106" a="1"/>
  <c r="X70" i="106" s="1"/>
  <c r="AB70" i="106" a="1"/>
  <c r="AB70" i="106" s="1"/>
  <c r="AE70" i="106" a="1"/>
  <c r="AE70" i="106" s="1"/>
  <c r="AI70" i="106" a="1"/>
  <c r="AI70" i="106" s="1"/>
  <c r="AM70" i="106" a="1"/>
  <c r="AM70" i="106" s="1"/>
  <c r="AQ70" i="106" a="1"/>
  <c r="AQ70" i="106" s="1"/>
  <c r="AM29" i="106" a="1"/>
  <c r="AM29" i="106" s="1"/>
  <c r="K40" i="106" a="1"/>
  <c r="K40" i="106" s="1"/>
  <c r="Q41" i="106" a="1"/>
  <c r="Q41" i="106" s="1"/>
  <c r="W42" i="106" a="1"/>
  <c r="W42" i="106" s="1"/>
  <c r="AB43" i="106" a="1"/>
  <c r="AB43" i="106" s="1"/>
  <c r="AI44" i="106" a="1"/>
  <c r="AI44" i="106" s="1"/>
  <c r="AP45" i="106" a="1"/>
  <c r="AP45" i="106" s="1"/>
  <c r="L47" i="106" a="1"/>
  <c r="L47" i="106" s="1"/>
  <c r="I48" i="106" a="1"/>
  <c r="I48" i="106" s="1"/>
  <c r="AO48" i="106" a="1"/>
  <c r="AO48" i="106" s="1"/>
  <c r="AI49" i="106" a="1"/>
  <c r="AI49" i="106" s="1"/>
  <c r="Q50" i="106" a="1"/>
  <c r="Q50" i="106" s="1"/>
  <c r="AG50" i="106" a="1"/>
  <c r="AG50" i="106" s="1"/>
  <c r="M51" i="106" a="1"/>
  <c r="M51" i="106" s="1"/>
  <c r="AC51" i="106" a="1"/>
  <c r="AC51" i="106" s="1"/>
  <c r="I52" i="106" a="1"/>
  <c r="I52" i="106" s="1"/>
  <c r="Y52" i="106" a="1"/>
  <c r="Y52" i="106" s="1"/>
  <c r="AO52" i="106" a="1"/>
  <c r="AO52" i="106" s="1"/>
  <c r="U53" i="106" a="1"/>
  <c r="U53" i="106" s="1"/>
  <c r="AK53" i="106" a="1"/>
  <c r="AK53" i="106" s="1"/>
  <c r="Q54" i="106" a="1"/>
  <c r="Q54" i="106" s="1"/>
  <c r="AG54" i="106" a="1"/>
  <c r="AG54" i="106" s="1"/>
  <c r="M55" i="106" a="1"/>
  <c r="M55" i="106" s="1"/>
  <c r="Z55" i="106" a="1"/>
  <c r="Z55" i="106" s="1"/>
  <c r="AK55" i="106" a="1"/>
  <c r="AK55" i="106" s="1"/>
  <c r="L56" i="106" a="1"/>
  <c r="L56" i="106" s="1"/>
  <c r="V56" i="106" a="1"/>
  <c r="V56" i="106" s="1"/>
  <c r="AG56" i="106" a="1"/>
  <c r="AG56" i="106" s="1"/>
  <c r="H57" i="106" a="1"/>
  <c r="H57" i="106" s="1"/>
  <c r="R57" i="106" a="1"/>
  <c r="R57" i="106" s="1"/>
  <c r="AC57" i="106" a="1"/>
  <c r="AC57" i="106" s="1"/>
  <c r="AN57" i="106" a="1"/>
  <c r="AN57" i="106" s="1"/>
  <c r="N58" i="106" a="1"/>
  <c r="N58" i="106" s="1"/>
  <c r="Y58" i="106" a="1"/>
  <c r="Y58" i="106" s="1"/>
  <c r="AJ58" i="106" a="1"/>
  <c r="AJ58" i="106" s="1"/>
  <c r="AP29" i="106" a="1"/>
  <c r="AP29" i="106" s="1"/>
  <c r="M40" i="106" a="1"/>
  <c r="M40" i="106" s="1"/>
  <c r="R41" i="106" a="1"/>
  <c r="R41" i="106" s="1"/>
  <c r="X42" i="106" a="1"/>
  <c r="X42" i="106" s="1"/>
  <c r="AD43" i="106" a="1"/>
  <c r="AD43" i="106" s="1"/>
  <c r="AJ44" i="106" a="1"/>
  <c r="AJ44" i="106" s="1"/>
  <c r="AQ45" i="106" a="1"/>
  <c r="AQ45" i="106" s="1"/>
  <c r="N47" i="106" a="1"/>
  <c r="N47" i="106" s="1"/>
  <c r="J48" i="106" a="1"/>
  <c r="J48" i="106" s="1"/>
  <c r="AP48" i="106" a="1"/>
  <c r="AP48" i="106" s="1"/>
  <c r="AK49" i="106" a="1"/>
  <c r="AK49" i="106" s="1"/>
  <c r="R50" i="106" a="1"/>
  <c r="R50" i="106" s="1"/>
  <c r="AH50" i="106" a="1"/>
  <c r="AH50" i="106" s="1"/>
  <c r="N51" i="106" a="1"/>
  <c r="N51" i="106" s="1"/>
  <c r="AD51" i="106" a="1"/>
  <c r="AD51" i="106" s="1"/>
  <c r="J52" i="106" a="1"/>
  <c r="J52" i="106" s="1"/>
  <c r="Z52" i="106" a="1"/>
  <c r="Z52" i="106" s="1"/>
  <c r="AP52" i="106" a="1"/>
  <c r="AP52" i="106" s="1"/>
  <c r="V53" i="106" a="1"/>
  <c r="V53" i="106" s="1"/>
  <c r="AL53" i="106" a="1"/>
  <c r="AL53" i="106" s="1"/>
  <c r="R54" i="106" a="1"/>
  <c r="R54" i="106" s="1"/>
  <c r="AH54" i="106" a="1"/>
  <c r="AH54" i="106" s="1"/>
  <c r="N55" i="106" a="1"/>
  <c r="N55" i="106" s="1"/>
  <c r="AB55" i="106" a="1"/>
  <c r="AB55" i="106" s="1"/>
  <c r="AL55" i="106" a="1"/>
  <c r="AL55" i="106" s="1"/>
  <c r="M56" i="106" a="1"/>
  <c r="M56" i="106" s="1"/>
  <c r="X56" i="106" a="1"/>
  <c r="X56" i="106" s="1"/>
  <c r="AH56" i="106" a="1"/>
  <c r="AH56" i="106" s="1"/>
  <c r="I57" i="106" a="1"/>
  <c r="I57" i="106" s="1"/>
  <c r="T57" i="106" a="1"/>
  <c r="T57" i="106" s="1"/>
  <c r="AD57" i="106" a="1"/>
  <c r="AD57" i="106" s="1"/>
  <c r="AO57" i="106" a="1"/>
  <c r="AO57" i="106" s="1"/>
  <c r="P58" i="106" a="1"/>
  <c r="P58" i="106" s="1"/>
  <c r="Z58" i="106" a="1"/>
  <c r="Z58" i="106" s="1"/>
  <c r="AK58" i="106" a="1"/>
  <c r="AK58" i="106" s="1"/>
  <c r="L59" i="106" a="1"/>
  <c r="L59" i="106" s="1"/>
  <c r="V59" i="106" a="1"/>
  <c r="V59" i="106" s="1"/>
  <c r="AG59" i="106" a="1"/>
  <c r="AG59" i="106" s="1"/>
  <c r="H60" i="106" a="1"/>
  <c r="H60" i="106" s="1"/>
  <c r="R60" i="106" a="1"/>
  <c r="R60" i="106" s="1"/>
  <c r="AC60" i="106" a="1"/>
  <c r="AC60" i="106" s="1"/>
  <c r="AN60" i="106" a="1"/>
  <c r="AN60" i="106" s="1"/>
  <c r="N61" i="106" a="1"/>
  <c r="N61" i="106" s="1"/>
  <c r="Y61" i="106" a="1"/>
  <c r="Y61" i="106" s="1"/>
  <c r="AI61" i="106" a="1"/>
  <c r="AI61" i="106" s="1"/>
  <c r="I62" i="106" a="1"/>
  <c r="I62" i="106" s="1"/>
  <c r="T62" i="106" a="1"/>
  <c r="T62" i="106" s="1"/>
  <c r="AD62" i="106" a="1"/>
  <c r="AD62" i="106" s="1"/>
  <c r="AN62" i="106" a="1"/>
  <c r="AN62" i="106" s="1"/>
  <c r="O63" i="106" a="1"/>
  <c r="O63" i="106" s="1"/>
  <c r="Y63" i="106" a="1"/>
  <c r="Y63" i="106" s="1"/>
  <c r="AI63" i="106" a="1"/>
  <c r="AI63" i="106" s="1"/>
  <c r="I64" i="106" a="1"/>
  <c r="I64" i="106" s="1"/>
  <c r="X64" i="106" a="1"/>
  <c r="X64" i="106" s="1"/>
  <c r="AF64" i="106" a="1"/>
  <c r="AF64" i="106" s="1"/>
  <c r="AN64" i="106" a="1"/>
  <c r="AN64" i="106" s="1"/>
  <c r="L65" i="106" a="1"/>
  <c r="L65" i="106" s="1"/>
  <c r="S65" i="106" a="1"/>
  <c r="S65" i="106" s="1"/>
  <c r="AA65" i="106" a="1"/>
  <c r="AA65" i="106" s="1"/>
  <c r="AI65" i="106" a="1"/>
  <c r="AI65" i="106" s="1"/>
  <c r="AQ65" i="106" a="1"/>
  <c r="AQ65" i="106" s="1"/>
  <c r="N66" i="106" a="1"/>
  <c r="N66" i="106" s="1"/>
  <c r="V66" i="106" a="1"/>
  <c r="V66" i="106" s="1"/>
  <c r="AD66" i="106" a="1"/>
  <c r="AD66" i="106" s="1"/>
  <c r="AL66" i="106" a="1"/>
  <c r="AL66" i="106" s="1"/>
  <c r="I67" i="106" a="1"/>
  <c r="I67" i="106" s="1"/>
  <c r="Q67" i="106" a="1"/>
  <c r="Q67" i="106" s="1"/>
  <c r="Y67" i="106" a="1"/>
  <c r="Y67" i="106" s="1"/>
  <c r="AG67" i="106" a="1"/>
  <c r="AG67" i="106" s="1"/>
  <c r="AN67" i="106" a="1"/>
  <c r="AN67" i="106" s="1"/>
  <c r="L68" i="106" a="1"/>
  <c r="L68" i="106" s="1"/>
  <c r="T68" i="106" a="1"/>
  <c r="T68" i="106" s="1"/>
  <c r="AB68" i="106" a="1"/>
  <c r="AB68" i="106" s="1"/>
  <c r="AJ68" i="106" a="1"/>
  <c r="AJ68" i="106" s="1"/>
  <c r="AQ68" i="106" a="1"/>
  <c r="AQ68" i="106" s="1"/>
  <c r="O69" i="106" a="1"/>
  <c r="O69" i="106" s="1"/>
  <c r="W69" i="106" a="1"/>
  <c r="W69" i="106" s="1"/>
  <c r="AD69" i="106" a="1"/>
  <c r="AD69" i="106" s="1"/>
  <c r="AL69" i="106" a="1"/>
  <c r="AL69" i="106" s="1"/>
  <c r="J70" i="106" a="1"/>
  <c r="J70" i="106" s="1"/>
  <c r="R70" i="106" a="1"/>
  <c r="R70" i="106" s="1"/>
  <c r="Z70" i="106" a="1"/>
  <c r="Z70" i="106" s="1"/>
  <c r="AF70" i="106" a="1"/>
  <c r="AF70" i="106" s="1"/>
  <c r="AK70" i="106" a="1"/>
  <c r="AK70" i="106" s="1"/>
  <c r="AP70" i="106" a="1"/>
  <c r="AP70" i="106" s="1"/>
  <c r="K71" i="106" a="1"/>
  <c r="K71" i="106" s="1"/>
  <c r="O71" i="106" a="1"/>
  <c r="O71" i="106" s="1"/>
  <c r="S71" i="106" a="1"/>
  <c r="S71" i="106" s="1"/>
  <c r="V71" i="106" a="1"/>
  <c r="V71" i="106" s="1"/>
  <c r="Z71" i="106" a="1"/>
  <c r="Z71" i="106" s="1"/>
  <c r="AD71" i="106" a="1"/>
  <c r="AD71" i="106" s="1"/>
  <c r="AK71" i="106" a="1"/>
  <c r="AK71" i="106" s="1"/>
  <c r="AO71" i="106" a="1"/>
  <c r="AO71" i="106" s="1"/>
  <c r="I72" i="106" a="1"/>
  <c r="I72" i="106" s="1"/>
  <c r="M72" i="106" a="1"/>
  <c r="M72" i="106" s="1"/>
  <c r="P72" i="106" a="1"/>
  <c r="P72" i="106" s="1"/>
  <c r="T72" i="106" a="1"/>
  <c r="T72" i="106" s="1"/>
  <c r="X72" i="106" a="1"/>
  <c r="X72" i="106" s="1"/>
  <c r="AB72" i="106" a="1"/>
  <c r="AB72" i="106" s="1"/>
  <c r="AE72" i="106" a="1"/>
  <c r="AE72" i="106" s="1"/>
  <c r="AI72" i="106" a="1"/>
  <c r="AI72" i="106" s="1"/>
  <c r="AM72" i="106" a="1"/>
  <c r="AM72" i="106" s="1"/>
  <c r="AQ72" i="106" a="1"/>
  <c r="AQ72" i="106" s="1"/>
  <c r="K73" i="106" a="1"/>
  <c r="K73" i="106" s="1"/>
  <c r="N73" i="106" a="1"/>
  <c r="N73" i="106" s="1"/>
  <c r="R73" i="106" a="1"/>
  <c r="R73" i="106" s="1"/>
  <c r="V73" i="106" a="1"/>
  <c r="V73" i="106" s="1"/>
  <c r="AC73" i="106" a="1"/>
  <c r="AC73" i="106" s="1"/>
  <c r="AG73" i="106" a="1"/>
  <c r="AG73" i="106" s="1"/>
  <c r="AK73" i="106" a="1"/>
  <c r="AK73" i="106" s="1"/>
  <c r="AO73" i="106" a="1"/>
  <c r="AO73" i="106" s="1"/>
  <c r="H74" i="106" a="1"/>
  <c r="H74" i="106" s="1"/>
  <c r="L74" i="106" a="1"/>
  <c r="L74" i="106" s="1"/>
  <c r="P74" i="106" a="1"/>
  <c r="P74" i="106" s="1"/>
  <c r="T74" i="106" a="1"/>
  <c r="T74" i="106" s="1"/>
  <c r="W74" i="106" a="1"/>
  <c r="W74" i="106" s="1"/>
  <c r="AA74" i="106" a="1"/>
  <c r="AA74" i="106" s="1"/>
  <c r="AE74" i="106" a="1"/>
  <c r="AE74" i="106" s="1"/>
  <c r="AI74" i="106" a="1"/>
  <c r="AI74" i="106" s="1"/>
  <c r="AM74" i="106" a="1"/>
  <c r="AM74" i="106" s="1"/>
  <c r="AP74" i="106" a="1"/>
  <c r="AP74" i="106" s="1"/>
  <c r="J75" i="106" a="1"/>
  <c r="J75" i="106" s="1"/>
  <c r="N75" i="106" a="1"/>
  <c r="N75" i="106" s="1"/>
  <c r="Z39" i="106" a="1"/>
  <c r="Z39" i="106" s="1"/>
  <c r="AG40" i="106" a="1"/>
  <c r="AG40" i="106" s="1"/>
  <c r="AK41" i="106" a="1"/>
  <c r="AK41" i="106" s="1"/>
  <c r="AQ42" i="106" a="1"/>
  <c r="AQ42" i="106" s="1"/>
  <c r="N44" i="106" a="1"/>
  <c r="N44" i="106" s="1"/>
  <c r="T45" i="106" a="1"/>
  <c r="T45" i="106" s="1"/>
  <c r="AA46" i="106" a="1"/>
  <c r="AA46" i="106" s="1"/>
  <c r="AC47" i="106" a="1"/>
  <c r="AC47" i="106" s="1"/>
  <c r="Y48" i="106" a="1"/>
  <c r="Y48" i="106" s="1"/>
  <c r="U49" i="106" a="1"/>
  <c r="U49" i="106" s="1"/>
  <c r="I50" i="106" a="1"/>
  <c r="I50" i="106" s="1"/>
  <c r="Y50" i="106" a="1"/>
  <c r="Y50" i="106" s="1"/>
  <c r="AO50" i="106" a="1"/>
  <c r="AO50" i="106" s="1"/>
  <c r="U51" i="106" a="1"/>
  <c r="U51" i="106" s="1"/>
  <c r="AK51" i="106" a="1"/>
  <c r="AK51" i="106" s="1"/>
  <c r="Q52" i="106" a="1"/>
  <c r="Q52" i="106" s="1"/>
  <c r="AG52" i="106" a="1"/>
  <c r="AG52" i="106" s="1"/>
  <c r="M53" i="106" a="1"/>
  <c r="M53" i="106" s="1"/>
  <c r="AC53" i="106" a="1"/>
  <c r="AC53" i="106" s="1"/>
  <c r="I54" i="106" a="1"/>
  <c r="I54" i="106" s="1"/>
  <c r="Y54" i="106" a="1"/>
  <c r="Y54" i="106" s="1"/>
  <c r="AO54" i="106" a="1"/>
  <c r="AO54" i="106" s="1"/>
  <c r="U55" i="106" a="1"/>
  <c r="U55" i="106" s="1"/>
  <c r="AF55" i="106" a="1"/>
  <c r="AF55" i="106" s="1"/>
  <c r="AP55" i="106" a="1"/>
  <c r="AP55" i="106" s="1"/>
  <c r="Q56" i="106" a="1"/>
  <c r="Q56" i="106" s="1"/>
  <c r="AB56" i="106" a="1"/>
  <c r="AB56" i="106" s="1"/>
  <c r="AL56" i="106" a="1"/>
  <c r="AL56" i="106" s="1"/>
  <c r="M57" i="106" a="1"/>
  <c r="M57" i="106" s="1"/>
  <c r="X57" i="106" a="1"/>
  <c r="X57" i="106" s="1"/>
  <c r="AH57" i="106" a="1"/>
  <c r="AH57" i="106" s="1"/>
  <c r="I58" i="106" a="1"/>
  <c r="I58" i="106" s="1"/>
  <c r="T58" i="106" a="1"/>
  <c r="T58" i="106" s="1"/>
  <c r="AD58" i="106" a="1"/>
  <c r="AD58" i="106" s="1"/>
  <c r="AO58" i="106" a="1"/>
  <c r="AO58" i="106" s="1"/>
  <c r="P59" i="106" a="1"/>
  <c r="P59" i="106" s="1"/>
  <c r="Z59" i="106" a="1"/>
  <c r="Z59" i="106" s="1"/>
  <c r="AK59" i="106" a="1"/>
  <c r="AK59" i="106" s="1"/>
  <c r="L60" i="106" a="1"/>
  <c r="L60" i="106" s="1"/>
  <c r="V60" i="106" a="1"/>
  <c r="V60" i="106" s="1"/>
  <c r="AG60" i="106" a="1"/>
  <c r="AG60" i="106" s="1"/>
  <c r="H61" i="106" a="1"/>
  <c r="H61" i="106" s="1"/>
  <c r="R61" i="106" a="1"/>
  <c r="R61" i="106" s="1"/>
  <c r="AM61" i="106" a="1"/>
  <c r="AM61" i="106" s="1"/>
  <c r="M62" i="106" a="1"/>
  <c r="M62" i="106" s="1"/>
  <c r="X62" i="106" a="1"/>
  <c r="X62" i="106" s="1"/>
  <c r="AH62" i="106" a="1"/>
  <c r="AH62" i="106" s="1"/>
  <c r="H63" i="106" a="1"/>
  <c r="H63" i="106" s="1"/>
  <c r="S63" i="106" a="1"/>
  <c r="S63" i="106" s="1"/>
  <c r="AC63" i="106" a="1"/>
  <c r="AC63" i="106" s="1"/>
  <c r="AM63" i="106" a="1"/>
  <c r="AM63" i="106" s="1"/>
  <c r="L64" i="106" a="1"/>
  <c r="L64" i="106" s="1"/>
  <c r="S64" i="106" a="1"/>
  <c r="S64" i="106" s="1"/>
  <c r="AA64" i="106" a="1"/>
  <c r="AA64" i="106" s="1"/>
  <c r="AI64" i="106" a="1"/>
  <c r="AI64" i="106" s="1"/>
  <c r="AQ64" i="106" a="1"/>
  <c r="AQ64" i="106" s="1"/>
  <c r="N65" i="106" a="1"/>
  <c r="N65" i="106" s="1"/>
  <c r="V65" i="106" a="1"/>
  <c r="V65" i="106" s="1"/>
  <c r="AD65" i="106" a="1"/>
  <c r="AD65" i="106" s="1"/>
  <c r="AL65" i="106" a="1"/>
  <c r="AL65" i="106" s="1"/>
  <c r="I66" i="106" a="1"/>
  <c r="I66" i="106" s="1"/>
  <c r="Q66" i="106" a="1"/>
  <c r="Q66" i="106" s="1"/>
  <c r="Y66" i="106" a="1"/>
  <c r="Y66" i="106" s="1"/>
  <c r="AG66" i="106" a="1"/>
  <c r="AG66" i="106" s="1"/>
  <c r="AO66" i="106" a="1"/>
  <c r="AO66" i="106" s="1"/>
  <c r="L67" i="106" a="1"/>
  <c r="L67" i="106" s="1"/>
  <c r="T67" i="106" a="1"/>
  <c r="T67" i="106" s="1"/>
  <c r="AB67" i="106" a="1"/>
  <c r="AB67" i="106" s="1"/>
  <c r="AJ67" i="106" a="1"/>
  <c r="AJ67" i="106" s="1"/>
  <c r="AQ67" i="106" a="1"/>
  <c r="AQ67" i="106" s="1"/>
  <c r="O68" i="106" a="1"/>
  <c r="O68" i="106" s="1"/>
  <c r="W68" i="106" a="1"/>
  <c r="W68" i="106" s="1"/>
  <c r="AE68" i="106" a="1"/>
  <c r="AE68" i="106" s="1"/>
  <c r="AL68" i="106" a="1"/>
  <c r="AL68" i="106" s="1"/>
  <c r="J69" i="106" a="1"/>
  <c r="J69" i="106" s="1"/>
  <c r="R69" i="106" a="1"/>
  <c r="R69" i="106" s="1"/>
  <c r="Z69" i="106" a="1"/>
  <c r="Z69" i="106" s="1"/>
  <c r="AG69" i="106" a="1"/>
  <c r="AG69" i="106" s="1"/>
  <c r="AO69" i="106" a="1"/>
  <c r="AO69" i="106" s="1"/>
  <c r="M70" i="106" a="1"/>
  <c r="M70" i="106" s="1"/>
  <c r="U70" i="106" a="1"/>
  <c r="U70" i="106" s="1"/>
  <c r="AG70" i="106" a="1"/>
  <c r="AG70" i="106" s="1"/>
  <c r="AL70" i="106" a="1"/>
  <c r="AL70" i="106" s="1"/>
  <c r="G78" i="106" a="1"/>
  <c r="G78" i="106" s="1"/>
  <c r="G74" i="106" a="1"/>
  <c r="G74" i="106" s="1"/>
  <c r="G70" i="106" a="1"/>
  <c r="G70" i="106" s="1"/>
  <c r="G66" i="106" a="1"/>
  <c r="G66" i="106" s="1"/>
  <c r="G63" i="106" a="1"/>
  <c r="G63" i="106" s="1"/>
  <c r="G59" i="106" a="1"/>
  <c r="G59" i="106" s="1"/>
  <c r="G55" i="106" a="1"/>
  <c r="G55" i="106" s="1"/>
  <c r="G51" i="106" a="1"/>
  <c r="G51" i="106" s="1"/>
  <c r="G48" i="106" a="1"/>
  <c r="G48" i="106" s="1"/>
  <c r="G44" i="106" a="1"/>
  <c r="G44" i="106" s="1"/>
  <c r="G40" i="106" a="1"/>
  <c r="G40" i="106" s="1"/>
  <c r="G29" i="106" a="1"/>
  <c r="G29" i="106" s="1"/>
  <c r="AO83" i="106" a="1"/>
  <c r="AO83" i="106" s="1"/>
  <c r="AK83" i="106" a="1"/>
  <c r="AK83" i="106" s="1"/>
  <c r="AH83" i="106" a="1"/>
  <c r="AH83" i="106" s="1"/>
  <c r="AD83" i="106" a="1"/>
  <c r="AD83" i="106" s="1"/>
  <c r="Z83" i="106" a="1"/>
  <c r="Z83" i="106" s="1"/>
  <c r="V83" i="106" a="1"/>
  <c r="V83" i="106" s="1"/>
  <c r="S83" i="106" a="1"/>
  <c r="S83" i="106" s="1"/>
  <c r="O83" i="106" a="1"/>
  <c r="O83" i="106" s="1"/>
  <c r="K83" i="106" a="1"/>
  <c r="K83" i="106" s="1"/>
  <c r="AQ82" i="106" a="1"/>
  <c r="AQ82" i="106" s="1"/>
  <c r="AJ82" i="106" a="1"/>
  <c r="AJ82" i="106" s="1"/>
  <c r="AF82" i="106" a="1"/>
  <c r="AF82" i="106" s="1"/>
  <c r="AB82" i="106" a="1"/>
  <c r="AB82" i="106" s="1"/>
  <c r="X82" i="106" a="1"/>
  <c r="X82" i="106" s="1"/>
  <c r="U82" i="106" a="1"/>
  <c r="U82" i="106" s="1"/>
  <c r="Q82" i="106" a="1"/>
  <c r="Q82" i="106" s="1"/>
  <c r="M82" i="106" a="1"/>
  <c r="M82" i="106" s="1"/>
  <c r="I82" i="106" a="1"/>
  <c r="I82" i="106" s="1"/>
  <c r="AP81" i="106" a="1"/>
  <c r="AP81" i="106" s="1"/>
  <c r="AL81" i="106" a="1"/>
  <c r="AL81" i="106" s="1"/>
  <c r="AH81" i="106" a="1"/>
  <c r="AH81" i="106" s="1"/>
  <c r="AD81" i="106" a="1"/>
  <c r="AD81" i="106" s="1"/>
  <c r="AA81" i="106" a="1"/>
  <c r="AA81" i="106" s="1"/>
  <c r="W81" i="106" a="1"/>
  <c r="W81" i="106" s="1"/>
  <c r="S81" i="106" a="1"/>
  <c r="S81" i="106" s="1"/>
  <c r="O81" i="106" a="1"/>
  <c r="O81" i="106" s="1"/>
  <c r="H81" i="106" a="1"/>
  <c r="H81" i="106" s="1"/>
  <c r="AN80" i="106" a="1"/>
  <c r="AN80" i="106" s="1"/>
  <c r="AJ80" i="106" a="1"/>
  <c r="AJ80" i="106" s="1"/>
  <c r="AF80" i="106" a="1"/>
  <c r="AF80" i="106" s="1"/>
  <c r="AC80" i="106" a="1"/>
  <c r="AC80" i="106" s="1"/>
  <c r="Y80" i="106" a="1"/>
  <c r="Y80" i="106" s="1"/>
  <c r="U80" i="106" a="1"/>
  <c r="U80" i="106" s="1"/>
  <c r="Q80" i="106" a="1"/>
  <c r="Q80" i="106" s="1"/>
  <c r="N80" i="106" a="1"/>
  <c r="N80" i="106" s="1"/>
  <c r="J80" i="106" a="1"/>
  <c r="J80" i="106" s="1"/>
  <c r="AP79" i="106" a="1"/>
  <c r="AP79" i="106" s="1"/>
  <c r="AL79" i="106" a="1"/>
  <c r="AL79" i="106" s="1"/>
  <c r="AH79" i="106" a="1"/>
  <c r="AH79" i="106" s="1"/>
  <c r="AE79" i="106" a="1"/>
  <c r="AE79" i="106" s="1"/>
  <c r="AA79" i="106" a="1"/>
  <c r="AA79" i="106" s="1"/>
  <c r="W79" i="106" a="1"/>
  <c r="W79" i="106" s="1"/>
  <c r="P79" i="106" a="1"/>
  <c r="P79" i="106" s="1"/>
  <c r="L79" i="106" a="1"/>
  <c r="L79" i="106" s="1"/>
  <c r="H79" i="106" a="1"/>
  <c r="H79" i="106" s="1"/>
  <c r="AN78" i="106" a="1"/>
  <c r="AN78" i="106" s="1"/>
  <c r="AK78" i="106" a="1"/>
  <c r="AK78" i="106" s="1"/>
  <c r="AG78" i="106" a="1"/>
  <c r="AG78" i="106" s="1"/>
  <c r="AC78" i="106" a="1"/>
  <c r="AC78" i="106" s="1"/>
  <c r="Y78" i="106" a="1"/>
  <c r="Y78" i="106" s="1"/>
  <c r="V78" i="106" a="1"/>
  <c r="V78" i="106" s="1"/>
  <c r="R78" i="106" a="1"/>
  <c r="R78" i="106" s="1"/>
  <c r="N78" i="106" a="1"/>
  <c r="N78" i="106" s="1"/>
  <c r="J78" i="106" a="1"/>
  <c r="J78" i="106" s="1"/>
  <c r="AP77" i="106" a="1"/>
  <c r="AP77" i="106" s="1"/>
  <c r="AM77" i="106" a="1"/>
  <c r="AM77" i="106" s="1"/>
  <c r="AI77" i="106" a="1"/>
  <c r="AI77" i="106" s="1"/>
  <c r="AE77" i="106" a="1"/>
  <c r="AE77" i="106" s="1"/>
  <c r="X77" i="106" a="1"/>
  <c r="X77" i="106" s="1"/>
  <c r="T77" i="106" a="1"/>
  <c r="T77" i="106" s="1"/>
  <c r="P77" i="106" a="1"/>
  <c r="P77" i="106" s="1"/>
  <c r="L77" i="106" a="1"/>
  <c r="L77" i="106" s="1"/>
  <c r="I77" i="106" a="1"/>
  <c r="I77" i="106" s="1"/>
  <c r="AO76" i="106" a="1"/>
  <c r="AO76" i="106" s="1"/>
  <c r="AK76" i="106" a="1"/>
  <c r="AK76" i="106" s="1"/>
  <c r="AG76" i="106" a="1"/>
  <c r="AG76" i="106" s="1"/>
  <c r="AD76" i="106" a="1"/>
  <c r="AD76" i="106" s="1"/>
  <c r="Z76" i="106" a="1"/>
  <c r="Z76" i="106" s="1"/>
  <c r="V76" i="106" a="1"/>
  <c r="V76" i="106" s="1"/>
  <c r="R76" i="106" a="1"/>
  <c r="R76" i="106" s="1"/>
  <c r="N76" i="106" a="1"/>
  <c r="N76" i="106" s="1"/>
  <c r="K76" i="106" a="1"/>
  <c r="K76" i="106" s="1"/>
  <c r="AQ75" i="106" a="1"/>
  <c r="AQ75" i="106" s="1"/>
  <c r="AM75" i="106" a="1"/>
  <c r="AM75" i="106" s="1"/>
  <c r="AF75" i="106" a="1"/>
  <c r="AF75" i="106" s="1"/>
  <c r="AB75" i="106" a="1"/>
  <c r="AB75" i="106" s="1"/>
  <c r="X75" i="106" a="1"/>
  <c r="X75" i="106" s="1"/>
  <c r="T75" i="106" a="1"/>
  <c r="T75" i="106" s="1"/>
  <c r="Q75" i="106" a="1"/>
  <c r="Q75" i="106" s="1"/>
  <c r="L75" i="106" a="1"/>
  <c r="L75" i="106" s="1"/>
  <c r="AQ74" i="106" a="1"/>
  <c r="AQ74" i="106" s="1"/>
  <c r="AL74" i="106" a="1"/>
  <c r="AL74" i="106" s="1"/>
  <c r="AG74" i="106" a="1"/>
  <c r="AG74" i="106" s="1"/>
  <c r="AB74" i="106" a="1"/>
  <c r="AB74" i="106" s="1"/>
  <c r="V74" i="106" a="1"/>
  <c r="V74" i="106" s="1"/>
  <c r="R74" i="106" a="1"/>
  <c r="R74" i="106" s="1"/>
  <c r="M74" i="106" a="1"/>
  <c r="M74" i="106" s="1"/>
  <c r="AM73" i="106" a="1"/>
  <c r="AM73" i="106" s="1"/>
  <c r="AH73" i="106" a="1"/>
  <c r="AH73" i="106" s="1"/>
  <c r="AB73" i="106" a="1"/>
  <c r="AB73" i="106" s="1"/>
  <c r="X73" i="106" a="1"/>
  <c r="X73" i="106" s="1"/>
  <c r="S73" i="106" a="1"/>
  <c r="S73" i="106" s="1"/>
  <c r="M73" i="106" a="1"/>
  <c r="M73" i="106" s="1"/>
  <c r="I73" i="106" a="1"/>
  <c r="I73" i="106" s="1"/>
  <c r="AN72" i="106" a="1"/>
  <c r="AN72" i="106" s="1"/>
  <c r="AH72" i="106" a="1"/>
  <c r="AH72" i="106" s="1"/>
  <c r="Y72" i="106" a="1"/>
  <c r="Y72" i="106" s="1"/>
  <c r="S72" i="106" a="1"/>
  <c r="S72" i="106" s="1"/>
  <c r="O72" i="106" a="1"/>
  <c r="O72" i="106" s="1"/>
  <c r="J72" i="106" a="1"/>
  <c r="J72" i="106" s="1"/>
  <c r="AN71" i="106" a="1"/>
  <c r="AN71" i="106" s="1"/>
  <c r="AI71" i="106" a="1"/>
  <c r="AI71" i="106" s="1"/>
  <c r="AE71" i="106" a="1"/>
  <c r="AE71" i="106" s="1"/>
  <c r="Y71" i="106" a="1"/>
  <c r="Y71" i="106" s="1"/>
  <c r="T71" i="106" a="1"/>
  <c r="T71" i="106" s="1"/>
  <c r="P71" i="106" a="1"/>
  <c r="P71" i="106" s="1"/>
  <c r="J71" i="106" a="1"/>
  <c r="J71" i="106" s="1"/>
  <c r="AN70" i="106" a="1"/>
  <c r="AN70" i="106" s="1"/>
  <c r="AC70" i="106" a="1"/>
  <c r="AC70" i="106" s="1"/>
  <c r="N70" i="106" a="1"/>
  <c r="N70" i="106" s="1"/>
  <c r="AH69" i="106" a="1"/>
  <c r="AH69" i="106" s="1"/>
  <c r="S69" i="106" a="1"/>
  <c r="S69" i="106" s="1"/>
  <c r="AM68" i="106" a="1"/>
  <c r="AM68" i="106" s="1"/>
  <c r="X68" i="106" a="1"/>
  <c r="X68" i="106" s="1"/>
  <c r="H68" i="106" a="1"/>
  <c r="H68" i="106" s="1"/>
  <c r="AC67" i="106" a="1"/>
  <c r="AC67" i="106" s="1"/>
  <c r="M67" i="106" a="1"/>
  <c r="M67" i="106" s="1"/>
  <c r="AH66" i="106" a="1"/>
  <c r="AH66" i="106" s="1"/>
  <c r="R66" i="106" a="1"/>
  <c r="R66" i="106" s="1"/>
  <c r="AM65" i="106" a="1"/>
  <c r="AM65" i="106" s="1"/>
  <c r="W65" i="106" a="1"/>
  <c r="W65" i="106" s="1"/>
  <c r="H65" i="106" a="1"/>
  <c r="H65" i="106" s="1"/>
  <c r="AB64" i="106" a="1"/>
  <c r="AB64" i="106" s="1"/>
  <c r="M64" i="106" a="1"/>
  <c r="M64" i="106" s="1"/>
  <c r="AD63" i="106" a="1"/>
  <c r="AD63" i="106" s="1"/>
  <c r="J63" i="106" a="1"/>
  <c r="J63" i="106" s="1"/>
  <c r="AN61" i="106" a="1"/>
  <c r="AN61" i="106" s="1"/>
  <c r="T61" i="106" a="1"/>
  <c r="T61" i="106" s="1"/>
  <c r="AH60" i="106" a="1"/>
  <c r="AH60" i="106" s="1"/>
  <c r="M60" i="106" a="1"/>
  <c r="M60" i="106" s="1"/>
  <c r="AB59" i="106" a="1"/>
  <c r="AB59" i="106" s="1"/>
  <c r="AP58" i="106" a="1"/>
  <c r="AP58" i="106" s="1"/>
  <c r="AJ57" i="106" a="1"/>
  <c r="AJ57" i="106" s="1"/>
  <c r="AC56" i="106" a="1"/>
  <c r="AC56" i="106" s="1"/>
  <c r="V55" i="106" a="1"/>
  <c r="V55" i="106" s="1"/>
  <c r="AD53" i="106" a="1"/>
  <c r="AD53" i="106" s="1"/>
  <c r="AL51" i="106" a="1"/>
  <c r="AL51" i="106" s="1"/>
  <c r="J50" i="106" a="1"/>
  <c r="J50" i="106" s="1"/>
  <c r="AB46" i="106" a="1"/>
  <c r="AB46" i="106" s="1"/>
  <c r="AM41" i="106" a="1"/>
  <c r="AM41" i="106" s="1"/>
  <c r="G81" i="106" a="1"/>
  <c r="G81" i="106" s="1"/>
  <c r="G77" i="106" a="1"/>
  <c r="G77" i="106" s="1"/>
  <c r="G73" i="106" a="1"/>
  <c r="G73" i="106" s="1"/>
  <c r="G69" i="106" a="1"/>
  <c r="G69" i="106" s="1"/>
  <c r="G62" i="106" a="1"/>
  <c r="G62" i="106" s="1"/>
  <c r="G58" i="106" a="1"/>
  <c r="G58" i="106" s="1"/>
  <c r="G54" i="106" a="1"/>
  <c r="G54" i="106" s="1"/>
  <c r="G50" i="106" a="1"/>
  <c r="G50" i="106" s="1"/>
  <c r="G47" i="106" a="1"/>
  <c r="G47" i="106" s="1"/>
  <c r="G43" i="106" a="1"/>
  <c r="G43" i="106" s="1"/>
  <c r="G39" i="106" a="1"/>
  <c r="G39" i="106" s="1"/>
  <c r="AN83" i="106" a="1"/>
  <c r="AN83" i="106" s="1"/>
  <c r="AJ83" i="106" a="1"/>
  <c r="AJ83" i="106" s="1"/>
  <c r="AG83" i="106" a="1"/>
  <c r="AG83" i="106" s="1"/>
  <c r="AC83" i="106" a="1"/>
  <c r="AC83" i="106" s="1"/>
  <c r="Y83" i="106" a="1"/>
  <c r="Y83" i="106" s="1"/>
  <c r="U83" i="106" a="1"/>
  <c r="U83" i="106" s="1"/>
  <c r="R83" i="106" a="1"/>
  <c r="R83" i="106" s="1"/>
  <c r="N83" i="106" a="1"/>
  <c r="N83" i="106" s="1"/>
  <c r="J83" i="106" a="1"/>
  <c r="J83" i="106" s="1"/>
  <c r="AP82" i="106" a="1"/>
  <c r="AP82" i="106" s="1"/>
  <c r="AM82" i="106" a="1"/>
  <c r="AM82" i="106" s="1"/>
  <c r="AI82" i="106" a="1"/>
  <c r="AI82" i="106" s="1"/>
  <c r="AE82" i="106" a="1"/>
  <c r="AE82" i="106" s="1"/>
  <c r="AA82" i="106" a="1"/>
  <c r="AA82" i="106" s="1"/>
  <c r="T82" i="106" a="1"/>
  <c r="T82" i="106" s="1"/>
  <c r="P82" i="106" a="1"/>
  <c r="P82" i="106" s="1"/>
  <c r="L82" i="106" a="1"/>
  <c r="L82" i="106" s="1"/>
  <c r="H82" i="106" a="1"/>
  <c r="H82" i="106" s="1"/>
  <c r="AO81" i="106" a="1"/>
  <c r="AO81" i="106" s="1"/>
  <c r="AK81" i="106" a="1"/>
  <c r="AK81" i="106" s="1"/>
  <c r="AG81" i="106" a="1"/>
  <c r="AG81" i="106" s="1"/>
  <c r="AC81" i="106" a="1"/>
  <c r="AC81" i="106" s="1"/>
  <c r="Z81" i="106" a="1"/>
  <c r="Z81" i="106" s="1"/>
  <c r="V81" i="106" a="1"/>
  <c r="V81" i="106" s="1"/>
  <c r="R81" i="106" a="1"/>
  <c r="R81" i="106" s="1"/>
  <c r="N81" i="106" a="1"/>
  <c r="N81" i="106" s="1"/>
  <c r="K81" i="106" a="1"/>
  <c r="K81" i="106" s="1"/>
  <c r="AQ80" i="106" a="1"/>
  <c r="AQ80" i="106" s="1"/>
  <c r="AM80" i="106" a="1"/>
  <c r="AM80" i="106" s="1"/>
  <c r="AI80" i="106" a="1"/>
  <c r="AI80" i="106" s="1"/>
  <c r="AB80" i="106" a="1"/>
  <c r="AB80" i="106" s="1"/>
  <c r="X80" i="106" a="1"/>
  <c r="X80" i="106" s="1"/>
  <c r="T80" i="106" a="1"/>
  <c r="T80" i="106" s="1"/>
  <c r="P80" i="106" a="1"/>
  <c r="P80" i="106" s="1"/>
  <c r="M80" i="106" a="1"/>
  <c r="M80" i="106" s="1"/>
  <c r="I80" i="106" a="1"/>
  <c r="I80" i="106" s="1"/>
  <c r="AO79" i="106" a="1"/>
  <c r="AO79" i="106" s="1"/>
  <c r="AK79" i="106" a="1"/>
  <c r="AK79" i="106" s="1"/>
  <c r="AD79" i="106" a="1"/>
  <c r="AD79" i="106" s="1"/>
  <c r="Z79" i="106" a="1"/>
  <c r="Z79" i="106" s="1"/>
  <c r="V79" i="106" a="1"/>
  <c r="V79" i="106" s="1"/>
  <c r="S79" i="106" a="1"/>
  <c r="S79" i="106" s="1"/>
  <c r="O79" i="106" a="1"/>
  <c r="O79" i="106" s="1"/>
  <c r="K79" i="106" a="1"/>
  <c r="K79" i="106" s="1"/>
  <c r="AQ78" i="106" a="1"/>
  <c r="AQ78" i="106" s="1"/>
  <c r="AM78" i="106" a="1"/>
  <c r="AM78" i="106" s="1"/>
  <c r="AJ78" i="106" a="1"/>
  <c r="AJ78" i="106" s="1"/>
  <c r="AF78" i="106" a="1"/>
  <c r="AF78" i="106" s="1"/>
  <c r="AB78" i="106" a="1"/>
  <c r="AB78" i="106" s="1"/>
  <c r="X78" i="106" a="1"/>
  <c r="X78" i="106" s="1"/>
  <c r="U78" i="106" a="1"/>
  <c r="U78" i="106" s="1"/>
  <c r="Q78" i="106" a="1"/>
  <c r="Q78" i="106" s="1"/>
  <c r="M78" i="106" a="1"/>
  <c r="M78" i="106" s="1"/>
  <c r="I78" i="106" a="1"/>
  <c r="I78" i="106" s="1"/>
  <c r="AL77" i="106" a="1"/>
  <c r="AL77" i="106" s="1"/>
  <c r="AH77" i="106" a="1"/>
  <c r="AH77" i="106" s="1"/>
  <c r="AD77" i="106" a="1"/>
  <c r="AD77" i="106" s="1"/>
  <c r="AA77" i="106" a="1"/>
  <c r="AA77" i="106" s="1"/>
  <c r="W77" i="106" a="1"/>
  <c r="W77" i="106" s="1"/>
  <c r="S77" i="106" a="1"/>
  <c r="S77" i="106" s="1"/>
  <c r="O77" i="106" a="1"/>
  <c r="O77" i="106" s="1"/>
  <c r="K77" i="106" a="1"/>
  <c r="K77" i="106" s="1"/>
  <c r="H77" i="106" a="1"/>
  <c r="H77" i="106" s="1"/>
  <c r="AN76" i="106" a="1"/>
  <c r="AN76" i="106" s="1"/>
  <c r="AJ76" i="106" a="1"/>
  <c r="AJ76" i="106" s="1"/>
  <c r="AF76" i="106" a="1"/>
  <c r="AF76" i="106" s="1"/>
  <c r="AC76" i="106" a="1"/>
  <c r="AC76" i="106" s="1"/>
  <c r="Y76" i="106" a="1"/>
  <c r="Y76" i="106" s="1"/>
  <c r="U76" i="106" a="1"/>
  <c r="U76" i="106" s="1"/>
  <c r="Q76" i="106" a="1"/>
  <c r="Q76" i="106" s="1"/>
  <c r="J76" i="106" a="1"/>
  <c r="J76" i="106" s="1"/>
  <c r="AP75" i="106" a="1"/>
  <c r="AP75" i="106" s="1"/>
  <c r="AL75" i="106" a="1"/>
  <c r="AL75" i="106" s="1"/>
  <c r="AI75" i="106" a="1"/>
  <c r="AI75" i="106" s="1"/>
  <c r="AE75" i="106" a="1"/>
  <c r="AE75" i="106" s="1"/>
  <c r="AA75" i="106" a="1"/>
  <c r="AA75" i="106" s="1"/>
  <c r="W75" i="106" a="1"/>
  <c r="W75" i="106" s="1"/>
  <c r="S75" i="106" a="1"/>
  <c r="S75" i="106" s="1"/>
  <c r="P75" i="106" a="1"/>
  <c r="P75" i="106" s="1"/>
  <c r="K75" i="106" a="1"/>
  <c r="K75" i="106" s="1"/>
  <c r="AO74" i="106" a="1"/>
  <c r="AO74" i="106" s="1"/>
  <c r="AK74" i="106" a="1"/>
  <c r="AK74" i="106" s="1"/>
  <c r="AF74" i="106" a="1"/>
  <c r="AF74" i="106" s="1"/>
  <c r="Z74" i="106" a="1"/>
  <c r="Z74" i="106" s="1"/>
  <c r="Q74" i="106" a="1"/>
  <c r="Q74" i="106" s="1"/>
  <c r="K74" i="106" a="1"/>
  <c r="K74" i="106" s="1"/>
  <c r="AQ73" i="106" a="1"/>
  <c r="AQ73" i="106" s="1"/>
  <c r="AL73" i="106" a="1"/>
  <c r="AL73" i="106" s="1"/>
  <c r="AF73" i="106" a="1"/>
  <c r="AF73" i="106" s="1"/>
  <c r="AA73" i="106" a="1"/>
  <c r="AA73" i="106" s="1"/>
  <c r="W73" i="106" a="1"/>
  <c r="W73" i="106" s="1"/>
  <c r="Q73" i="106" a="1"/>
  <c r="Q73" i="106" s="1"/>
  <c r="L73" i="106" a="1"/>
  <c r="L73" i="106" s="1"/>
  <c r="H73" i="106" a="1"/>
  <c r="H73" i="106" s="1"/>
  <c r="AL72" i="106" a="1"/>
  <c r="AL72" i="106" s="1"/>
  <c r="AG72" i="106" a="1"/>
  <c r="AG72" i="106" s="1"/>
  <c r="AC72" i="106" a="1"/>
  <c r="AC72" i="106" s="1"/>
  <c r="W72" i="106" a="1"/>
  <c r="W72" i="106" s="1"/>
  <c r="R72" i="106" a="1"/>
  <c r="R72" i="106" s="1"/>
  <c r="N72" i="106" a="1"/>
  <c r="N72" i="106" s="1"/>
  <c r="H72" i="106" a="1"/>
  <c r="H72" i="106" s="1"/>
  <c r="AM71" i="106" a="1"/>
  <c r="AM71" i="106" s="1"/>
  <c r="AH71" i="106" a="1"/>
  <c r="AH71" i="106" s="1"/>
  <c r="AC71" i="106" a="1"/>
  <c r="AC71" i="106" s="1"/>
  <c r="X71" i="106" a="1"/>
  <c r="X71" i="106" s="1"/>
  <c r="N71" i="106" a="1"/>
  <c r="N71" i="106" s="1"/>
  <c r="I71" i="106" a="1"/>
  <c r="I71" i="106" s="1"/>
  <c r="AJ70" i="106" a="1"/>
  <c r="AJ70" i="106" s="1"/>
  <c r="Y70" i="106" a="1"/>
  <c r="Y70" i="106" s="1"/>
  <c r="I70" i="106" a="1"/>
  <c r="I70" i="106" s="1"/>
  <c r="AC69" i="106" a="1"/>
  <c r="AC69" i="106" s="1"/>
  <c r="N69" i="106" a="1"/>
  <c r="N69" i="106" s="1"/>
  <c r="AI68" i="106" a="1"/>
  <c r="AI68" i="106" s="1"/>
  <c r="S68" i="106" a="1"/>
  <c r="S68" i="106" s="1"/>
  <c r="AM67" i="106" a="1"/>
  <c r="AM67" i="106" s="1"/>
  <c r="X67" i="106" a="1"/>
  <c r="X67" i="106" s="1"/>
  <c r="AC66" i="106" a="1"/>
  <c r="AC66" i="106" s="1"/>
  <c r="M66" i="106" a="1"/>
  <c r="M66" i="106" s="1"/>
  <c r="AH65" i="106" a="1"/>
  <c r="AH65" i="106" s="1"/>
  <c r="R65" i="106" a="1"/>
  <c r="R65" i="106" s="1"/>
  <c r="AM64" i="106" a="1"/>
  <c r="AM64" i="106" s="1"/>
  <c r="W64" i="106" a="1"/>
  <c r="W64" i="106" s="1"/>
  <c r="H64" i="106" a="1"/>
  <c r="H64" i="106" s="1"/>
  <c r="W63" i="106" a="1"/>
  <c r="W63" i="106" s="1"/>
  <c r="AM62" i="106" a="1"/>
  <c r="AM62" i="106" s="1"/>
  <c r="S62" i="106" a="1"/>
  <c r="S62" i="106" s="1"/>
  <c r="AG61" i="106" a="1"/>
  <c r="AG61" i="106" s="1"/>
  <c r="M61" i="106" a="1"/>
  <c r="M61" i="106" s="1"/>
  <c r="AB60" i="106" a="1"/>
  <c r="AB60" i="106" s="1"/>
  <c r="AP59" i="106" a="1"/>
  <c r="AP59" i="106" s="1"/>
  <c r="U59" i="106" a="1"/>
  <c r="U59" i="106" s="1"/>
  <c r="AF58" i="106" a="1"/>
  <c r="AF58" i="106" s="1"/>
  <c r="Y57" i="106" a="1"/>
  <c r="Y57" i="106" s="1"/>
  <c r="R56" i="106" a="1"/>
  <c r="R56" i="106" s="1"/>
  <c r="AP54" i="106" a="1"/>
  <c r="AP54" i="106" s="1"/>
  <c r="N53" i="106" a="1"/>
  <c r="N53" i="106" s="1"/>
  <c r="V51" i="106" a="1"/>
  <c r="V51" i="106" s="1"/>
  <c r="V49" i="106" a="1"/>
  <c r="V49" i="106" s="1"/>
  <c r="V45" i="106" a="1"/>
  <c r="V45" i="106" s="1"/>
  <c r="AH40" i="106" a="1"/>
  <c r="AH40" i="106" s="1"/>
  <c r="G83" i="106" a="1"/>
  <c r="G83" i="106" s="1"/>
  <c r="G80" i="106" a="1"/>
  <c r="G80" i="106" s="1"/>
  <c r="G76" i="106" a="1"/>
  <c r="G76" i="106" s="1"/>
  <c r="G72" i="106" a="1"/>
  <c r="G72" i="106" s="1"/>
  <c r="G68" i="106" a="1"/>
  <c r="G68" i="106" s="1"/>
  <c r="G65" i="106" a="1"/>
  <c r="G65" i="106" s="1"/>
  <c r="G61" i="106" a="1"/>
  <c r="G61" i="106" s="1"/>
  <c r="G57" i="106" a="1"/>
  <c r="G57" i="106" s="1"/>
  <c r="G53" i="106" a="1"/>
  <c r="G53" i="106" s="1"/>
  <c r="G46" i="106" a="1"/>
  <c r="G46" i="106" s="1"/>
  <c r="G42" i="106" a="1"/>
  <c r="G42" i="106" s="1"/>
  <c r="AQ83" i="106" a="1"/>
  <c r="AQ83" i="106" s="1"/>
  <c r="AM83" i="106" a="1"/>
  <c r="AM83" i="106" s="1"/>
  <c r="AF83" i="106" a="1"/>
  <c r="AF83" i="106" s="1"/>
  <c r="AB83" i="106" a="1"/>
  <c r="AB83" i="106" s="1"/>
  <c r="X83" i="106" a="1"/>
  <c r="X83" i="106" s="1"/>
  <c r="T83" i="106" a="1"/>
  <c r="T83" i="106" s="1"/>
  <c r="Q83" i="106" a="1"/>
  <c r="Q83" i="106" s="1"/>
  <c r="M83" i="106" a="1"/>
  <c r="M83" i="106" s="1"/>
  <c r="I83" i="106" a="1"/>
  <c r="I83" i="106" s="1"/>
  <c r="AO82" i="106" a="1"/>
  <c r="AO82" i="106" s="1"/>
  <c r="AL82" i="106" a="1"/>
  <c r="AL82" i="106" s="1"/>
  <c r="AH82" i="106" a="1"/>
  <c r="AH82" i="106" s="1"/>
  <c r="AD82" i="106" a="1"/>
  <c r="AD82" i="106" s="1"/>
  <c r="Z82" i="106" a="1"/>
  <c r="Z82" i="106" s="1"/>
  <c r="W82" i="106" a="1"/>
  <c r="W82" i="106" s="1"/>
  <c r="S82" i="106" a="1"/>
  <c r="S82" i="106" s="1"/>
  <c r="O82" i="106" a="1"/>
  <c r="O82" i="106" s="1"/>
  <c r="K82" i="106" a="1"/>
  <c r="K82" i="106" s="1"/>
  <c r="AN81" i="106" a="1"/>
  <c r="AN81" i="106" s="1"/>
  <c r="AJ81" i="106" a="1"/>
  <c r="AJ81" i="106" s="1"/>
  <c r="AF81" i="106" a="1"/>
  <c r="AF81" i="106" s="1"/>
  <c r="AB81" i="106" a="1"/>
  <c r="AB81" i="106" s="1"/>
  <c r="Y81" i="106" a="1"/>
  <c r="Y81" i="106" s="1"/>
  <c r="U81" i="106" a="1"/>
  <c r="U81" i="106" s="1"/>
  <c r="Q81" i="106" a="1"/>
  <c r="Q81" i="106" s="1"/>
  <c r="M81" i="106" a="1"/>
  <c r="M81" i="106" s="1"/>
  <c r="J81" i="106" a="1"/>
  <c r="J81" i="106" s="1"/>
  <c r="AP80" i="106" a="1"/>
  <c r="AP80" i="106" s="1"/>
  <c r="AL80" i="106" a="1"/>
  <c r="AL80" i="106" s="1"/>
  <c r="AH80" i="106" a="1"/>
  <c r="AH80" i="106" s="1"/>
  <c r="AE80" i="106" a="1"/>
  <c r="AE80" i="106" s="1"/>
  <c r="AA80" i="106" a="1"/>
  <c r="AA80" i="106" s="1"/>
  <c r="W80" i="106" a="1"/>
  <c r="W80" i="106" s="1"/>
  <c r="S80" i="106" a="1"/>
  <c r="S80" i="106" s="1"/>
  <c r="L80" i="106" a="1"/>
  <c r="L80" i="106" s="1"/>
  <c r="H80" i="106" a="1"/>
  <c r="H80" i="106" s="1"/>
  <c r="AN79" i="106" a="1"/>
  <c r="AN79" i="106" s="1"/>
  <c r="AJ79" i="106" a="1"/>
  <c r="AJ79" i="106" s="1"/>
  <c r="AG79" i="106" a="1"/>
  <c r="AG79" i="106" s="1"/>
  <c r="AC79" i="106" a="1"/>
  <c r="AC79" i="106" s="1"/>
  <c r="Y79" i="106" a="1"/>
  <c r="Y79" i="106" s="1"/>
  <c r="U79" i="106" a="1"/>
  <c r="U79" i="106" s="1"/>
  <c r="R79" i="106" a="1"/>
  <c r="R79" i="106" s="1"/>
  <c r="N79" i="106" a="1"/>
  <c r="N79" i="106" s="1"/>
  <c r="J79" i="106" a="1"/>
  <c r="J79" i="106" s="1"/>
  <c r="AP78" i="106" a="1"/>
  <c r="AP78" i="106" s="1"/>
  <c r="AL78" i="106" a="1"/>
  <c r="AL78" i="106" s="1"/>
  <c r="AI78" i="106" a="1"/>
  <c r="AI78" i="106" s="1"/>
  <c r="AE78" i="106" a="1"/>
  <c r="AE78" i="106" s="1"/>
  <c r="AA78" i="106" a="1"/>
  <c r="AA78" i="106" s="1"/>
  <c r="T78" i="106" a="1"/>
  <c r="T78" i="106" s="1"/>
  <c r="P78" i="106" a="1"/>
  <c r="P78" i="106" s="1"/>
  <c r="L78" i="106" a="1"/>
  <c r="L78" i="106" s="1"/>
  <c r="H78" i="106" a="1"/>
  <c r="H78" i="106" s="1"/>
  <c r="AO77" i="106" a="1"/>
  <c r="AO77" i="106" s="1"/>
  <c r="AK77" i="106" a="1"/>
  <c r="AK77" i="106" s="1"/>
  <c r="AG77" i="106" a="1"/>
  <c r="AG77" i="106" s="1"/>
  <c r="AC77" i="106" a="1"/>
  <c r="AC77" i="106" s="1"/>
  <c r="Z77" i="106" a="1"/>
  <c r="Z77" i="106" s="1"/>
  <c r="V77" i="106" a="1"/>
  <c r="V77" i="106" s="1"/>
  <c r="R77" i="106" a="1"/>
  <c r="R77" i="106" s="1"/>
  <c r="N77" i="106" a="1"/>
  <c r="N77" i="106" s="1"/>
  <c r="J77" i="106" a="1"/>
  <c r="J77" i="106" s="1"/>
  <c r="AQ76" i="106" a="1"/>
  <c r="AQ76" i="106" s="1"/>
  <c r="AM76" i="106" a="1"/>
  <c r="AM76" i="106" s="1"/>
  <c r="AI76" i="106" a="1"/>
  <c r="AI76" i="106" s="1"/>
  <c r="AB76" i="106" a="1"/>
  <c r="AB76" i="106" s="1"/>
  <c r="X76" i="106" a="1"/>
  <c r="X76" i="106" s="1"/>
  <c r="T76" i="106" a="1"/>
  <c r="T76" i="106" s="1"/>
  <c r="P76" i="106" a="1"/>
  <c r="P76" i="106" s="1"/>
  <c r="M76" i="106" a="1"/>
  <c r="M76" i="106" s="1"/>
  <c r="I76" i="106" a="1"/>
  <c r="I76" i="106" s="1"/>
  <c r="AO75" i="106" a="1"/>
  <c r="AO75" i="106" s="1"/>
  <c r="AK75" i="106" a="1"/>
  <c r="AK75" i="106" s="1"/>
  <c r="AH75" i="106" a="1"/>
  <c r="AH75" i="106" s="1"/>
  <c r="AD75" i="106" a="1"/>
  <c r="AD75" i="106" s="1"/>
  <c r="Z75" i="106" a="1"/>
  <c r="Z75" i="106" s="1"/>
  <c r="V75" i="106" a="1"/>
  <c r="V75" i="106" s="1"/>
  <c r="R75" i="106" a="1"/>
  <c r="R75" i="106" s="1"/>
  <c r="O75" i="106" a="1"/>
  <c r="O75" i="106" s="1"/>
  <c r="I75" i="106" a="1"/>
  <c r="I75" i="106" s="1"/>
  <c r="AN74" i="106" a="1"/>
  <c r="AN74" i="106" s="1"/>
  <c r="AJ74" i="106" a="1"/>
  <c r="AJ74" i="106" s="1"/>
  <c r="AD74" i="106" a="1"/>
  <c r="AD74" i="106" s="1"/>
  <c r="Y74" i="106" a="1"/>
  <c r="Y74" i="106" s="1"/>
  <c r="U74" i="106" a="1"/>
  <c r="U74" i="106" s="1"/>
  <c r="O74" i="106" a="1"/>
  <c r="O74" i="106" s="1"/>
  <c r="J74" i="106" a="1"/>
  <c r="J74" i="106" s="1"/>
  <c r="AP73" i="106" a="1"/>
  <c r="AP73" i="106" s="1"/>
  <c r="AJ73" i="106" a="1"/>
  <c r="AJ73" i="106" s="1"/>
  <c r="AE73" i="106" a="1"/>
  <c r="AE73" i="106" s="1"/>
  <c r="Z73" i="106" a="1"/>
  <c r="Z73" i="106" s="1"/>
  <c r="U73" i="106" a="1"/>
  <c r="U73" i="106" s="1"/>
  <c r="P73" i="106" a="1"/>
  <c r="P73" i="106" s="1"/>
  <c r="AP72" i="106" a="1"/>
  <c r="AP72" i="106" s="1"/>
  <c r="AK72" i="106" a="1"/>
  <c r="AK72" i="106" s="1"/>
  <c r="AF72" i="106" a="1"/>
  <c r="AF72" i="106" s="1"/>
  <c r="AA72" i="106" a="1"/>
  <c r="AA72" i="106" s="1"/>
  <c r="V72" i="106" a="1"/>
  <c r="V72" i="106" s="1"/>
  <c r="Q72" i="106" a="1"/>
  <c r="Q72" i="106" s="1"/>
  <c r="L72" i="106" a="1"/>
  <c r="L72" i="106" s="1"/>
  <c r="AQ71" i="106" a="1"/>
  <c r="AQ71" i="106" s="1"/>
  <c r="AL71" i="106" a="1"/>
  <c r="AL71" i="106" s="1"/>
  <c r="AG71" i="106" a="1"/>
  <c r="AG71" i="106" s="1"/>
  <c r="AB71" i="106" a="1"/>
  <c r="AB71" i="106" s="1"/>
  <c r="W71" i="106" a="1"/>
  <c r="W71" i="106" s="1"/>
  <c r="R71" i="106" a="1"/>
  <c r="R71" i="106" s="1"/>
  <c r="M71" i="106" a="1"/>
  <c r="M71" i="106" s="1"/>
  <c r="H71" i="106" a="1"/>
  <c r="H71" i="106" s="1"/>
  <c r="AH70" i="106" a="1"/>
  <c r="AH70" i="106" s="1"/>
  <c r="V70" i="106" a="1"/>
  <c r="V70" i="106" s="1"/>
  <c r="AP69" i="106" a="1"/>
  <c r="AP69" i="106" s="1"/>
  <c r="AA69" i="106" a="1"/>
  <c r="AA69" i="106" s="1"/>
  <c r="K69" i="106" a="1"/>
  <c r="K69" i="106" s="1"/>
  <c r="AF68" i="106" a="1"/>
  <c r="AF68" i="106" s="1"/>
  <c r="P68" i="106" a="1"/>
  <c r="P68" i="106" s="1"/>
  <c r="U67" i="106" a="1"/>
  <c r="U67" i="106" s="1"/>
  <c r="AP66" i="106" a="1"/>
  <c r="AP66" i="106" s="1"/>
  <c r="Z66" i="106" a="1"/>
  <c r="Z66" i="106" s="1"/>
  <c r="J66" i="106" a="1"/>
  <c r="J66" i="106" s="1"/>
  <c r="AE65" i="106" a="1"/>
  <c r="AE65" i="106" s="1"/>
  <c r="O65" i="106" a="1"/>
  <c r="O65" i="106" s="1"/>
  <c r="AJ64" i="106" a="1"/>
  <c r="AJ64" i="106" s="1"/>
  <c r="T64" i="106" a="1"/>
  <c r="T64" i="106" s="1"/>
  <c r="AO63" i="106" a="1"/>
  <c r="AO63" i="106" s="1"/>
  <c r="T63" i="106" a="1"/>
  <c r="T63" i="106" s="1"/>
  <c r="AI62" i="106" a="1"/>
  <c r="AI62" i="106" s="1"/>
  <c r="O62" i="106" a="1"/>
  <c r="O62" i="106" s="1"/>
  <c r="AC61" i="106" a="1"/>
  <c r="AC61" i="106" s="1"/>
  <c r="I61" i="106" a="1"/>
  <c r="I61" i="106" s="1"/>
  <c r="X60" i="106" a="1"/>
  <c r="X60" i="106" s="1"/>
  <c r="AL59" i="106" a="1"/>
  <c r="AL59" i="106" s="1"/>
  <c r="Q59" i="106" a="1"/>
  <c r="Q59" i="106" s="1"/>
  <c r="U58" i="106" a="1"/>
  <c r="U58" i="106" s="1"/>
  <c r="N57" i="106" a="1"/>
  <c r="N57" i="106" s="1"/>
  <c r="H56" i="106" a="1"/>
  <c r="H56" i="106" s="1"/>
  <c r="Z54" i="106" a="1"/>
  <c r="Z54" i="106" s="1"/>
  <c r="AH52" i="106" a="1"/>
  <c r="AH52" i="106" s="1"/>
  <c r="AP50" i="106" a="1"/>
  <c r="AP50" i="106" s="1"/>
  <c r="Z48" i="106" a="1"/>
  <c r="Z48" i="106" s="1"/>
  <c r="O44" i="106" a="1"/>
  <c r="O44" i="106" s="1"/>
  <c r="AA39" i="106" a="1"/>
  <c r="AA39" i="106" s="1"/>
  <c r="J9" i="109" a="1"/>
  <c r="J9" i="109" s="1"/>
  <c r="K9" i="109" a="1"/>
  <c r="K9" i="109"/>
  <c r="L9" i="109" a="1"/>
  <c r="L9" i="109" s="1"/>
  <c r="M9" i="109" a="1"/>
  <c r="M9" i="109" s="1"/>
  <c r="N9" i="109" a="1"/>
  <c r="N9" i="109" s="1"/>
  <c r="O9" i="109" a="1"/>
  <c r="O9" i="109" s="1"/>
  <c r="P9" i="109" a="1"/>
  <c r="P9" i="109" s="1"/>
  <c r="Q9" i="109" a="1"/>
  <c r="Q9" i="109"/>
  <c r="R9" i="109" a="1"/>
  <c r="R9" i="109" s="1"/>
  <c r="S9" i="109" a="1"/>
  <c r="S9" i="109"/>
  <c r="T9" i="109" a="1"/>
  <c r="T9" i="109" s="1"/>
  <c r="U9" i="109" a="1"/>
  <c r="U9" i="109" s="1"/>
  <c r="V9" i="109" a="1"/>
  <c r="V9" i="109" s="1"/>
  <c r="W9" i="109" a="1"/>
  <c r="W9" i="109" s="1"/>
  <c r="X9" i="109" a="1"/>
  <c r="X9" i="109" s="1"/>
  <c r="Y9" i="109" a="1"/>
  <c r="Y9" i="109"/>
  <c r="Z9" i="109" a="1"/>
  <c r="Z9" i="109" s="1"/>
  <c r="AA9" i="109" a="1"/>
  <c r="AA9" i="109"/>
  <c r="AB9" i="109" a="1"/>
  <c r="AB9" i="109" s="1"/>
  <c r="AC9" i="109" a="1"/>
  <c r="AC9" i="109" s="1"/>
  <c r="AD9" i="109" a="1"/>
  <c r="AD9" i="109" s="1"/>
  <c r="AE9" i="109" a="1"/>
  <c r="AE9" i="109" s="1"/>
  <c r="AF9" i="109" a="1"/>
  <c r="AF9" i="109" s="1"/>
  <c r="AG9" i="109" a="1"/>
  <c r="AG9" i="109"/>
  <c r="AH9" i="109" a="1"/>
  <c r="AH9" i="109" s="1"/>
  <c r="AI9" i="109" a="1"/>
  <c r="AI9" i="109"/>
  <c r="AJ9" i="109" a="1"/>
  <c r="AJ9" i="109" s="1"/>
  <c r="AK9" i="109" a="1"/>
  <c r="AK9" i="109" s="1"/>
  <c r="AL9" i="109" a="1"/>
  <c r="AL9" i="109" s="1"/>
  <c r="AM9" i="109" a="1"/>
  <c r="AM9" i="109" s="1"/>
  <c r="AN9" i="109" a="1"/>
  <c r="AN9" i="109" s="1"/>
  <c r="AO9" i="109" a="1"/>
  <c r="AO9" i="109"/>
  <c r="AP9" i="109" a="1"/>
  <c r="AP9" i="109" s="1"/>
  <c r="AQ9" i="109" a="1"/>
  <c r="AQ9" i="109"/>
  <c r="AR9" i="109" a="1"/>
  <c r="AR9" i="109" s="1"/>
  <c r="AS9" i="109" a="1"/>
  <c r="AS9" i="109" s="1"/>
  <c r="J10" i="109" a="1"/>
  <c r="J10" i="109" s="1"/>
  <c r="K10" i="109" a="1"/>
  <c r="K10" i="109" s="1"/>
  <c r="L10" i="109" a="1"/>
  <c r="L10" i="109" s="1"/>
  <c r="M10" i="109" a="1"/>
  <c r="M10" i="109"/>
  <c r="N10" i="109" a="1"/>
  <c r="N10" i="109" s="1"/>
  <c r="O10" i="109" a="1"/>
  <c r="O10" i="109"/>
  <c r="P10" i="109" a="1"/>
  <c r="P10" i="109" s="1"/>
  <c r="Q10" i="109" a="1"/>
  <c r="Q10" i="109" s="1"/>
  <c r="R10" i="109" a="1"/>
  <c r="R10" i="109" s="1"/>
  <c r="S10" i="109" a="1"/>
  <c r="S10" i="109" s="1"/>
  <c r="T10" i="109" a="1"/>
  <c r="T10" i="109" s="1"/>
  <c r="U10" i="109" a="1"/>
  <c r="U10" i="109"/>
  <c r="V10" i="109" a="1"/>
  <c r="V10" i="109" s="1"/>
  <c r="W10" i="109" a="1"/>
  <c r="W10" i="109"/>
  <c r="X10" i="109" a="1"/>
  <c r="X10" i="109" s="1"/>
  <c r="Y10" i="109" a="1"/>
  <c r="Y10" i="109" s="1"/>
  <c r="Z10" i="109" a="1"/>
  <c r="Z10" i="109" s="1"/>
  <c r="AA10" i="109" a="1"/>
  <c r="AA10" i="109" s="1"/>
  <c r="AB10" i="109" a="1"/>
  <c r="AB10" i="109" s="1"/>
  <c r="AC10" i="109" a="1"/>
  <c r="AC10" i="109"/>
  <c r="AD10" i="109" a="1"/>
  <c r="AD10" i="109" s="1"/>
  <c r="AE10" i="109" a="1"/>
  <c r="AE10" i="109"/>
  <c r="AF10" i="109" a="1"/>
  <c r="AF10" i="109" s="1"/>
  <c r="AG10" i="109" a="1"/>
  <c r="AG10" i="109" s="1"/>
  <c r="AH10" i="109" a="1"/>
  <c r="AH10" i="109" s="1"/>
  <c r="AI10" i="109" a="1"/>
  <c r="AI10" i="109" s="1"/>
  <c r="AJ10" i="109" a="1"/>
  <c r="AJ10" i="109" s="1"/>
  <c r="AK10" i="109" a="1"/>
  <c r="AK10" i="109"/>
  <c r="AL10" i="109" a="1"/>
  <c r="AL10" i="109" s="1"/>
  <c r="AM10" i="109" a="1"/>
  <c r="AM10" i="109"/>
  <c r="AN10" i="109" a="1"/>
  <c r="AN10" i="109" s="1"/>
  <c r="AO10" i="109" a="1"/>
  <c r="AO10" i="109" s="1"/>
  <c r="AP10" i="109" a="1"/>
  <c r="AP10" i="109" s="1"/>
  <c r="AQ10" i="109" a="1"/>
  <c r="AQ10" i="109" s="1"/>
  <c r="AR10" i="109" a="1"/>
  <c r="AR10" i="109" s="1"/>
  <c r="AS10" i="109" a="1"/>
  <c r="AS10" i="109"/>
  <c r="J11" i="109" a="1"/>
  <c r="J11" i="109" s="1"/>
  <c r="K11" i="109" a="1"/>
  <c r="K11" i="109"/>
  <c r="L11" i="109" a="1"/>
  <c r="L11" i="109" s="1"/>
  <c r="M11" i="109" a="1"/>
  <c r="M11" i="109" s="1"/>
  <c r="N11" i="109" a="1"/>
  <c r="N11" i="109" s="1"/>
  <c r="O11" i="109" a="1"/>
  <c r="O11" i="109" s="1"/>
  <c r="P11" i="109" a="1"/>
  <c r="P11" i="109" s="1"/>
  <c r="Q11" i="109" a="1"/>
  <c r="Q11" i="109"/>
  <c r="R11" i="109" a="1"/>
  <c r="R11" i="109" s="1"/>
  <c r="S11" i="109" a="1"/>
  <c r="S11" i="109"/>
  <c r="T11" i="109" a="1"/>
  <c r="T11" i="109" s="1"/>
  <c r="U11" i="109" a="1"/>
  <c r="U11" i="109" s="1"/>
  <c r="V11" i="109" a="1"/>
  <c r="V11" i="109" s="1"/>
  <c r="W11" i="109" a="1"/>
  <c r="W11" i="109" s="1"/>
  <c r="X11" i="109" a="1"/>
  <c r="X11" i="109" s="1"/>
  <c r="Y11" i="109" a="1"/>
  <c r="Y11" i="109"/>
  <c r="Z11" i="109" a="1"/>
  <c r="Z11" i="109" s="1"/>
  <c r="AA11" i="109" a="1"/>
  <c r="AA11" i="109"/>
  <c r="AB11" i="109" a="1"/>
  <c r="AB11" i="109" s="1"/>
  <c r="AC11" i="109" a="1"/>
  <c r="AC11" i="109" s="1"/>
  <c r="AD11" i="109" a="1"/>
  <c r="AD11" i="109" s="1"/>
  <c r="AE11" i="109" a="1"/>
  <c r="AE11" i="109" s="1"/>
  <c r="AF11" i="109" a="1"/>
  <c r="AF11" i="109" s="1"/>
  <c r="AG11" i="109" a="1"/>
  <c r="AG11" i="109"/>
  <c r="AH11" i="109" a="1"/>
  <c r="AH11" i="109" s="1"/>
  <c r="AI11" i="109" a="1"/>
  <c r="AI11" i="109"/>
  <c r="AJ11" i="109" a="1"/>
  <c r="AJ11" i="109" s="1"/>
  <c r="AK11" i="109" a="1"/>
  <c r="AK11" i="109" s="1"/>
  <c r="AL11" i="109" a="1"/>
  <c r="AL11" i="109" s="1"/>
  <c r="AM11" i="109" a="1"/>
  <c r="AM11" i="109" s="1"/>
  <c r="AN11" i="109" a="1"/>
  <c r="AN11" i="109" s="1"/>
  <c r="AO11" i="109" a="1"/>
  <c r="AO11" i="109"/>
  <c r="AP11" i="109" a="1"/>
  <c r="AP11" i="109" s="1"/>
  <c r="AQ11" i="109" a="1"/>
  <c r="AQ11" i="109"/>
  <c r="AR11" i="109" a="1"/>
  <c r="AR11" i="109" s="1"/>
  <c r="AS11" i="109" a="1"/>
  <c r="AS11" i="109" s="1"/>
  <c r="J12" i="109" a="1"/>
  <c r="J12" i="109" s="1"/>
  <c r="K12" i="109" a="1"/>
  <c r="K12" i="109" s="1"/>
  <c r="L12" i="109" a="1"/>
  <c r="L12" i="109" s="1"/>
  <c r="M12" i="109" a="1"/>
  <c r="M12" i="109"/>
  <c r="N12" i="109" a="1"/>
  <c r="N12" i="109" s="1"/>
  <c r="O12" i="109" a="1"/>
  <c r="O12" i="109"/>
  <c r="P12" i="109" a="1"/>
  <c r="P12" i="109" s="1"/>
  <c r="Q12" i="109" a="1"/>
  <c r="Q12" i="109" s="1"/>
  <c r="R12" i="109" a="1"/>
  <c r="R12" i="109" s="1"/>
  <c r="S12" i="109" a="1"/>
  <c r="S12" i="109" s="1"/>
  <c r="T12" i="109" a="1"/>
  <c r="T12" i="109" s="1"/>
  <c r="U12" i="109" a="1"/>
  <c r="U12" i="109"/>
  <c r="V12" i="109" a="1"/>
  <c r="V12" i="109" s="1"/>
  <c r="W12" i="109" a="1"/>
  <c r="W12" i="109"/>
  <c r="X12" i="109" a="1"/>
  <c r="X12" i="109" s="1"/>
  <c r="Y12" i="109" a="1"/>
  <c r="Y12" i="109" s="1"/>
  <c r="Z12" i="109" a="1"/>
  <c r="Z12" i="109" s="1"/>
  <c r="AA12" i="109" a="1"/>
  <c r="AA12" i="109"/>
  <c r="AB12" i="109" a="1"/>
  <c r="AB12" i="109" s="1"/>
  <c r="AC12" i="109" a="1"/>
  <c r="AC12" i="109"/>
  <c r="AD12" i="109" a="1"/>
  <c r="AD12" i="109" s="1"/>
  <c r="AE12" i="109" a="1"/>
  <c r="AE12" i="109"/>
  <c r="AF12" i="109" a="1"/>
  <c r="AF12" i="109" s="1"/>
  <c r="AG12" i="109" a="1"/>
  <c r="AG12" i="109" s="1"/>
  <c r="AH12" i="109" a="1"/>
  <c r="AH12" i="109" s="1"/>
  <c r="AI12" i="109" a="1"/>
  <c r="AI12" i="109"/>
  <c r="AJ12" i="109" a="1"/>
  <c r="AJ12" i="109" s="1"/>
  <c r="AK12" i="109" a="1"/>
  <c r="AK12" i="109"/>
  <c r="AL12" i="109" a="1"/>
  <c r="AL12" i="109" s="1"/>
  <c r="AM12" i="109" a="1"/>
  <c r="AM12" i="109"/>
  <c r="AN12" i="109" a="1"/>
  <c r="AN12" i="109" s="1"/>
  <c r="AO12" i="109" a="1"/>
  <c r="AO12" i="109" s="1"/>
  <c r="AP12" i="109" a="1"/>
  <c r="AP12" i="109" s="1"/>
  <c r="AQ12" i="109" a="1"/>
  <c r="AQ12" i="109" s="1"/>
  <c r="AR12" i="109" a="1"/>
  <c r="AR12" i="109" s="1"/>
  <c r="AS12" i="109" a="1"/>
  <c r="AS12" i="109"/>
  <c r="J13" i="109" a="1"/>
  <c r="J13" i="109" s="1"/>
  <c r="K13" i="109" a="1"/>
  <c r="K13" i="109"/>
  <c r="L13" i="109" a="1"/>
  <c r="L13" i="109" s="1"/>
  <c r="M13" i="109" a="1"/>
  <c r="M13" i="109" s="1"/>
  <c r="N13" i="109" a="1"/>
  <c r="N13" i="109" s="1"/>
  <c r="O13" i="109" a="1"/>
  <c r="O13" i="109" s="1"/>
  <c r="P13" i="109" a="1"/>
  <c r="P13" i="109" s="1"/>
  <c r="Q13" i="109" a="1"/>
  <c r="Q13" i="109"/>
  <c r="R13" i="109" a="1"/>
  <c r="R13" i="109" s="1"/>
  <c r="S13" i="109" a="1"/>
  <c r="S13" i="109"/>
  <c r="T13" i="109" a="1"/>
  <c r="T13" i="109" s="1"/>
  <c r="U13" i="109" a="1"/>
  <c r="U13" i="109" s="1"/>
  <c r="V13" i="109" a="1"/>
  <c r="V13" i="109" s="1"/>
  <c r="W13" i="109" a="1"/>
  <c r="W13" i="109"/>
  <c r="X13" i="109" a="1"/>
  <c r="X13" i="109" s="1"/>
  <c r="Y13" i="109" a="1"/>
  <c r="Y13" i="109"/>
  <c r="Z13" i="109" a="1"/>
  <c r="Z13" i="109" s="1"/>
  <c r="AA13" i="109" a="1"/>
  <c r="AA13" i="109"/>
  <c r="AB13" i="109" a="1"/>
  <c r="AB13" i="109" s="1"/>
  <c r="AC13" i="109" a="1"/>
  <c r="AC13" i="109" s="1"/>
  <c r="AD13" i="109" a="1"/>
  <c r="AD13" i="109" s="1"/>
  <c r="AE13" i="109" a="1"/>
  <c r="AE13" i="109"/>
  <c r="AF13" i="109" a="1"/>
  <c r="AF13" i="109" s="1"/>
  <c r="AG13" i="109" a="1"/>
  <c r="AG13" i="109"/>
  <c r="AH13" i="109" a="1"/>
  <c r="AH13" i="109" s="1"/>
  <c r="AI13" i="109" a="1"/>
  <c r="AI13" i="109"/>
  <c r="AJ13" i="109" a="1"/>
  <c r="AJ13" i="109"/>
  <c r="AK13" i="109" a="1"/>
  <c r="AK13" i="109"/>
  <c r="AL13" i="109" a="1"/>
  <c r="AL13" i="109"/>
  <c r="AM13" i="109" a="1"/>
  <c r="AM13" i="109"/>
  <c r="AN13" i="109" a="1"/>
  <c r="AN13" i="109"/>
  <c r="AO13" i="109" a="1"/>
  <c r="AO13" i="109" s="1"/>
  <c r="AP13" i="109" a="1"/>
  <c r="AP13" i="109"/>
  <c r="AQ13" i="109" a="1"/>
  <c r="AQ13" i="109" s="1"/>
  <c r="AR13" i="109" a="1"/>
  <c r="AR13" i="109" s="1"/>
  <c r="AS13" i="109" a="1"/>
  <c r="AS13" i="109" s="1"/>
  <c r="J14" i="109" a="1"/>
  <c r="J14" i="109"/>
  <c r="K14" i="109" a="1"/>
  <c r="K14" i="109" s="1"/>
  <c r="L14" i="109" a="1"/>
  <c r="L14" i="109"/>
  <c r="M14" i="109" a="1"/>
  <c r="M14" i="109" s="1"/>
  <c r="N14" i="109" a="1"/>
  <c r="N14" i="109"/>
  <c r="O14" i="109" a="1"/>
  <c r="O14" i="109" s="1"/>
  <c r="P14" i="109" a="1"/>
  <c r="P14" i="109" s="1"/>
  <c r="Q14" i="109" a="1"/>
  <c r="Q14" i="109" s="1"/>
  <c r="R14" i="109" a="1"/>
  <c r="R14" i="109"/>
  <c r="S14" i="109" a="1"/>
  <c r="S14" i="109" s="1"/>
  <c r="T14" i="109" a="1"/>
  <c r="T14" i="109"/>
  <c r="U14" i="109" a="1"/>
  <c r="U14" i="109" s="1"/>
  <c r="V14" i="109" a="1"/>
  <c r="V14" i="109"/>
  <c r="W14" i="109" a="1"/>
  <c r="W14" i="109" s="1"/>
  <c r="X14" i="109" a="1"/>
  <c r="X14" i="109" s="1"/>
  <c r="Y14" i="109" a="1"/>
  <c r="Y14" i="109" s="1"/>
  <c r="Z14" i="109" a="1"/>
  <c r="Z14" i="109"/>
  <c r="AA14" i="109" a="1"/>
  <c r="AA14" i="109" s="1"/>
  <c r="AB14" i="109" a="1"/>
  <c r="AB14" i="109"/>
  <c r="AC14" i="109" a="1"/>
  <c r="AC14" i="109" s="1"/>
  <c r="AD14" i="109" a="1"/>
  <c r="AD14" i="109"/>
  <c r="AE14" i="109" a="1"/>
  <c r="AE14" i="109" s="1"/>
  <c r="AF14" i="109" a="1"/>
  <c r="AF14" i="109" s="1"/>
  <c r="AG14" i="109" a="1"/>
  <c r="AG14" i="109" s="1"/>
  <c r="AH14" i="109" a="1"/>
  <c r="AH14" i="109"/>
  <c r="AI14" i="109" a="1"/>
  <c r="AI14" i="109" s="1"/>
  <c r="AJ14" i="109" a="1"/>
  <c r="AJ14" i="109"/>
  <c r="AK14" i="109" a="1"/>
  <c r="AK14" i="109" s="1"/>
  <c r="AL14" i="109" a="1"/>
  <c r="AL14" i="109"/>
  <c r="AM14" i="109" a="1"/>
  <c r="AM14" i="109" s="1"/>
  <c r="AN14" i="109" a="1"/>
  <c r="AN14" i="109" s="1"/>
  <c r="AO14" i="109" a="1"/>
  <c r="AO14" i="109" s="1"/>
  <c r="AP14" i="109" a="1"/>
  <c r="AP14" i="109"/>
  <c r="AQ14" i="109" a="1"/>
  <c r="AQ14" i="109" s="1"/>
  <c r="AR14" i="109" a="1"/>
  <c r="AR14" i="109"/>
  <c r="AS14" i="109" a="1"/>
  <c r="AS14" i="109" s="1"/>
  <c r="J15" i="109" a="1"/>
  <c r="J15" i="109"/>
  <c r="K15" i="109" a="1"/>
  <c r="K15" i="109" s="1"/>
  <c r="L15" i="109" a="1"/>
  <c r="L15" i="109" s="1"/>
  <c r="M15" i="109" a="1"/>
  <c r="M15" i="109" s="1"/>
  <c r="N15" i="109" a="1"/>
  <c r="N15" i="109"/>
  <c r="O15" i="109" a="1"/>
  <c r="O15" i="109" s="1"/>
  <c r="P15" i="109" a="1"/>
  <c r="P15" i="109"/>
  <c r="Q15" i="109" a="1"/>
  <c r="Q15" i="109" s="1"/>
  <c r="R15" i="109" a="1"/>
  <c r="R15" i="109"/>
  <c r="S15" i="109" a="1"/>
  <c r="S15" i="109" s="1"/>
  <c r="T15" i="109" a="1"/>
  <c r="T15" i="109" s="1"/>
  <c r="U15" i="109" a="1"/>
  <c r="U15" i="109" s="1"/>
  <c r="V15" i="109" a="1"/>
  <c r="V15" i="109"/>
  <c r="W15" i="109" a="1"/>
  <c r="W15" i="109" s="1"/>
  <c r="X15" i="109" a="1"/>
  <c r="X15" i="109"/>
  <c r="Y15" i="109" a="1"/>
  <c r="Y15" i="109" s="1"/>
  <c r="Z15" i="109" a="1"/>
  <c r="Z15" i="109" s="1"/>
  <c r="AA15" i="109" a="1"/>
  <c r="AA15" i="109" s="1"/>
  <c r="AB15" i="109" a="1"/>
  <c r="AB15" i="109" s="1"/>
  <c r="AC15" i="109" a="1"/>
  <c r="AC15" i="109" s="1"/>
  <c r="AD15" i="109" a="1"/>
  <c r="AD15" i="109"/>
  <c r="AE15" i="109" a="1"/>
  <c r="AE15" i="109" s="1"/>
  <c r="AF15" i="109" a="1"/>
  <c r="AF15" i="109"/>
  <c r="AG15" i="109" a="1"/>
  <c r="AG15" i="109" s="1"/>
  <c r="AH15" i="109" a="1"/>
  <c r="AH15" i="109"/>
  <c r="AI15" i="109" a="1"/>
  <c r="AI15" i="109" s="1"/>
  <c r="AJ15" i="109" a="1"/>
  <c r="AJ15" i="109" s="1"/>
  <c r="AK15" i="109" a="1"/>
  <c r="AK15" i="109" s="1"/>
  <c r="AL15" i="109" a="1"/>
  <c r="AL15" i="109"/>
  <c r="AM15" i="109" a="1"/>
  <c r="AM15" i="109" s="1"/>
  <c r="AN15" i="109" a="1"/>
  <c r="AN15" i="109"/>
  <c r="AO15" i="109" a="1"/>
  <c r="AO15" i="109" s="1"/>
  <c r="AP15" i="109" a="1"/>
  <c r="AP15" i="109"/>
  <c r="AQ15" i="109" a="1"/>
  <c r="AQ15" i="109" s="1"/>
  <c r="AR15" i="109" a="1"/>
  <c r="AR15" i="109" s="1"/>
  <c r="AS15" i="109" a="1"/>
  <c r="AS15" i="109" s="1"/>
  <c r="J16" i="109" a="1"/>
  <c r="J16" i="109" s="1"/>
  <c r="K16" i="109" a="1"/>
  <c r="K16" i="109" s="1"/>
  <c r="L16" i="109" a="1"/>
  <c r="L16" i="109"/>
  <c r="M16" i="109" a="1"/>
  <c r="M16" i="109" s="1"/>
  <c r="N16" i="109" a="1"/>
  <c r="N16" i="109"/>
  <c r="O16" i="109" a="1"/>
  <c r="O16" i="109" s="1"/>
  <c r="P16" i="109" a="1"/>
  <c r="P16" i="109" s="1"/>
  <c r="Q16" i="109" a="1"/>
  <c r="Q16" i="109" s="1"/>
  <c r="R16" i="109" a="1"/>
  <c r="R16" i="109"/>
  <c r="S16" i="109" a="1"/>
  <c r="S16" i="109" s="1"/>
  <c r="T16" i="109" a="1"/>
  <c r="T16" i="109"/>
  <c r="U16" i="109" a="1"/>
  <c r="U16" i="109" s="1"/>
  <c r="V16" i="109" a="1"/>
  <c r="V16" i="109"/>
  <c r="W16" i="109" a="1"/>
  <c r="W16" i="109" s="1"/>
  <c r="X16" i="109" a="1"/>
  <c r="X16" i="109" s="1"/>
  <c r="Y16" i="109" a="1"/>
  <c r="Y16" i="109" s="1"/>
  <c r="Z16" i="109" a="1"/>
  <c r="Z16" i="109" s="1"/>
  <c r="AA16" i="109" a="1"/>
  <c r="AA16" i="109" s="1"/>
  <c r="AB16" i="109" a="1"/>
  <c r="AB16" i="109"/>
  <c r="AC16" i="109" a="1"/>
  <c r="AC16" i="109" s="1"/>
  <c r="AD16" i="109" a="1"/>
  <c r="AD16" i="109"/>
  <c r="AE16" i="109" a="1"/>
  <c r="AE16" i="109" s="1"/>
  <c r="AF16" i="109" a="1"/>
  <c r="AF16" i="109" s="1"/>
  <c r="AG16" i="109" a="1"/>
  <c r="AG16" i="109" s="1"/>
  <c r="AH16" i="109" a="1"/>
  <c r="AH16" i="109"/>
  <c r="AI16" i="109" a="1"/>
  <c r="AI16" i="109" s="1"/>
  <c r="AJ16" i="109" a="1"/>
  <c r="AJ16" i="109"/>
  <c r="AK16" i="109" a="1"/>
  <c r="AK16" i="109" s="1"/>
  <c r="AL16" i="109" a="1"/>
  <c r="AL16" i="109" s="1"/>
  <c r="AM16" i="109" a="1"/>
  <c r="AM16" i="109" s="1"/>
  <c r="AN16" i="109" a="1"/>
  <c r="AN16" i="109" s="1"/>
  <c r="AO16" i="109" a="1"/>
  <c r="AO16" i="109" s="1"/>
  <c r="AP16" i="109" a="1"/>
  <c r="AP16" i="109"/>
  <c r="AQ16" i="109" a="1"/>
  <c r="AQ16" i="109" s="1"/>
  <c r="AR16" i="109" a="1"/>
  <c r="AR16" i="109"/>
  <c r="AS16" i="109" a="1"/>
  <c r="AS16" i="109" s="1"/>
  <c r="J17" i="109" a="1"/>
  <c r="J17" i="109" s="1"/>
  <c r="K17" i="109" a="1"/>
  <c r="K17" i="109" s="1"/>
  <c r="L17" i="109" a="1"/>
  <c r="L17" i="109" s="1"/>
  <c r="M17" i="109" a="1"/>
  <c r="M17" i="109" s="1"/>
  <c r="N17" i="109" a="1"/>
  <c r="N17" i="109"/>
  <c r="O17" i="109" a="1"/>
  <c r="O17" i="109" s="1"/>
  <c r="P17" i="109" a="1"/>
  <c r="P17" i="109"/>
  <c r="Q17" i="109" a="1"/>
  <c r="Q17" i="109" s="1"/>
  <c r="R17" i="109" a="1"/>
  <c r="R17" i="109" s="1"/>
  <c r="S17" i="109" a="1"/>
  <c r="S17" i="109" s="1"/>
  <c r="T17" i="109" a="1"/>
  <c r="T17" i="109" s="1"/>
  <c r="U17" i="109" a="1"/>
  <c r="U17" i="109" s="1"/>
  <c r="V17" i="109" a="1"/>
  <c r="V17" i="109"/>
  <c r="W17" i="109" a="1"/>
  <c r="W17" i="109" s="1"/>
  <c r="X17" i="109" a="1"/>
  <c r="X17" i="109"/>
  <c r="Y17" i="109" a="1"/>
  <c r="Y17" i="109" s="1"/>
  <c r="Z17" i="109" a="1"/>
  <c r="Z17" i="109" s="1"/>
  <c r="AA17" i="109" a="1"/>
  <c r="AA17" i="109" s="1"/>
  <c r="AB17" i="109" a="1"/>
  <c r="AB17" i="109" s="1"/>
  <c r="AC17" i="109" a="1"/>
  <c r="AC17" i="109" s="1"/>
  <c r="AD17" i="109" a="1"/>
  <c r="AD17" i="109"/>
  <c r="AE17" i="109" a="1"/>
  <c r="AE17" i="109" s="1"/>
  <c r="AF17" i="109" a="1"/>
  <c r="AF17" i="109"/>
  <c r="AG17" i="109" a="1"/>
  <c r="AG17" i="109" s="1"/>
  <c r="AH17" i="109" a="1"/>
  <c r="AH17" i="109" s="1"/>
  <c r="AI17" i="109" a="1"/>
  <c r="AI17" i="109" s="1"/>
  <c r="AJ17" i="109" a="1"/>
  <c r="AJ17" i="109" s="1"/>
  <c r="AK17" i="109" a="1"/>
  <c r="AK17" i="109" s="1"/>
  <c r="AL17" i="109" a="1"/>
  <c r="AL17" i="109"/>
  <c r="AM17" i="109" a="1"/>
  <c r="AM17" i="109" s="1"/>
  <c r="AN17" i="109" a="1"/>
  <c r="AN17" i="109"/>
  <c r="AO17" i="109" a="1"/>
  <c r="AO17" i="109" s="1"/>
  <c r="AP17" i="109" a="1"/>
  <c r="AP17" i="109" s="1"/>
  <c r="AQ17" i="109" a="1"/>
  <c r="AQ17" i="109" s="1"/>
  <c r="AR17" i="109" a="1"/>
  <c r="AR17" i="109" s="1"/>
  <c r="AS17" i="109" a="1"/>
  <c r="AS17" i="109" s="1"/>
  <c r="J18" i="109" a="1"/>
  <c r="J18" i="109"/>
  <c r="K18" i="109" a="1"/>
  <c r="K18" i="109" s="1"/>
  <c r="L18" i="109" a="1"/>
  <c r="L18" i="109"/>
  <c r="M18" i="109" a="1"/>
  <c r="M18" i="109" s="1"/>
  <c r="N18" i="109" a="1"/>
  <c r="N18" i="109"/>
  <c r="O18" i="109" a="1"/>
  <c r="O18" i="109" s="1"/>
  <c r="P18" i="109" a="1"/>
  <c r="P18" i="109" s="1"/>
  <c r="Q18" i="109" a="1"/>
  <c r="Q18" i="109" s="1"/>
  <c r="R18" i="109" a="1"/>
  <c r="R18" i="109" s="1"/>
  <c r="S18" i="109" a="1"/>
  <c r="S18" i="109" s="1"/>
  <c r="T18" i="109" a="1"/>
  <c r="T18" i="109"/>
  <c r="U18" i="109" a="1"/>
  <c r="U18" i="109" s="1"/>
  <c r="V18" i="109" a="1"/>
  <c r="V18" i="109"/>
  <c r="W18" i="109" a="1"/>
  <c r="W18" i="109" s="1"/>
  <c r="X18" i="109" a="1"/>
  <c r="X18" i="109" s="1"/>
  <c r="Y18" i="109" a="1"/>
  <c r="Y18" i="109" s="1"/>
  <c r="Z18" i="109" a="1"/>
  <c r="Z18" i="109"/>
  <c r="AA18" i="109" a="1"/>
  <c r="AA18" i="109" s="1"/>
  <c r="AB18" i="109" a="1"/>
  <c r="AB18" i="109"/>
  <c r="AC18" i="109" a="1"/>
  <c r="AC18" i="109" s="1"/>
  <c r="AD18" i="109" a="1"/>
  <c r="AD18" i="109"/>
  <c r="AE18" i="109" a="1"/>
  <c r="AE18" i="109"/>
  <c r="AF18" i="109" a="1"/>
  <c r="AF18" i="109"/>
  <c r="AG18" i="109" a="1"/>
  <c r="AG18" i="109"/>
  <c r="AH18" i="109" a="1"/>
  <c r="AH18" i="109" s="1"/>
  <c r="AI18" i="109" a="1"/>
  <c r="AI18" i="109" s="1"/>
  <c r="AJ18" i="109" a="1"/>
  <c r="AJ18" i="109" s="1"/>
  <c r="AK18" i="109" a="1"/>
  <c r="AK18" i="109"/>
  <c r="AL18" i="109" a="1"/>
  <c r="AL18" i="109" s="1"/>
  <c r="AM18" i="109" a="1"/>
  <c r="AM18" i="109" s="1"/>
  <c r="AN18" i="109" a="1"/>
  <c r="AN18" i="109" s="1"/>
  <c r="AO18" i="109" a="1"/>
  <c r="AO18" i="109"/>
  <c r="AP18" i="109" a="1"/>
  <c r="AP18" i="109" s="1"/>
  <c r="AQ18" i="109" a="1"/>
  <c r="AQ18" i="109" s="1"/>
  <c r="AR18" i="109" a="1"/>
  <c r="AR18" i="109" s="1"/>
  <c r="AS18" i="109" a="1"/>
  <c r="AS18" i="109"/>
  <c r="J19" i="109" a="1"/>
  <c r="J19" i="109" s="1"/>
  <c r="K19" i="109" a="1"/>
  <c r="K19" i="109" s="1"/>
  <c r="L19" i="109" a="1"/>
  <c r="L19" i="109" s="1"/>
  <c r="M19" i="109" a="1"/>
  <c r="M19" i="109"/>
  <c r="N19" i="109" a="1"/>
  <c r="N19" i="109" s="1"/>
  <c r="O19" i="109" a="1"/>
  <c r="O19" i="109" s="1"/>
  <c r="P19" i="109" a="1"/>
  <c r="P19" i="109" s="1"/>
  <c r="Q19" i="109" a="1"/>
  <c r="Q19" i="109"/>
  <c r="R19" i="109" a="1"/>
  <c r="R19" i="109" s="1"/>
  <c r="S19" i="109" a="1"/>
  <c r="S19" i="109" s="1"/>
  <c r="T19" i="109" a="1"/>
  <c r="T19" i="109" s="1"/>
  <c r="U19" i="109" a="1"/>
  <c r="U19" i="109"/>
  <c r="V19" i="109" a="1"/>
  <c r="V19" i="109" s="1"/>
  <c r="W19" i="109" a="1"/>
  <c r="W19" i="109" s="1"/>
  <c r="X19" i="109" a="1"/>
  <c r="X19" i="109" s="1"/>
  <c r="Y19" i="109" a="1"/>
  <c r="Y19" i="109"/>
  <c r="Z19" i="109" a="1"/>
  <c r="Z19" i="109" s="1"/>
  <c r="AA19" i="109" a="1"/>
  <c r="AA19" i="109" s="1"/>
  <c r="AB19" i="109" a="1"/>
  <c r="AB19" i="109" s="1"/>
  <c r="AC19" i="109" a="1"/>
  <c r="AC19" i="109"/>
  <c r="AD19" i="109" a="1"/>
  <c r="AD19" i="109" s="1"/>
  <c r="AE19" i="109" a="1"/>
  <c r="AE19" i="109" s="1"/>
  <c r="AF19" i="109" a="1"/>
  <c r="AF19" i="109" s="1"/>
  <c r="AG19" i="109" a="1"/>
  <c r="AG19" i="109"/>
  <c r="AH19" i="109" a="1"/>
  <c r="AH19" i="109" s="1"/>
  <c r="AI19" i="109" a="1"/>
  <c r="AI19" i="109" s="1"/>
  <c r="AJ19" i="109" a="1"/>
  <c r="AJ19" i="109" s="1"/>
  <c r="AK19" i="109" a="1"/>
  <c r="AK19" i="109"/>
  <c r="AL19" i="109" a="1"/>
  <c r="AL19" i="109" s="1"/>
  <c r="AM19" i="109" a="1"/>
  <c r="AM19" i="109" s="1"/>
  <c r="AN19" i="109" a="1"/>
  <c r="AN19" i="109" s="1"/>
  <c r="AO19" i="109" a="1"/>
  <c r="AO19" i="109"/>
  <c r="AP19" i="109" a="1"/>
  <c r="AP19" i="109" s="1"/>
  <c r="AQ19" i="109" a="1"/>
  <c r="AQ19" i="109" s="1"/>
  <c r="AR19" i="109" a="1"/>
  <c r="AR19" i="109" s="1"/>
  <c r="AS19" i="109" a="1"/>
  <c r="AS19" i="109"/>
  <c r="J20" i="109" a="1"/>
  <c r="J20" i="109" s="1"/>
  <c r="K20" i="109" a="1"/>
  <c r="K20" i="109" s="1"/>
  <c r="L20" i="109" a="1"/>
  <c r="L20" i="109" s="1"/>
  <c r="M20" i="109" a="1"/>
  <c r="M20" i="109"/>
  <c r="N20" i="109" a="1"/>
  <c r="N20" i="109" s="1"/>
  <c r="O20" i="109" a="1"/>
  <c r="O20" i="109" s="1"/>
  <c r="P20" i="109" a="1"/>
  <c r="P20" i="109" s="1"/>
  <c r="Q20" i="109" a="1"/>
  <c r="Q20" i="109"/>
  <c r="R20" i="109" a="1"/>
  <c r="R20" i="109" s="1"/>
  <c r="S20" i="109" a="1"/>
  <c r="S20" i="109" s="1"/>
  <c r="T20" i="109" a="1"/>
  <c r="T20" i="109" s="1"/>
  <c r="U20" i="109" a="1"/>
  <c r="U20" i="109"/>
  <c r="V20" i="109" a="1"/>
  <c r="V20" i="109" s="1"/>
  <c r="W20" i="109" a="1"/>
  <c r="W20" i="109" s="1"/>
  <c r="X20" i="109" a="1"/>
  <c r="X20" i="109" s="1"/>
  <c r="Y20" i="109" a="1"/>
  <c r="Y20" i="109"/>
  <c r="Z20" i="109" a="1"/>
  <c r="Z20" i="109" s="1"/>
  <c r="AA20" i="109" a="1"/>
  <c r="AA20" i="109" s="1"/>
  <c r="AB20" i="109" a="1"/>
  <c r="AB20" i="109" s="1"/>
  <c r="AC20" i="109" a="1"/>
  <c r="AC20" i="109"/>
  <c r="AD20" i="109" a="1"/>
  <c r="AD20" i="109" s="1"/>
  <c r="AE20" i="109" a="1"/>
  <c r="AE20" i="109" s="1"/>
  <c r="AF20" i="109" a="1"/>
  <c r="AF20" i="109" s="1"/>
  <c r="AG20" i="109" a="1"/>
  <c r="AG20" i="109"/>
  <c r="AH20" i="109" a="1"/>
  <c r="AH20" i="109" s="1"/>
  <c r="AI20" i="109" a="1"/>
  <c r="AI20" i="109" s="1"/>
  <c r="AJ20" i="109" a="1"/>
  <c r="AJ20" i="109" s="1"/>
  <c r="AK20" i="109" a="1"/>
  <c r="AK20" i="109"/>
  <c r="AL20" i="109" a="1"/>
  <c r="AL20" i="109" s="1"/>
  <c r="AM20" i="109" a="1"/>
  <c r="AM20" i="109" s="1"/>
  <c r="AN20" i="109" a="1"/>
  <c r="AN20" i="109" s="1"/>
  <c r="AO20" i="109" a="1"/>
  <c r="AO20" i="109"/>
  <c r="AP20" i="109" a="1"/>
  <c r="AP20" i="109" s="1"/>
  <c r="AQ20" i="109" a="1"/>
  <c r="AQ20" i="109" s="1"/>
  <c r="AR20" i="109" a="1"/>
  <c r="AR20" i="109" s="1"/>
  <c r="AS20" i="109" a="1"/>
  <c r="AS20" i="109"/>
  <c r="J21" i="109" a="1"/>
  <c r="J21" i="109" s="1"/>
  <c r="K21" i="109" a="1"/>
  <c r="K21" i="109" s="1"/>
  <c r="L21" i="109" a="1"/>
  <c r="L21" i="109" s="1"/>
  <c r="M21" i="109" a="1"/>
  <c r="M21" i="109"/>
  <c r="N21" i="109" a="1"/>
  <c r="N21" i="109" s="1"/>
  <c r="O21" i="109" a="1"/>
  <c r="O21" i="109" s="1"/>
  <c r="P21" i="109" a="1"/>
  <c r="P21" i="109" s="1"/>
  <c r="Q21" i="109" a="1"/>
  <c r="Q21" i="109"/>
  <c r="R21" i="109" a="1"/>
  <c r="R21" i="109" s="1"/>
  <c r="S21" i="109" a="1"/>
  <c r="S21" i="109" s="1"/>
  <c r="T21" i="109" a="1"/>
  <c r="T21" i="109" s="1"/>
  <c r="U21" i="109" a="1"/>
  <c r="U21" i="109" s="1"/>
  <c r="V21" i="109" a="1"/>
  <c r="V21" i="109" s="1"/>
  <c r="W21" i="109" a="1"/>
  <c r="W21" i="109"/>
  <c r="X21" i="109" a="1"/>
  <c r="X21" i="109" s="1"/>
  <c r="Y21" i="109" a="1"/>
  <c r="Y21" i="109"/>
  <c r="Z21" i="109" a="1"/>
  <c r="Z21" i="109" s="1"/>
  <c r="AA21" i="109" a="1"/>
  <c r="AA21" i="109" s="1"/>
  <c r="AB21" i="109" a="1"/>
  <c r="AB21" i="109" s="1"/>
  <c r="AC21" i="109" a="1"/>
  <c r="AC21" i="109"/>
  <c r="AD21" i="109" a="1"/>
  <c r="AD21" i="109" s="1"/>
  <c r="AE21" i="109" a="1"/>
  <c r="AE21" i="109"/>
  <c r="AF21" i="109" a="1"/>
  <c r="AF21" i="109" s="1"/>
  <c r="AG21" i="109" a="1"/>
  <c r="AG21" i="109"/>
  <c r="AH21" i="109" a="1"/>
  <c r="AH21" i="109" s="1"/>
  <c r="AI21" i="109" a="1"/>
  <c r="AI21" i="109" s="1"/>
  <c r="AJ21" i="109" a="1"/>
  <c r="AJ21" i="109" s="1"/>
  <c r="AK21" i="109" a="1"/>
  <c r="AK21" i="109" s="1"/>
  <c r="AL21" i="109" a="1"/>
  <c r="AL21" i="109" s="1"/>
  <c r="AM21" i="109" a="1"/>
  <c r="AM21" i="109"/>
  <c r="AN21" i="109" a="1"/>
  <c r="AN21" i="109" s="1"/>
  <c r="AO21" i="109" a="1"/>
  <c r="AO21" i="109"/>
  <c r="AP21" i="109" a="1"/>
  <c r="AP21" i="109" s="1"/>
  <c r="AQ21" i="109" a="1"/>
  <c r="AQ21" i="109" s="1"/>
  <c r="AR21" i="109" a="1"/>
  <c r="AR21" i="109" s="1"/>
  <c r="AS21" i="109" a="1"/>
  <c r="AS21" i="109"/>
  <c r="J22" i="109" a="1"/>
  <c r="J22" i="109" s="1"/>
  <c r="K22" i="109" a="1"/>
  <c r="K22" i="109"/>
  <c r="L22" i="109" a="1"/>
  <c r="L22" i="109" s="1"/>
  <c r="M22" i="109" a="1"/>
  <c r="M22" i="109"/>
  <c r="N22" i="109" a="1"/>
  <c r="N22" i="109" s="1"/>
  <c r="O22" i="109" a="1"/>
  <c r="O22" i="109" s="1"/>
  <c r="P22" i="109" a="1"/>
  <c r="P22" i="109" s="1"/>
  <c r="Q22" i="109" a="1"/>
  <c r="Q22" i="109" s="1"/>
  <c r="R22" i="109" a="1"/>
  <c r="R22" i="109" s="1"/>
  <c r="S22" i="109" a="1"/>
  <c r="S22" i="109"/>
  <c r="T22" i="109" a="1"/>
  <c r="T22" i="109" s="1"/>
  <c r="U22" i="109" a="1"/>
  <c r="U22" i="109"/>
  <c r="V22" i="109" a="1"/>
  <c r="V22" i="109" s="1"/>
  <c r="W22" i="109" a="1"/>
  <c r="W22" i="109" s="1"/>
  <c r="X22" i="109" a="1"/>
  <c r="X22" i="109" s="1"/>
  <c r="Y22" i="109" a="1"/>
  <c r="Y22" i="109"/>
  <c r="Z22" i="109" a="1"/>
  <c r="Z22" i="109" s="1"/>
  <c r="AA22" i="109" a="1"/>
  <c r="AA22" i="109"/>
  <c r="AB22" i="109" a="1"/>
  <c r="AB22" i="109" s="1"/>
  <c r="AC22" i="109" a="1"/>
  <c r="AC22" i="109"/>
  <c r="AD22" i="109" a="1"/>
  <c r="AD22" i="109" s="1"/>
  <c r="AE22" i="109" a="1"/>
  <c r="AE22" i="109" s="1"/>
  <c r="AF22" i="109" a="1"/>
  <c r="AF22" i="109" s="1"/>
  <c r="AG22" i="109" a="1"/>
  <c r="AG22" i="109" s="1"/>
  <c r="AH22" i="109" a="1"/>
  <c r="AH22" i="109" s="1"/>
  <c r="AI22" i="109" a="1"/>
  <c r="AI22" i="109"/>
  <c r="AJ22" i="109" a="1"/>
  <c r="AJ22" i="109" s="1"/>
  <c r="AK22" i="109" a="1"/>
  <c r="AK22" i="109"/>
  <c r="AL22" i="109" a="1"/>
  <c r="AL22" i="109" s="1"/>
  <c r="AM22" i="109" a="1"/>
  <c r="AM22" i="109" s="1"/>
  <c r="AN22" i="109" a="1"/>
  <c r="AN22" i="109" s="1"/>
  <c r="AO22" i="109" a="1"/>
  <c r="AO22" i="109"/>
  <c r="AP22" i="109" a="1"/>
  <c r="AP22" i="109" s="1"/>
  <c r="AQ22" i="109" a="1"/>
  <c r="AQ22" i="109"/>
  <c r="AR22" i="109" a="1"/>
  <c r="AR22" i="109" s="1"/>
  <c r="AS22" i="109" a="1"/>
  <c r="AS22" i="109"/>
  <c r="J23" i="109" a="1"/>
  <c r="J23" i="109" s="1"/>
  <c r="K23" i="109" a="1"/>
  <c r="K23" i="109" s="1"/>
  <c r="L23" i="109" a="1"/>
  <c r="L23" i="109" s="1"/>
  <c r="M23" i="109" a="1"/>
  <c r="M23" i="109" s="1"/>
  <c r="N23" i="109" a="1"/>
  <c r="N23" i="109" s="1"/>
  <c r="O23" i="109" a="1"/>
  <c r="O23" i="109"/>
  <c r="P23" i="109" a="1"/>
  <c r="P23" i="109" s="1"/>
  <c r="Q23" i="109" a="1"/>
  <c r="Q23" i="109"/>
  <c r="R23" i="109" a="1"/>
  <c r="R23" i="109" s="1"/>
  <c r="S23" i="109" a="1"/>
  <c r="S23" i="109" s="1"/>
  <c r="T23" i="109" a="1"/>
  <c r="T23" i="109" s="1"/>
  <c r="U23" i="109" a="1"/>
  <c r="U23" i="109"/>
  <c r="V23" i="109" a="1"/>
  <c r="V23" i="109" s="1"/>
  <c r="W23" i="109" a="1"/>
  <c r="W23" i="109"/>
  <c r="X23" i="109" a="1"/>
  <c r="X23" i="109" s="1"/>
  <c r="Y23" i="109" a="1"/>
  <c r="Y23" i="109"/>
  <c r="Z23" i="109" a="1"/>
  <c r="Z23" i="109" s="1"/>
  <c r="AA23" i="109" a="1"/>
  <c r="AA23" i="109" s="1"/>
  <c r="AB23" i="109" a="1"/>
  <c r="AB23" i="109" s="1"/>
  <c r="AC23" i="109" a="1"/>
  <c r="AC23" i="109" s="1"/>
  <c r="AD23" i="109" a="1"/>
  <c r="AD23" i="109" s="1"/>
  <c r="AE23" i="109" a="1"/>
  <c r="AE23" i="109"/>
  <c r="AF23" i="109" a="1"/>
  <c r="AF23" i="109" s="1"/>
  <c r="AG23" i="109" a="1"/>
  <c r="AG23" i="109"/>
  <c r="AH23" i="109" a="1"/>
  <c r="AH23" i="109" s="1"/>
  <c r="AI23" i="109" a="1"/>
  <c r="AI23" i="109" s="1"/>
  <c r="AJ23" i="109" a="1"/>
  <c r="AJ23" i="109" s="1"/>
  <c r="AK23" i="109" a="1"/>
  <c r="AK23" i="109"/>
  <c r="AL23" i="109" a="1"/>
  <c r="AL23" i="109" s="1"/>
  <c r="AM23" i="109" a="1"/>
  <c r="AM23" i="109"/>
  <c r="AN23" i="109" a="1"/>
  <c r="AN23" i="109" s="1"/>
  <c r="AO23" i="109" a="1"/>
  <c r="AO23" i="109"/>
  <c r="AP23" i="109" a="1"/>
  <c r="AP23" i="109" s="1"/>
  <c r="AQ23" i="109" a="1"/>
  <c r="AQ23" i="109" s="1"/>
  <c r="AR23" i="109" a="1"/>
  <c r="AR23" i="109" s="1"/>
  <c r="AS23" i="109" a="1"/>
  <c r="AS23" i="109" s="1"/>
  <c r="J24" i="109" a="1"/>
  <c r="J24" i="109" s="1"/>
  <c r="K24" i="109" a="1"/>
  <c r="K24" i="109"/>
  <c r="L24" i="109" a="1"/>
  <c r="L24" i="109" s="1"/>
  <c r="M24" i="109" a="1"/>
  <c r="M24" i="109"/>
  <c r="N24" i="109" a="1"/>
  <c r="N24" i="109" s="1"/>
  <c r="O24" i="109" a="1"/>
  <c r="O24" i="109" s="1"/>
  <c r="P24" i="109" a="1"/>
  <c r="P24" i="109" s="1"/>
  <c r="Q24" i="109" a="1"/>
  <c r="Q24" i="109"/>
  <c r="R24" i="109" a="1"/>
  <c r="R24" i="109" s="1"/>
  <c r="S24" i="109" a="1"/>
  <c r="S24" i="109" s="1"/>
  <c r="T24" i="109" a="1"/>
  <c r="T24" i="109" s="1"/>
  <c r="U24" i="109" a="1"/>
  <c r="U24" i="109"/>
  <c r="V24" i="109" a="1"/>
  <c r="V24" i="109" s="1"/>
  <c r="W24" i="109" a="1"/>
  <c r="W24" i="109" s="1"/>
  <c r="X24" i="109" a="1"/>
  <c r="X24" i="109" s="1"/>
  <c r="Y24" i="109" a="1"/>
  <c r="Y24" i="109" s="1"/>
  <c r="Z24" i="109" a="1"/>
  <c r="Z24" i="109" s="1"/>
  <c r="AA24" i="109" a="1"/>
  <c r="AA24" i="109"/>
  <c r="AB24" i="109" a="1"/>
  <c r="AB24" i="109" s="1"/>
  <c r="AC24" i="109" a="1"/>
  <c r="AC24" i="109"/>
  <c r="AD24" i="109" a="1"/>
  <c r="AD24" i="109" s="1"/>
  <c r="AE24" i="109" a="1"/>
  <c r="AE24" i="109" s="1"/>
  <c r="AF24" i="109" a="1"/>
  <c r="AF24" i="109" s="1"/>
  <c r="AG24" i="109" a="1"/>
  <c r="AG24" i="109"/>
  <c r="AH24" i="109" a="1"/>
  <c r="AH24" i="109" s="1"/>
  <c r="AI24" i="109" a="1"/>
  <c r="AI24" i="109" s="1"/>
  <c r="AJ24" i="109" a="1"/>
  <c r="AJ24" i="109" s="1"/>
  <c r="AK24" i="109" a="1"/>
  <c r="AK24" i="109"/>
  <c r="AL24" i="109" a="1"/>
  <c r="AL24" i="109" s="1"/>
  <c r="AM24" i="109" a="1"/>
  <c r="AM24" i="109" s="1"/>
  <c r="AN24" i="109" a="1"/>
  <c r="AN24" i="109" s="1"/>
  <c r="AO24" i="109" a="1"/>
  <c r="AO24" i="109" s="1"/>
  <c r="AP24" i="109" a="1"/>
  <c r="AP24" i="109" s="1"/>
  <c r="AQ24" i="109" a="1"/>
  <c r="AQ24" i="109"/>
  <c r="AR24" i="109" a="1"/>
  <c r="AR24" i="109" s="1"/>
  <c r="AS24" i="109" a="1"/>
  <c r="AS24" i="109"/>
  <c r="J25" i="109" a="1"/>
  <c r="J25" i="109" s="1"/>
  <c r="K25" i="109" a="1"/>
  <c r="K25" i="109" s="1"/>
  <c r="L25" i="109" a="1"/>
  <c r="L25" i="109" s="1"/>
  <c r="M25" i="109" a="1"/>
  <c r="M25" i="109"/>
  <c r="N25" i="109" a="1"/>
  <c r="N25" i="109" s="1"/>
  <c r="O25" i="109" a="1"/>
  <c r="O25" i="109" s="1"/>
  <c r="P25" i="109" a="1"/>
  <c r="P25" i="109" s="1"/>
  <c r="Q25" i="109" a="1"/>
  <c r="Q25" i="109"/>
  <c r="R25" i="109" a="1"/>
  <c r="R25" i="109" s="1"/>
  <c r="S25" i="109" a="1"/>
  <c r="S25" i="109" s="1"/>
  <c r="T25" i="109" a="1"/>
  <c r="T25" i="109" s="1"/>
  <c r="U25" i="109" a="1"/>
  <c r="U25" i="109" s="1"/>
  <c r="V25" i="109" a="1"/>
  <c r="V25" i="109" s="1"/>
  <c r="W25" i="109" a="1"/>
  <c r="W25" i="109"/>
  <c r="X25" i="109" a="1"/>
  <c r="X25" i="109" s="1"/>
  <c r="Y25" i="109" a="1"/>
  <c r="Y25" i="109"/>
  <c r="Z25" i="109" a="1"/>
  <c r="Z25" i="109" s="1"/>
  <c r="AA25" i="109" a="1"/>
  <c r="AA25" i="109" s="1"/>
  <c r="AB25" i="109" a="1"/>
  <c r="AB25" i="109" s="1"/>
  <c r="AC25" i="109" a="1"/>
  <c r="AC25" i="109"/>
  <c r="AD25" i="109" a="1"/>
  <c r="AD25" i="109" s="1"/>
  <c r="AE25" i="109" a="1"/>
  <c r="AE25" i="109" s="1"/>
  <c r="AF25" i="109" a="1"/>
  <c r="AF25" i="109" s="1"/>
  <c r="AG25" i="109" a="1"/>
  <c r="AG25" i="109"/>
  <c r="AH25" i="109" a="1"/>
  <c r="AH25" i="109" s="1"/>
  <c r="AI25" i="109" a="1"/>
  <c r="AI25" i="109" s="1"/>
  <c r="AJ25" i="109" a="1"/>
  <c r="AJ25" i="109" s="1"/>
  <c r="AK25" i="109" a="1"/>
  <c r="AK25" i="109" s="1"/>
  <c r="AL25" i="109" a="1"/>
  <c r="AL25" i="109" s="1"/>
  <c r="AM25" i="109" a="1"/>
  <c r="AM25" i="109"/>
  <c r="AN25" i="109" a="1"/>
  <c r="AN25" i="109" s="1"/>
  <c r="AO25" i="109" a="1"/>
  <c r="AO25" i="109"/>
  <c r="AP25" i="109" a="1"/>
  <c r="AP25" i="109" s="1"/>
  <c r="AQ25" i="109" a="1"/>
  <c r="AQ25" i="109" s="1"/>
  <c r="AR25" i="109" a="1"/>
  <c r="AR25" i="109" s="1"/>
  <c r="AS25" i="109" a="1"/>
  <c r="AS25" i="109"/>
  <c r="J26" i="109" a="1"/>
  <c r="J26" i="109" s="1"/>
  <c r="K26" i="109" a="1"/>
  <c r="K26" i="109" s="1"/>
  <c r="L26" i="109" a="1"/>
  <c r="L26" i="109" s="1"/>
  <c r="M26" i="109" a="1"/>
  <c r="M26" i="109"/>
  <c r="N26" i="109" a="1"/>
  <c r="N26" i="109" s="1"/>
  <c r="O26" i="109" a="1"/>
  <c r="O26" i="109" s="1"/>
  <c r="P26" i="109" a="1"/>
  <c r="P26" i="109" s="1"/>
  <c r="Q26" i="109" a="1"/>
  <c r="Q26" i="109" s="1"/>
  <c r="R26" i="109" a="1"/>
  <c r="R26" i="109" s="1"/>
  <c r="S26" i="109" a="1"/>
  <c r="S26" i="109"/>
  <c r="T26" i="109" a="1"/>
  <c r="T26" i="109" s="1"/>
  <c r="U26" i="109" a="1"/>
  <c r="U26" i="109"/>
  <c r="V26" i="109" a="1"/>
  <c r="V26" i="109" s="1"/>
  <c r="W26" i="109" a="1"/>
  <c r="W26" i="109" s="1"/>
  <c r="X26" i="109" a="1"/>
  <c r="X26" i="109" s="1"/>
  <c r="Y26" i="109" a="1"/>
  <c r="Y26" i="109"/>
  <c r="Z26" i="109" a="1"/>
  <c r="Z26" i="109" s="1"/>
  <c r="AA26" i="109" a="1"/>
  <c r="AA26" i="109" s="1"/>
  <c r="AB26" i="109" a="1"/>
  <c r="AB26" i="109" s="1"/>
  <c r="AC26" i="109" a="1"/>
  <c r="AC26" i="109"/>
  <c r="AD26" i="109" a="1"/>
  <c r="AD26" i="109" s="1"/>
  <c r="AE26" i="109" a="1"/>
  <c r="AE26" i="109" s="1"/>
  <c r="AF26" i="109" a="1"/>
  <c r="AF26" i="109" s="1"/>
  <c r="AG26" i="109" a="1"/>
  <c r="AG26" i="109" s="1"/>
  <c r="AH26" i="109" a="1"/>
  <c r="AH26" i="109" s="1"/>
  <c r="AI26" i="109" a="1"/>
  <c r="AI26" i="109"/>
  <c r="AJ26" i="109" a="1"/>
  <c r="AJ26" i="109" s="1"/>
  <c r="AK26" i="109" a="1"/>
  <c r="AK26" i="109"/>
  <c r="AL26" i="109" a="1"/>
  <c r="AL26" i="109" s="1"/>
  <c r="AM26" i="109" a="1"/>
  <c r="AM26" i="109" s="1"/>
  <c r="AN26" i="109" a="1"/>
  <c r="AN26" i="109" s="1"/>
  <c r="AO26" i="109" a="1"/>
  <c r="AO26" i="109"/>
  <c r="AP26" i="109" a="1"/>
  <c r="AP26" i="109" s="1"/>
  <c r="AQ26" i="109" a="1"/>
  <c r="AQ26" i="109" s="1"/>
  <c r="AR26" i="109" a="1"/>
  <c r="AR26" i="109" s="1"/>
  <c r="AS26" i="109" a="1"/>
  <c r="AS26" i="109"/>
  <c r="J27" i="109" a="1"/>
  <c r="J27" i="109" s="1"/>
  <c r="K27" i="109" a="1"/>
  <c r="K27" i="109" s="1"/>
  <c r="L27" i="109" a="1"/>
  <c r="L27" i="109" s="1"/>
  <c r="M27" i="109" a="1"/>
  <c r="M27" i="109" s="1"/>
  <c r="N27" i="109" a="1"/>
  <c r="N27" i="109" s="1"/>
  <c r="O27" i="109" a="1"/>
  <c r="O27" i="109"/>
  <c r="P27" i="109" a="1"/>
  <c r="P27" i="109" s="1"/>
  <c r="Q27" i="109" a="1"/>
  <c r="Q27" i="109"/>
  <c r="R27" i="109" a="1"/>
  <c r="R27" i="109" s="1"/>
  <c r="S27" i="109" a="1"/>
  <c r="S27" i="109" s="1"/>
  <c r="T27" i="109" a="1"/>
  <c r="T27" i="109" s="1"/>
  <c r="U27" i="109" a="1"/>
  <c r="U27" i="109"/>
  <c r="V27" i="109" a="1"/>
  <c r="V27" i="109" s="1"/>
  <c r="W27" i="109" a="1"/>
  <c r="W27" i="109" s="1"/>
  <c r="X27" i="109" a="1"/>
  <c r="X27" i="109" s="1"/>
  <c r="Y27" i="109" a="1"/>
  <c r="Y27" i="109"/>
  <c r="Z27" i="109" a="1"/>
  <c r="Z27" i="109" s="1"/>
  <c r="AA27" i="109" a="1"/>
  <c r="AA27" i="109" s="1"/>
  <c r="AB27" i="109" a="1"/>
  <c r="AB27" i="109" s="1"/>
  <c r="AC27" i="109" a="1"/>
  <c r="AC27" i="109" s="1"/>
  <c r="AD27" i="109" a="1"/>
  <c r="AD27" i="109" s="1"/>
  <c r="AE27" i="109" a="1"/>
  <c r="AE27" i="109"/>
  <c r="AF27" i="109" a="1"/>
  <c r="AF27" i="109" s="1"/>
  <c r="AG27" i="109" a="1"/>
  <c r="AG27" i="109" s="1"/>
  <c r="AH27" i="109" a="1"/>
  <c r="AH27" i="109" s="1"/>
  <c r="AI27" i="109" a="1"/>
  <c r="AI27" i="109"/>
  <c r="AJ27" i="109" a="1"/>
  <c r="AJ27" i="109" s="1"/>
  <c r="AK27" i="109" a="1"/>
  <c r="AK27" i="109" s="1"/>
  <c r="AL27" i="109" a="1"/>
  <c r="AL27" i="109" s="1"/>
  <c r="AM27" i="109" a="1"/>
  <c r="AM27" i="109"/>
  <c r="AN27" i="109" a="1"/>
  <c r="AN27" i="109" s="1"/>
  <c r="AO27" i="109" a="1"/>
  <c r="AO27" i="109"/>
  <c r="AP27" i="109" a="1"/>
  <c r="AP27" i="109" s="1"/>
  <c r="AQ27" i="109" a="1"/>
  <c r="AQ27" i="109"/>
  <c r="AR27" i="109" a="1"/>
  <c r="AR27" i="109" s="1"/>
  <c r="AS27" i="109" a="1"/>
  <c r="AS27" i="109" s="1"/>
  <c r="J28" i="109" a="1"/>
  <c r="J28" i="109" s="1"/>
  <c r="K28" i="109" a="1"/>
  <c r="K28" i="109"/>
  <c r="L28" i="109" a="1"/>
  <c r="L28" i="109" s="1"/>
  <c r="M28" i="109" a="1"/>
  <c r="M28" i="109"/>
  <c r="N28" i="109" a="1"/>
  <c r="N28" i="109" s="1"/>
  <c r="O28" i="109" a="1"/>
  <c r="O28" i="109"/>
  <c r="P28" i="109" a="1"/>
  <c r="P28" i="109" s="1"/>
  <c r="Q28" i="109" a="1"/>
  <c r="Q28" i="109" s="1"/>
  <c r="R28" i="109" a="1"/>
  <c r="R28" i="109" s="1"/>
  <c r="S28" i="109" a="1"/>
  <c r="S28" i="109" s="1"/>
  <c r="T28" i="109" a="1"/>
  <c r="T28" i="109" s="1"/>
  <c r="U28" i="109" a="1"/>
  <c r="U28" i="109"/>
  <c r="V28" i="109" a="1"/>
  <c r="V28" i="109" s="1"/>
  <c r="W28" i="109" a="1"/>
  <c r="W28" i="109"/>
  <c r="X28" i="109" a="1"/>
  <c r="X28" i="109" s="1"/>
  <c r="Y28" i="109" a="1"/>
  <c r="Y28" i="109" s="1"/>
  <c r="Z28" i="109" a="1"/>
  <c r="Z28" i="109" s="1"/>
  <c r="AA28" i="109" a="1"/>
  <c r="AA28" i="109" s="1"/>
  <c r="AB28" i="109" a="1"/>
  <c r="AB28" i="109" s="1"/>
  <c r="AC28" i="109" a="1"/>
  <c r="AC28" i="109"/>
  <c r="AD28" i="109" a="1"/>
  <c r="AD28" i="109" s="1"/>
  <c r="AE28" i="109" a="1"/>
  <c r="AE28" i="109"/>
  <c r="AF28" i="109" a="1"/>
  <c r="AF28" i="109" s="1"/>
  <c r="AG28" i="109" a="1"/>
  <c r="AG28" i="109" s="1"/>
  <c r="AH28" i="109" a="1"/>
  <c r="AH28" i="109" s="1"/>
  <c r="AI28" i="109" a="1"/>
  <c r="AI28" i="109"/>
  <c r="AJ28" i="109" a="1"/>
  <c r="AJ28" i="109" s="1"/>
  <c r="AK28" i="109" a="1"/>
  <c r="AK28" i="109"/>
  <c r="AL28" i="109" a="1"/>
  <c r="AL28" i="109" s="1"/>
  <c r="AM28" i="109" a="1"/>
  <c r="AM28" i="109"/>
  <c r="AN28" i="109" a="1"/>
  <c r="AN28" i="109" s="1"/>
  <c r="AO28" i="109" a="1"/>
  <c r="AO28" i="109" s="1"/>
  <c r="AP28" i="109" a="1"/>
  <c r="AP28" i="109" s="1"/>
  <c r="AQ28" i="109" a="1"/>
  <c r="AQ28" i="109"/>
  <c r="AR28" i="109" a="1"/>
  <c r="AR28" i="109" s="1"/>
  <c r="AS28" i="109" a="1"/>
  <c r="AS28" i="109" s="1"/>
  <c r="J29" i="109" a="1"/>
  <c r="J29" i="109" s="1"/>
  <c r="K29" i="109" a="1"/>
  <c r="K29" i="109"/>
  <c r="L29" i="109" a="1"/>
  <c r="L29" i="109" s="1"/>
  <c r="M29" i="109" a="1"/>
  <c r="M29" i="109" s="1"/>
  <c r="N29" i="109" a="1"/>
  <c r="N29" i="109" s="1"/>
  <c r="O29" i="109" a="1"/>
  <c r="O29" i="109" s="1"/>
  <c r="P29" i="109" a="1"/>
  <c r="P29" i="109" s="1"/>
  <c r="Q29" i="109" a="1"/>
  <c r="Q29" i="109" s="1"/>
  <c r="R29" i="109" a="1"/>
  <c r="R29" i="109" s="1"/>
  <c r="S29" i="109" a="1"/>
  <c r="S29" i="109"/>
  <c r="T29" i="109" a="1"/>
  <c r="T29" i="109" s="1"/>
  <c r="U29" i="109" a="1"/>
  <c r="U29" i="109" s="1"/>
  <c r="V29" i="109" a="1"/>
  <c r="V29" i="109" s="1"/>
  <c r="W29" i="109" a="1"/>
  <c r="W29" i="109" s="1"/>
  <c r="X29" i="109" a="1"/>
  <c r="X29" i="109" s="1"/>
  <c r="Y29" i="109" a="1"/>
  <c r="Y29" i="109"/>
  <c r="Z29" i="109" a="1"/>
  <c r="Z29" i="109" s="1"/>
  <c r="AA29" i="109" a="1"/>
  <c r="AA29" i="109"/>
  <c r="AB29" i="109" a="1"/>
  <c r="AB29" i="109" s="1"/>
  <c r="AC29" i="109" a="1"/>
  <c r="AC29" i="109" s="1"/>
  <c r="AD29" i="109" a="1"/>
  <c r="AD29" i="109" s="1"/>
  <c r="AE29" i="109" a="1"/>
  <c r="AE29" i="109"/>
  <c r="AF29" i="109" a="1"/>
  <c r="AF29" i="109" s="1"/>
  <c r="AG29" i="109" a="1"/>
  <c r="AG29" i="109"/>
  <c r="AH29" i="109" a="1"/>
  <c r="AH29" i="109" s="1"/>
  <c r="AI29" i="109" a="1"/>
  <c r="AI29" i="109"/>
  <c r="AJ29" i="109" a="1"/>
  <c r="AJ29" i="109" s="1"/>
  <c r="AK29" i="109" a="1"/>
  <c r="AK29" i="109" s="1"/>
  <c r="AL29" i="109" a="1"/>
  <c r="AL29" i="109" s="1"/>
  <c r="AM29" i="109" a="1"/>
  <c r="AM29" i="109"/>
  <c r="AN29" i="109" a="1"/>
  <c r="AN29" i="109" s="1"/>
  <c r="AO29" i="109" a="1"/>
  <c r="AO29" i="109" s="1"/>
  <c r="AP29" i="109" a="1"/>
  <c r="AP29" i="109" s="1"/>
  <c r="AQ29" i="109" a="1"/>
  <c r="AQ29" i="109"/>
  <c r="AR29" i="109" a="1"/>
  <c r="AR29" i="109" s="1"/>
  <c r="AS29" i="109" a="1"/>
  <c r="AS29" i="109" s="1"/>
  <c r="J30" i="109" a="1"/>
  <c r="J30" i="109" s="1"/>
  <c r="K30" i="109" a="1"/>
  <c r="K30" i="109" s="1"/>
  <c r="L30" i="109" a="1"/>
  <c r="L30" i="109"/>
  <c r="M30" i="109" a="1"/>
  <c r="M30" i="109" s="1"/>
  <c r="N30" i="109" a="1"/>
  <c r="N30" i="109"/>
  <c r="O30" i="109" a="1"/>
  <c r="O30" i="109" s="1"/>
  <c r="P30" i="109" a="1"/>
  <c r="P30" i="109" s="1"/>
  <c r="Q30" i="109" a="1"/>
  <c r="Q30" i="109" s="1"/>
  <c r="R30" i="109" a="1"/>
  <c r="R30" i="109" s="1"/>
  <c r="S30" i="109" a="1"/>
  <c r="S30" i="109" s="1"/>
  <c r="T30" i="109" a="1"/>
  <c r="T30" i="109"/>
  <c r="U30" i="109" a="1"/>
  <c r="U30" i="109" s="1"/>
  <c r="V30" i="109" a="1"/>
  <c r="V30" i="109"/>
  <c r="W30" i="109" a="1"/>
  <c r="W30" i="109" s="1"/>
  <c r="X30" i="109" a="1"/>
  <c r="X30" i="109" s="1"/>
  <c r="Y30" i="109" a="1"/>
  <c r="Y30" i="109" s="1"/>
  <c r="Z30" i="109" a="1"/>
  <c r="Z30" i="109" s="1"/>
  <c r="AA30" i="109" a="1"/>
  <c r="AA30" i="109" s="1"/>
  <c r="AB30" i="109" a="1"/>
  <c r="AB30" i="109"/>
  <c r="AC30" i="109" a="1"/>
  <c r="AC30" i="109" s="1"/>
  <c r="AD30" i="109" a="1"/>
  <c r="AD30" i="109"/>
  <c r="AE30" i="109" a="1"/>
  <c r="AE30" i="109" s="1"/>
  <c r="AF30" i="109" a="1"/>
  <c r="AF30" i="109" s="1"/>
  <c r="AG30" i="109" a="1"/>
  <c r="AG30" i="109" s="1"/>
  <c r="AH30" i="109" a="1"/>
  <c r="AH30" i="109" s="1"/>
  <c r="AI30" i="109" a="1"/>
  <c r="AI30" i="109" s="1"/>
  <c r="AJ30" i="109" a="1"/>
  <c r="AJ30" i="109"/>
  <c r="AK30" i="109" a="1"/>
  <c r="AK30" i="109" s="1"/>
  <c r="AL30" i="109" a="1"/>
  <c r="AL30" i="109"/>
  <c r="AM30" i="109" a="1"/>
  <c r="AM30" i="109" s="1"/>
  <c r="AN30" i="109" a="1"/>
  <c r="AN30" i="109" s="1"/>
  <c r="AO30" i="109" a="1"/>
  <c r="AO30" i="109" s="1"/>
  <c r="AP30" i="109" a="1"/>
  <c r="AP30" i="109" s="1"/>
  <c r="AQ30" i="109" a="1"/>
  <c r="AQ30" i="109" s="1"/>
  <c r="AR30" i="109" a="1"/>
  <c r="AR30" i="109"/>
  <c r="AS30" i="109" a="1"/>
  <c r="AS30" i="109" s="1"/>
  <c r="J31" i="109" a="1"/>
  <c r="J31" i="109"/>
  <c r="K31" i="109" a="1"/>
  <c r="K31" i="109" s="1"/>
  <c r="L31" i="109" a="1"/>
  <c r="L31" i="109" s="1"/>
  <c r="M31" i="109" a="1"/>
  <c r="M31" i="109" s="1"/>
  <c r="N31" i="109" a="1"/>
  <c r="N31" i="109" s="1"/>
  <c r="O31" i="109" a="1"/>
  <c r="O31" i="109" s="1"/>
  <c r="P31" i="109" a="1"/>
  <c r="P31" i="109"/>
  <c r="Q31" i="109" a="1"/>
  <c r="Q31" i="109" s="1"/>
  <c r="R31" i="109" a="1"/>
  <c r="R31" i="109"/>
  <c r="S31" i="109" a="1"/>
  <c r="S31" i="109" s="1"/>
  <c r="T31" i="109" a="1"/>
  <c r="T31" i="109" s="1"/>
  <c r="U31" i="109" a="1"/>
  <c r="U31" i="109" s="1"/>
  <c r="V31" i="109" a="1"/>
  <c r="V31" i="109" s="1"/>
  <c r="W31" i="109" a="1"/>
  <c r="W31" i="109" s="1"/>
  <c r="X31" i="109" a="1"/>
  <c r="X31" i="109"/>
  <c r="Y31" i="109" a="1"/>
  <c r="Y31" i="109" s="1"/>
  <c r="Z31" i="109" a="1"/>
  <c r="Z31" i="109"/>
  <c r="AA31" i="109" a="1"/>
  <c r="AA31" i="109" s="1"/>
  <c r="AB31" i="109" a="1"/>
  <c r="AB31" i="109" s="1"/>
  <c r="AC31" i="109" a="1"/>
  <c r="AC31" i="109" s="1"/>
  <c r="AD31" i="109" a="1"/>
  <c r="AD31" i="109" s="1"/>
  <c r="AE31" i="109" a="1"/>
  <c r="AE31" i="109" s="1"/>
  <c r="AF31" i="109" a="1"/>
  <c r="AF31" i="109"/>
  <c r="AG31" i="109" a="1"/>
  <c r="AG31" i="109" s="1"/>
  <c r="AH31" i="109" a="1"/>
  <c r="AH31" i="109"/>
  <c r="AI31" i="109" a="1"/>
  <c r="AI31" i="109" s="1"/>
  <c r="AJ31" i="109" a="1"/>
  <c r="AJ31" i="109" s="1"/>
  <c r="AK31" i="109" a="1"/>
  <c r="AK31" i="109" s="1"/>
  <c r="AL31" i="109" a="1"/>
  <c r="AL31" i="109" s="1"/>
  <c r="AM31" i="109" a="1"/>
  <c r="AM31" i="109" s="1"/>
  <c r="AN31" i="109" a="1"/>
  <c r="AN31" i="109"/>
  <c r="AO31" i="109" a="1"/>
  <c r="AO31" i="109" s="1"/>
  <c r="AP31" i="109" a="1"/>
  <c r="AP31" i="109"/>
  <c r="AQ31" i="109" a="1"/>
  <c r="AQ31" i="109" s="1"/>
  <c r="AR31" i="109" a="1"/>
  <c r="AR31" i="109" s="1"/>
  <c r="AS31" i="109" a="1"/>
  <c r="AS31" i="109" s="1"/>
  <c r="J32" i="109" a="1"/>
  <c r="J32" i="109" s="1"/>
  <c r="K32" i="109" a="1"/>
  <c r="K32" i="109" s="1"/>
  <c r="L32" i="109" a="1"/>
  <c r="L32" i="109"/>
  <c r="M32" i="109" a="1"/>
  <c r="M32" i="109" s="1"/>
  <c r="N32" i="109" a="1"/>
  <c r="N32" i="109"/>
  <c r="O32" i="109" a="1"/>
  <c r="O32" i="109" s="1"/>
  <c r="P32" i="109" a="1"/>
  <c r="P32" i="109" s="1"/>
  <c r="Q32" i="109" a="1"/>
  <c r="Q32" i="109" s="1"/>
  <c r="R32" i="109" a="1"/>
  <c r="R32" i="109" s="1"/>
  <c r="S32" i="109" a="1"/>
  <c r="S32" i="109" s="1"/>
  <c r="T32" i="109" a="1"/>
  <c r="T32" i="109"/>
  <c r="U32" i="109" a="1"/>
  <c r="U32" i="109" s="1"/>
  <c r="V32" i="109" a="1"/>
  <c r="V32" i="109"/>
  <c r="W32" i="109" a="1"/>
  <c r="W32" i="109" s="1"/>
  <c r="X32" i="109" a="1"/>
  <c r="X32" i="109" s="1"/>
  <c r="Y32" i="109" a="1"/>
  <c r="Y32" i="109" s="1"/>
  <c r="Z32" i="109" a="1"/>
  <c r="Z32" i="109" s="1"/>
  <c r="AA32" i="109" a="1"/>
  <c r="AA32" i="109" s="1"/>
  <c r="AB32" i="109" a="1"/>
  <c r="AB32" i="109"/>
  <c r="AC32" i="109" a="1"/>
  <c r="AC32" i="109" s="1"/>
  <c r="AD32" i="109" a="1"/>
  <c r="AD32" i="109"/>
  <c r="AE32" i="109" a="1"/>
  <c r="AE32" i="109" s="1"/>
  <c r="AF32" i="109" a="1"/>
  <c r="AF32" i="109" s="1"/>
  <c r="AG32" i="109" a="1"/>
  <c r="AG32" i="109" s="1"/>
  <c r="AH32" i="109" a="1"/>
  <c r="AH32" i="109" s="1"/>
  <c r="AI32" i="109" a="1"/>
  <c r="AI32" i="109" s="1"/>
  <c r="AJ32" i="109" a="1"/>
  <c r="AJ32" i="109"/>
  <c r="AK32" i="109" a="1"/>
  <c r="AK32" i="109" s="1"/>
  <c r="AL32" i="109" a="1"/>
  <c r="AL32" i="109"/>
  <c r="AM32" i="109" a="1"/>
  <c r="AM32" i="109" s="1"/>
  <c r="AN32" i="109" a="1"/>
  <c r="AN32" i="109" s="1"/>
  <c r="AO32" i="109" a="1"/>
  <c r="AO32" i="109" s="1"/>
  <c r="AP32" i="109" a="1"/>
  <c r="AP32" i="109" s="1"/>
  <c r="AQ32" i="109" a="1"/>
  <c r="AQ32" i="109" s="1"/>
  <c r="AR32" i="109" a="1"/>
  <c r="AR32" i="109"/>
  <c r="AS32" i="109" a="1"/>
  <c r="AS32" i="109" s="1"/>
  <c r="J33" i="109" a="1"/>
  <c r="J33" i="109"/>
  <c r="K33" i="109" a="1"/>
  <c r="K33" i="109" s="1"/>
  <c r="L33" i="109" a="1"/>
  <c r="L33" i="109" s="1"/>
  <c r="M33" i="109" a="1"/>
  <c r="M33" i="109" s="1"/>
  <c r="N33" i="109" a="1"/>
  <c r="N33" i="109" s="1"/>
  <c r="O33" i="109" a="1"/>
  <c r="O33" i="109" s="1"/>
  <c r="P33" i="109" a="1"/>
  <c r="P33" i="109"/>
  <c r="Q33" i="109" a="1"/>
  <c r="Q33" i="109" s="1"/>
  <c r="R33" i="109" a="1"/>
  <c r="R33" i="109"/>
  <c r="S33" i="109" a="1"/>
  <c r="S33" i="109" s="1"/>
  <c r="T33" i="109" a="1"/>
  <c r="T33" i="109" s="1"/>
  <c r="U33" i="109" a="1"/>
  <c r="U33" i="109" s="1"/>
  <c r="V33" i="109" a="1"/>
  <c r="V33" i="109" s="1"/>
  <c r="W33" i="109" a="1"/>
  <c r="W33" i="109" s="1"/>
  <c r="X33" i="109" a="1"/>
  <c r="X33" i="109"/>
  <c r="Y33" i="109" a="1"/>
  <c r="Y33" i="109" s="1"/>
  <c r="Z33" i="109" a="1"/>
  <c r="Z33" i="109"/>
  <c r="AA33" i="109" a="1"/>
  <c r="AA33" i="109" s="1"/>
  <c r="AB33" i="109" a="1"/>
  <c r="AB33" i="109" s="1"/>
  <c r="AC33" i="109" a="1"/>
  <c r="AC33" i="109" s="1"/>
  <c r="AD33" i="109" a="1"/>
  <c r="AD33" i="109" s="1"/>
  <c r="AE33" i="109" a="1"/>
  <c r="AE33" i="109" s="1"/>
  <c r="AF33" i="109" a="1"/>
  <c r="AF33" i="109"/>
  <c r="AG33" i="109" a="1"/>
  <c r="AG33" i="109" s="1"/>
  <c r="AH33" i="109" a="1"/>
  <c r="AH33" i="109"/>
  <c r="AI33" i="109" a="1"/>
  <c r="AI33" i="109" s="1"/>
  <c r="AJ33" i="109" a="1"/>
  <c r="AJ33" i="109" s="1"/>
  <c r="AK33" i="109" a="1"/>
  <c r="AK33" i="109" s="1"/>
  <c r="AL33" i="109" a="1"/>
  <c r="AL33" i="109" s="1"/>
  <c r="AM33" i="109" a="1"/>
  <c r="AM33" i="109" s="1"/>
  <c r="AN33" i="109" a="1"/>
  <c r="AN33" i="109"/>
  <c r="AO33" i="109" a="1"/>
  <c r="AO33" i="109" s="1"/>
  <c r="AP33" i="109" a="1"/>
  <c r="AP33" i="109"/>
  <c r="AQ33" i="109" a="1"/>
  <c r="AQ33" i="109" s="1"/>
  <c r="AR33" i="109" a="1"/>
  <c r="AR33" i="109" s="1"/>
  <c r="AS33" i="109" a="1"/>
  <c r="AS33" i="109" s="1"/>
  <c r="J34" i="109" a="1"/>
  <c r="J34" i="109" s="1"/>
  <c r="K34" i="109" a="1"/>
  <c r="K34" i="109" s="1"/>
  <c r="L34" i="109" a="1"/>
  <c r="L34" i="109"/>
  <c r="M34" i="109" a="1"/>
  <c r="M34" i="109" s="1"/>
  <c r="N34" i="109" a="1"/>
  <c r="N34" i="109"/>
  <c r="O34" i="109" a="1"/>
  <c r="O34" i="109" s="1"/>
  <c r="P34" i="109" a="1"/>
  <c r="P34" i="109" s="1"/>
  <c r="Q34" i="109" a="1"/>
  <c r="Q34" i="109" s="1"/>
  <c r="R34" i="109" a="1"/>
  <c r="R34" i="109" s="1"/>
  <c r="S34" i="109" a="1"/>
  <c r="S34" i="109" s="1"/>
  <c r="T34" i="109" a="1"/>
  <c r="T34" i="109"/>
  <c r="U34" i="109" a="1"/>
  <c r="U34" i="109" s="1"/>
  <c r="V34" i="109" a="1"/>
  <c r="V34" i="109"/>
  <c r="W34" i="109" a="1"/>
  <c r="W34" i="109" s="1"/>
  <c r="X34" i="109" a="1"/>
  <c r="X34" i="109" s="1"/>
  <c r="Y34" i="109" a="1"/>
  <c r="Y34" i="109" s="1"/>
  <c r="Z34" i="109" a="1"/>
  <c r="Z34" i="109" s="1"/>
  <c r="AA34" i="109" a="1"/>
  <c r="AA34" i="109" s="1"/>
  <c r="AB34" i="109" a="1"/>
  <c r="AB34" i="109"/>
  <c r="AC34" i="109" a="1"/>
  <c r="AC34" i="109" s="1"/>
  <c r="AD34" i="109" a="1"/>
  <c r="AD34" i="109"/>
  <c r="AE34" i="109" a="1"/>
  <c r="AE34" i="109" s="1"/>
  <c r="AF34" i="109" a="1"/>
  <c r="AF34" i="109" s="1"/>
  <c r="AG34" i="109" a="1"/>
  <c r="AG34" i="109" s="1"/>
  <c r="AH34" i="109" a="1"/>
  <c r="AH34" i="109" s="1"/>
  <c r="AI34" i="109" a="1"/>
  <c r="AI34" i="109" s="1"/>
  <c r="AJ34" i="109" a="1"/>
  <c r="AJ34" i="109"/>
  <c r="AK34" i="109" a="1"/>
  <c r="AK34" i="109" s="1"/>
  <c r="AL34" i="109" a="1"/>
  <c r="AL34" i="109"/>
  <c r="AM34" i="109" a="1"/>
  <c r="AM34" i="109" s="1"/>
  <c r="AN34" i="109" a="1"/>
  <c r="AN34" i="109" s="1"/>
  <c r="AO34" i="109" a="1"/>
  <c r="AO34" i="109" s="1"/>
  <c r="AP34" i="109" a="1"/>
  <c r="AP34" i="109" s="1"/>
  <c r="AQ34" i="109" a="1"/>
  <c r="AQ34" i="109" s="1"/>
  <c r="AR34" i="109" a="1"/>
  <c r="AR34" i="109"/>
  <c r="AS34" i="109" a="1"/>
  <c r="AS34" i="109" s="1"/>
  <c r="J35" i="109" a="1"/>
  <c r="J35" i="109"/>
  <c r="K35" i="109" a="1"/>
  <c r="K35" i="109" s="1"/>
  <c r="L35" i="109" a="1"/>
  <c r="L35" i="109" s="1"/>
  <c r="M35" i="109" a="1"/>
  <c r="M35" i="109" s="1"/>
  <c r="N35" i="109" a="1"/>
  <c r="N35" i="109" s="1"/>
  <c r="O35" i="109" a="1"/>
  <c r="O35" i="109" s="1"/>
  <c r="P35" i="109" a="1"/>
  <c r="P35" i="109"/>
  <c r="Q35" i="109" a="1"/>
  <c r="Q35" i="109" s="1"/>
  <c r="R35" i="109" a="1"/>
  <c r="R35" i="109"/>
  <c r="S35" i="109" a="1"/>
  <c r="S35" i="109" s="1"/>
  <c r="T35" i="109" a="1"/>
  <c r="T35" i="109" s="1"/>
  <c r="U35" i="109" a="1"/>
  <c r="U35" i="109" s="1"/>
  <c r="V35" i="109" a="1"/>
  <c r="V35" i="109" s="1"/>
  <c r="W35" i="109" a="1"/>
  <c r="W35" i="109" s="1"/>
  <c r="X35" i="109" a="1"/>
  <c r="X35" i="109"/>
  <c r="Y35" i="109" a="1"/>
  <c r="Y35" i="109" s="1"/>
  <c r="Z35" i="109" a="1"/>
  <c r="Z35" i="109"/>
  <c r="AA35" i="109" a="1"/>
  <c r="AA35" i="109" s="1"/>
  <c r="AB35" i="109" a="1"/>
  <c r="AB35" i="109" s="1"/>
  <c r="AC35" i="109" a="1"/>
  <c r="AC35" i="109" s="1"/>
  <c r="AD35" i="109" a="1"/>
  <c r="AD35" i="109" s="1"/>
  <c r="AE35" i="109" a="1"/>
  <c r="AE35" i="109" s="1"/>
  <c r="AF35" i="109" a="1"/>
  <c r="AF35" i="109"/>
  <c r="AG35" i="109" a="1"/>
  <c r="AG35" i="109" s="1"/>
  <c r="AH35" i="109" a="1"/>
  <c r="AH35" i="109"/>
  <c r="AI35" i="109" a="1"/>
  <c r="AI35" i="109" s="1"/>
  <c r="AJ35" i="109" a="1"/>
  <c r="AJ35" i="109" s="1"/>
  <c r="AK35" i="109" a="1"/>
  <c r="AK35" i="109" s="1"/>
  <c r="AL35" i="109" a="1"/>
  <c r="AL35" i="109" s="1"/>
  <c r="AM35" i="109" a="1"/>
  <c r="AM35" i="109" s="1"/>
  <c r="AN35" i="109" a="1"/>
  <c r="AN35" i="109"/>
  <c r="AO35" i="109" a="1"/>
  <c r="AO35" i="109" s="1"/>
  <c r="AP35" i="109" a="1"/>
  <c r="AP35" i="109"/>
  <c r="AQ35" i="109" a="1"/>
  <c r="AQ35" i="109" s="1"/>
  <c r="AR35" i="109" a="1"/>
  <c r="AR35" i="109" s="1"/>
  <c r="AS35" i="109" a="1"/>
  <c r="AS35" i="109" s="1"/>
  <c r="J36" i="109" a="1"/>
  <c r="J36" i="109" s="1"/>
  <c r="K36" i="109" a="1"/>
  <c r="K36" i="109" s="1"/>
  <c r="L36" i="109" a="1"/>
  <c r="L36" i="109"/>
  <c r="M36" i="109" a="1"/>
  <c r="M36" i="109" s="1"/>
  <c r="N36" i="109" a="1"/>
  <c r="N36" i="109"/>
  <c r="O36" i="109" a="1"/>
  <c r="O36" i="109" s="1"/>
  <c r="P36" i="109" a="1"/>
  <c r="P36" i="109" s="1"/>
  <c r="Q36" i="109" a="1"/>
  <c r="Q36" i="109" s="1"/>
  <c r="R36" i="109" a="1"/>
  <c r="R36" i="109" s="1"/>
  <c r="S36" i="109" a="1"/>
  <c r="S36" i="109" s="1"/>
  <c r="T36" i="109" a="1"/>
  <c r="T36" i="109"/>
  <c r="U36" i="109" a="1"/>
  <c r="U36" i="109" s="1"/>
  <c r="V36" i="109" a="1"/>
  <c r="V36" i="109"/>
  <c r="W36" i="109" a="1"/>
  <c r="W36" i="109" s="1"/>
  <c r="X36" i="109" a="1"/>
  <c r="X36" i="109" s="1"/>
  <c r="Y36" i="109" a="1"/>
  <c r="Y36" i="109" s="1"/>
  <c r="Z36" i="109" a="1"/>
  <c r="Z36" i="109" s="1"/>
  <c r="AA36" i="109" a="1"/>
  <c r="AA36" i="109" s="1"/>
  <c r="AB36" i="109" a="1"/>
  <c r="AB36" i="109"/>
  <c r="AC36" i="109" a="1"/>
  <c r="AC36" i="109" s="1"/>
  <c r="AD36" i="109" a="1"/>
  <c r="AD36" i="109"/>
  <c r="AE36" i="109" a="1"/>
  <c r="AE36" i="109" s="1"/>
  <c r="AF36" i="109" a="1"/>
  <c r="AF36" i="109" s="1"/>
  <c r="AG36" i="109" a="1"/>
  <c r="AG36" i="109" s="1"/>
  <c r="AH36" i="109" a="1"/>
  <c r="AH36" i="109" s="1"/>
  <c r="AI36" i="109" a="1"/>
  <c r="AI36" i="109" s="1"/>
  <c r="AJ36" i="109" a="1"/>
  <c r="AJ36" i="109"/>
  <c r="AK36" i="109" a="1"/>
  <c r="AK36" i="109" s="1"/>
  <c r="AL36" i="109" a="1"/>
  <c r="AL36" i="109"/>
  <c r="AM36" i="109" a="1"/>
  <c r="AM36" i="109" s="1"/>
  <c r="AN36" i="109" a="1"/>
  <c r="AN36" i="109" s="1"/>
  <c r="AO36" i="109" a="1"/>
  <c r="AO36" i="109" s="1"/>
  <c r="AP36" i="109" a="1"/>
  <c r="AP36" i="109" s="1"/>
  <c r="AQ36" i="109" a="1"/>
  <c r="AQ36" i="109" s="1"/>
  <c r="AR36" i="109" a="1"/>
  <c r="AR36" i="109"/>
  <c r="AS36" i="109" a="1"/>
  <c r="AS36" i="109" s="1"/>
  <c r="J37" i="109" a="1"/>
  <c r="J37" i="109"/>
  <c r="K37" i="109" a="1"/>
  <c r="K37" i="109" s="1"/>
  <c r="L37" i="109" a="1"/>
  <c r="L37" i="109" s="1"/>
  <c r="M37" i="109" a="1"/>
  <c r="M37" i="109" s="1"/>
  <c r="N37" i="109" a="1"/>
  <c r="N37" i="109" s="1"/>
  <c r="O37" i="109" a="1"/>
  <c r="O37" i="109" s="1"/>
  <c r="P37" i="109" a="1"/>
  <c r="P37" i="109"/>
  <c r="Q37" i="109" a="1"/>
  <c r="Q37" i="109" s="1"/>
  <c r="R37" i="109" a="1"/>
  <c r="R37" i="109"/>
  <c r="S37" i="109" a="1"/>
  <c r="S37" i="109" s="1"/>
  <c r="T37" i="109" a="1"/>
  <c r="T37" i="109" s="1"/>
  <c r="U37" i="109" a="1"/>
  <c r="U37" i="109" s="1"/>
  <c r="V37" i="109" a="1"/>
  <c r="V37" i="109" s="1"/>
  <c r="W37" i="109" a="1"/>
  <c r="W37" i="109" s="1"/>
  <c r="X37" i="109" a="1"/>
  <c r="X37" i="109"/>
  <c r="Y37" i="109" a="1"/>
  <c r="Y37" i="109" s="1"/>
  <c r="Z37" i="109" a="1"/>
  <c r="Z37" i="109"/>
  <c r="AA37" i="109" a="1"/>
  <c r="AA37" i="109" s="1"/>
  <c r="AB37" i="109" a="1"/>
  <c r="AB37" i="109" s="1"/>
  <c r="AC37" i="109" a="1"/>
  <c r="AC37" i="109" s="1"/>
  <c r="AD37" i="109" a="1"/>
  <c r="AD37" i="109" s="1"/>
  <c r="AE37" i="109" a="1"/>
  <c r="AE37" i="109" s="1"/>
  <c r="AF37" i="109" a="1"/>
  <c r="AF37" i="109"/>
  <c r="AG37" i="109" a="1"/>
  <c r="AG37" i="109" s="1"/>
  <c r="AH37" i="109" a="1"/>
  <c r="AH37" i="109"/>
  <c r="AI37" i="109" a="1"/>
  <c r="AI37" i="109" s="1"/>
  <c r="AJ37" i="109" a="1"/>
  <c r="AJ37" i="109" s="1"/>
  <c r="AK37" i="109" a="1"/>
  <c r="AK37" i="109" s="1"/>
  <c r="AL37" i="109" a="1"/>
  <c r="AL37" i="109" s="1"/>
  <c r="AM37" i="109" a="1"/>
  <c r="AM37" i="109" s="1"/>
  <c r="AN37" i="109" a="1"/>
  <c r="AN37" i="109"/>
  <c r="AO37" i="109" a="1"/>
  <c r="AO37" i="109" s="1"/>
  <c r="AP37" i="109" a="1"/>
  <c r="AP37" i="109"/>
  <c r="AQ37" i="109" a="1"/>
  <c r="AQ37" i="109" s="1"/>
  <c r="AR37" i="109" a="1"/>
  <c r="AR37" i="109" s="1"/>
  <c r="AS37" i="109" a="1"/>
  <c r="AS37" i="109" s="1"/>
  <c r="J38" i="109" a="1"/>
  <c r="J38" i="109" s="1"/>
  <c r="K38" i="109" a="1"/>
  <c r="K38" i="109" s="1"/>
  <c r="L38" i="109" a="1"/>
  <c r="L38" i="109"/>
  <c r="M38" i="109" a="1"/>
  <c r="M38" i="109" s="1"/>
  <c r="N38" i="109" a="1"/>
  <c r="N38" i="109"/>
  <c r="O38" i="109" a="1"/>
  <c r="O38" i="109" s="1"/>
  <c r="P38" i="109" a="1"/>
  <c r="P38" i="109" s="1"/>
  <c r="Q38" i="109" a="1"/>
  <c r="Q38" i="109"/>
  <c r="R38" i="109" a="1"/>
  <c r="R38" i="109" s="1"/>
  <c r="S38" i="109" a="1"/>
  <c r="S38" i="109"/>
  <c r="T38" i="109" a="1"/>
  <c r="T38" i="109" s="1"/>
  <c r="U38" i="109" a="1"/>
  <c r="U38" i="109"/>
  <c r="V38" i="109" a="1"/>
  <c r="V38" i="109" s="1"/>
  <c r="W38" i="109" a="1"/>
  <c r="W38" i="109"/>
  <c r="X38" i="109" a="1"/>
  <c r="X38" i="109" s="1"/>
  <c r="Y38" i="109" a="1"/>
  <c r="Y38" i="109"/>
  <c r="Z38" i="109" a="1"/>
  <c r="Z38" i="109" s="1"/>
  <c r="AA38" i="109" a="1"/>
  <c r="AA38" i="109"/>
  <c r="AB38" i="109" a="1"/>
  <c r="AB38" i="109" s="1"/>
  <c r="AC38" i="109" a="1"/>
  <c r="AC38" i="109"/>
  <c r="AD38" i="109" a="1"/>
  <c r="AD38" i="109" s="1"/>
  <c r="AE38" i="109" a="1"/>
  <c r="AE38" i="109"/>
  <c r="AF38" i="109" a="1"/>
  <c r="AF38" i="109" s="1"/>
  <c r="AG38" i="109" a="1"/>
  <c r="AG38" i="109" s="1"/>
  <c r="AH38" i="109" a="1"/>
  <c r="AH38" i="109" s="1"/>
  <c r="AI38" i="109" a="1"/>
  <c r="AI38" i="109" s="1"/>
  <c r="AJ38" i="109" a="1"/>
  <c r="AJ38" i="109" s="1"/>
  <c r="AK38" i="109" a="1"/>
  <c r="AK38" i="109"/>
  <c r="AL38" i="109" a="1"/>
  <c r="AL38" i="109" s="1"/>
  <c r="AM38" i="109" a="1"/>
  <c r="AM38" i="109"/>
  <c r="AN38" i="109" a="1"/>
  <c r="AN38" i="109" s="1"/>
  <c r="AO38" i="109" a="1"/>
  <c r="AO38" i="109" s="1"/>
  <c r="AP38" i="109" a="1"/>
  <c r="AP38" i="109" s="1"/>
  <c r="AQ38" i="109" a="1"/>
  <c r="AQ38" i="109" s="1"/>
  <c r="AR38" i="109" a="1"/>
  <c r="AR38" i="109" s="1"/>
  <c r="AS38" i="109" a="1"/>
  <c r="AS38" i="109"/>
  <c r="J39" i="109" a="1"/>
  <c r="J39" i="109" s="1"/>
  <c r="K39" i="109" a="1"/>
  <c r="K39" i="109"/>
  <c r="L39" i="109" a="1"/>
  <c r="L39" i="109" s="1"/>
  <c r="M39" i="109" a="1"/>
  <c r="M39" i="109" s="1"/>
  <c r="N39" i="109" a="1"/>
  <c r="N39" i="109" s="1"/>
  <c r="O39" i="109" a="1"/>
  <c r="O39" i="109" s="1"/>
  <c r="P39" i="109" a="1"/>
  <c r="P39" i="109" s="1"/>
  <c r="Q39" i="109" a="1"/>
  <c r="Q39" i="109"/>
  <c r="R39" i="109" a="1"/>
  <c r="R39" i="109" s="1"/>
  <c r="S39" i="109" a="1"/>
  <c r="S39" i="109"/>
  <c r="T39" i="109" a="1"/>
  <c r="T39" i="109" s="1"/>
  <c r="U39" i="109" a="1"/>
  <c r="U39" i="109" s="1"/>
  <c r="V39" i="109" a="1"/>
  <c r="V39" i="109" s="1"/>
  <c r="W39" i="109" a="1"/>
  <c r="W39" i="109" s="1"/>
  <c r="X39" i="109" a="1"/>
  <c r="X39" i="109" s="1"/>
  <c r="Y39" i="109" a="1"/>
  <c r="Y39" i="109"/>
  <c r="Z39" i="109" a="1"/>
  <c r="Z39" i="109" s="1"/>
  <c r="AA39" i="109" a="1"/>
  <c r="AA39" i="109"/>
  <c r="AB39" i="109" a="1"/>
  <c r="AB39" i="109" s="1"/>
  <c r="AC39" i="109" a="1"/>
  <c r="AC39" i="109" s="1"/>
  <c r="AD39" i="109" a="1"/>
  <c r="AD39" i="109" s="1"/>
  <c r="AE39" i="109" a="1"/>
  <c r="AE39" i="109" s="1"/>
  <c r="AF39" i="109" a="1"/>
  <c r="AF39" i="109" s="1"/>
  <c r="AG39" i="109" a="1"/>
  <c r="AG39" i="109"/>
  <c r="AH39" i="109" a="1"/>
  <c r="AH39" i="109" s="1"/>
  <c r="AI39" i="109" a="1"/>
  <c r="AI39" i="109"/>
  <c r="AJ39" i="109" a="1"/>
  <c r="AJ39" i="109" s="1"/>
  <c r="AK39" i="109" a="1"/>
  <c r="AK39" i="109" s="1"/>
  <c r="AL39" i="109" a="1"/>
  <c r="AL39" i="109" s="1"/>
  <c r="AM39" i="109" a="1"/>
  <c r="AM39" i="109" s="1"/>
  <c r="AN39" i="109" a="1"/>
  <c r="AN39" i="109" s="1"/>
  <c r="AO39" i="109" a="1"/>
  <c r="AO39" i="109"/>
  <c r="AP39" i="109" a="1"/>
  <c r="AP39" i="109" s="1"/>
  <c r="AQ39" i="109" a="1"/>
  <c r="AQ39" i="109"/>
  <c r="AR39" i="109" a="1"/>
  <c r="AR39" i="109" s="1"/>
  <c r="AS39" i="109" a="1"/>
  <c r="AS39" i="109" s="1"/>
  <c r="J40" i="109" a="1"/>
  <c r="J40" i="109" s="1"/>
  <c r="K40" i="109" a="1"/>
  <c r="K40" i="109" s="1"/>
  <c r="L40" i="109" a="1"/>
  <c r="L40" i="109" s="1"/>
  <c r="M40" i="109" a="1"/>
  <c r="M40" i="109"/>
  <c r="N40" i="109" a="1"/>
  <c r="N40" i="109" s="1"/>
  <c r="O40" i="109" a="1"/>
  <c r="O40" i="109"/>
  <c r="P40" i="109" a="1"/>
  <c r="P40" i="109" s="1"/>
  <c r="Q40" i="109" a="1"/>
  <c r="Q40" i="109" s="1"/>
  <c r="R40" i="109" a="1"/>
  <c r="R40" i="109" s="1"/>
  <c r="S40" i="109" a="1"/>
  <c r="S40" i="109" s="1"/>
  <c r="T40" i="109" a="1"/>
  <c r="T40" i="109" s="1"/>
  <c r="U40" i="109" a="1"/>
  <c r="U40" i="109"/>
  <c r="V40" i="109" a="1"/>
  <c r="V40" i="109" s="1"/>
  <c r="W40" i="109" a="1"/>
  <c r="W40" i="109"/>
  <c r="X40" i="109" a="1"/>
  <c r="X40" i="109" s="1"/>
  <c r="Y40" i="109" a="1"/>
  <c r="Y40" i="109" s="1"/>
  <c r="Z40" i="109" a="1"/>
  <c r="Z40" i="109" s="1"/>
  <c r="AA40" i="109" a="1"/>
  <c r="AA40" i="109" s="1"/>
  <c r="AB40" i="109" a="1"/>
  <c r="AB40" i="109" s="1"/>
  <c r="AC40" i="109" a="1"/>
  <c r="AC40" i="109"/>
  <c r="AD40" i="109" a="1"/>
  <c r="AD40" i="109" s="1"/>
  <c r="AE40" i="109" a="1"/>
  <c r="AE40" i="109"/>
  <c r="AF40" i="109" a="1"/>
  <c r="AF40" i="109" s="1"/>
  <c r="AG40" i="109" a="1"/>
  <c r="AG40" i="109" s="1"/>
  <c r="AH40" i="109" a="1"/>
  <c r="AH40" i="109" s="1"/>
  <c r="AI40" i="109" a="1"/>
  <c r="AI40" i="109" s="1"/>
  <c r="AJ40" i="109" a="1"/>
  <c r="AJ40" i="109" s="1"/>
  <c r="AK40" i="109" a="1"/>
  <c r="AK40" i="109"/>
  <c r="AL40" i="109" a="1"/>
  <c r="AL40" i="109" s="1"/>
  <c r="AM40" i="109" a="1"/>
  <c r="AM40" i="109"/>
  <c r="AN40" i="109" a="1"/>
  <c r="AN40" i="109" s="1"/>
  <c r="AO40" i="109" a="1"/>
  <c r="AO40" i="109" s="1"/>
  <c r="AP40" i="109" a="1"/>
  <c r="AP40" i="109" s="1"/>
  <c r="AQ40" i="109" a="1"/>
  <c r="AQ40" i="109" s="1"/>
  <c r="AR40" i="109" a="1"/>
  <c r="AR40" i="109" s="1"/>
  <c r="AS40" i="109" a="1"/>
  <c r="AS40" i="109"/>
  <c r="J41" i="109" a="1"/>
  <c r="J41" i="109" s="1"/>
  <c r="K41" i="109" a="1"/>
  <c r="K41" i="109"/>
  <c r="L41" i="109" a="1"/>
  <c r="L41" i="109" s="1"/>
  <c r="M41" i="109" a="1"/>
  <c r="M41" i="109" s="1"/>
  <c r="N41" i="109" a="1"/>
  <c r="N41" i="109" s="1"/>
  <c r="O41" i="109" a="1"/>
  <c r="O41" i="109" s="1"/>
  <c r="P41" i="109" a="1"/>
  <c r="P41" i="109" s="1"/>
  <c r="Q41" i="109" a="1"/>
  <c r="Q41" i="109"/>
  <c r="R41" i="109" a="1"/>
  <c r="R41" i="109" s="1"/>
  <c r="S41" i="109" a="1"/>
  <c r="S41" i="109"/>
  <c r="T41" i="109" a="1"/>
  <c r="T41" i="109" s="1"/>
  <c r="U41" i="109" a="1"/>
  <c r="U41" i="109" s="1"/>
  <c r="V41" i="109" a="1"/>
  <c r="V41" i="109" s="1"/>
  <c r="W41" i="109" a="1"/>
  <c r="W41" i="109" s="1"/>
  <c r="X41" i="109" a="1"/>
  <c r="X41" i="109" s="1"/>
  <c r="Y41" i="109" a="1"/>
  <c r="Y41" i="109"/>
  <c r="Z41" i="109" a="1"/>
  <c r="Z41" i="109" s="1"/>
  <c r="AA41" i="109" a="1"/>
  <c r="AA41" i="109"/>
  <c r="AB41" i="109" a="1"/>
  <c r="AB41" i="109" s="1"/>
  <c r="AC41" i="109" a="1"/>
  <c r="AC41" i="109" s="1"/>
  <c r="AD41" i="109" a="1"/>
  <c r="AD41" i="109" s="1"/>
  <c r="AE41" i="109" a="1"/>
  <c r="AE41" i="109" s="1"/>
  <c r="AF41" i="109" a="1"/>
  <c r="AF41" i="109" s="1"/>
  <c r="AG41" i="109" a="1"/>
  <c r="AG41" i="109"/>
  <c r="AH41" i="109" a="1"/>
  <c r="AH41" i="109" s="1"/>
  <c r="AI41" i="109" a="1"/>
  <c r="AI41" i="109"/>
  <c r="AJ41" i="109" a="1"/>
  <c r="AJ41" i="109" s="1"/>
  <c r="AK41" i="109" a="1"/>
  <c r="AK41" i="109" s="1"/>
  <c r="AL41" i="109" a="1"/>
  <c r="AL41" i="109" s="1"/>
  <c r="AM41" i="109" a="1"/>
  <c r="AM41" i="109" s="1"/>
  <c r="AN41" i="109" a="1"/>
  <c r="AN41" i="109" s="1"/>
  <c r="AO41" i="109" a="1"/>
  <c r="AO41" i="109"/>
  <c r="AP41" i="109" a="1"/>
  <c r="AP41" i="109" s="1"/>
  <c r="AQ41" i="109" a="1"/>
  <c r="AQ41" i="109"/>
  <c r="AR41" i="109" a="1"/>
  <c r="AR41" i="109" s="1"/>
  <c r="AS41" i="109" a="1"/>
  <c r="AS41" i="109" s="1"/>
  <c r="J42" i="109" a="1"/>
  <c r="J42" i="109" s="1"/>
  <c r="K42" i="109" a="1"/>
  <c r="K42" i="109" s="1"/>
  <c r="L42" i="109" a="1"/>
  <c r="L42" i="109" s="1"/>
  <c r="M42" i="109" a="1"/>
  <c r="M42" i="109"/>
  <c r="N42" i="109" a="1"/>
  <c r="N42" i="109" s="1"/>
  <c r="O42" i="109" a="1"/>
  <c r="O42" i="109"/>
  <c r="P42" i="109" a="1"/>
  <c r="P42" i="109" s="1"/>
  <c r="Q42" i="109" a="1"/>
  <c r="Q42" i="109" s="1"/>
  <c r="R42" i="109" a="1"/>
  <c r="R42" i="109" s="1"/>
  <c r="S42" i="109" a="1"/>
  <c r="S42" i="109" s="1"/>
  <c r="T42" i="109" a="1"/>
  <c r="T42" i="109" s="1"/>
  <c r="U42" i="109" a="1"/>
  <c r="U42" i="109"/>
  <c r="V42" i="109" a="1"/>
  <c r="V42" i="109" s="1"/>
  <c r="W42" i="109" a="1"/>
  <c r="W42" i="109"/>
  <c r="X42" i="109" a="1"/>
  <c r="X42" i="109" s="1"/>
  <c r="Y42" i="109" a="1"/>
  <c r="Y42" i="109" s="1"/>
  <c r="Z42" i="109" a="1"/>
  <c r="Z42" i="109" s="1"/>
  <c r="AA42" i="109" a="1"/>
  <c r="AA42" i="109" s="1"/>
  <c r="AB42" i="109" a="1"/>
  <c r="AB42" i="109" s="1"/>
  <c r="AC42" i="109" a="1"/>
  <c r="AC42" i="109"/>
  <c r="AD42" i="109" a="1"/>
  <c r="AD42" i="109" s="1"/>
  <c r="AE42" i="109" a="1"/>
  <c r="AE42" i="109"/>
  <c r="AF42" i="109" a="1"/>
  <c r="AF42" i="109" s="1"/>
  <c r="AG42" i="109" a="1"/>
  <c r="AG42" i="109" s="1"/>
  <c r="AH42" i="109" a="1"/>
  <c r="AH42" i="109" s="1"/>
  <c r="AI42" i="109" a="1"/>
  <c r="AI42" i="109" s="1"/>
  <c r="AJ42" i="109" a="1"/>
  <c r="AJ42" i="109" s="1"/>
  <c r="AK42" i="109" a="1"/>
  <c r="AK42" i="109"/>
  <c r="AL42" i="109" a="1"/>
  <c r="AL42" i="109" s="1"/>
  <c r="AM42" i="109" a="1"/>
  <c r="AM42" i="109"/>
  <c r="AN42" i="109" a="1"/>
  <c r="AN42" i="109" s="1"/>
  <c r="AO42" i="109" a="1"/>
  <c r="AO42" i="109" s="1"/>
  <c r="AP42" i="109" a="1"/>
  <c r="AP42" i="109" s="1"/>
  <c r="AQ42" i="109" a="1"/>
  <c r="AQ42" i="109" s="1"/>
  <c r="AR42" i="109" a="1"/>
  <c r="AR42" i="109" s="1"/>
  <c r="AS42" i="109" a="1"/>
  <c r="AS42" i="109"/>
  <c r="J43" i="109" a="1"/>
  <c r="J43" i="109" s="1"/>
  <c r="K43" i="109" a="1"/>
  <c r="K43" i="109"/>
  <c r="L43" i="109" a="1"/>
  <c r="L43" i="109" s="1"/>
  <c r="M43" i="109" a="1"/>
  <c r="M43" i="109" s="1"/>
  <c r="N43" i="109" a="1"/>
  <c r="N43" i="109" s="1"/>
  <c r="O43" i="109" a="1"/>
  <c r="O43" i="109" s="1"/>
  <c r="P43" i="109" a="1"/>
  <c r="P43" i="109" s="1"/>
  <c r="Q43" i="109" a="1"/>
  <c r="Q43" i="109"/>
  <c r="R43" i="109" a="1"/>
  <c r="R43" i="109" s="1"/>
  <c r="S43" i="109" a="1"/>
  <c r="S43" i="109"/>
  <c r="T43" i="109" a="1"/>
  <c r="T43" i="109" s="1"/>
  <c r="U43" i="109" a="1"/>
  <c r="U43" i="109" s="1"/>
  <c r="V43" i="109" a="1"/>
  <c r="V43" i="109" s="1"/>
  <c r="W43" i="109" a="1"/>
  <c r="W43" i="109" s="1"/>
  <c r="X43" i="109" a="1"/>
  <c r="X43" i="109" s="1"/>
  <c r="Y43" i="109" a="1"/>
  <c r="Y43" i="109"/>
  <c r="Z43" i="109" a="1"/>
  <c r="Z43" i="109" s="1"/>
  <c r="AA43" i="109" a="1"/>
  <c r="AA43" i="109"/>
  <c r="AB43" i="109" a="1"/>
  <c r="AB43" i="109" s="1"/>
  <c r="AC43" i="109" a="1"/>
  <c r="AC43" i="109" s="1"/>
  <c r="AD43" i="109" a="1"/>
  <c r="AD43" i="109" s="1"/>
  <c r="AE43" i="109" a="1"/>
  <c r="AE43" i="109" s="1"/>
  <c r="AF43" i="109" a="1"/>
  <c r="AF43" i="109" s="1"/>
  <c r="AG43" i="109" a="1"/>
  <c r="AG43" i="109"/>
  <c r="AH43" i="109" a="1"/>
  <c r="AH43" i="109" s="1"/>
  <c r="AI43" i="109" a="1"/>
  <c r="AI43" i="109"/>
  <c r="AJ43" i="109" a="1"/>
  <c r="AJ43" i="109" s="1"/>
  <c r="AK43" i="109" a="1"/>
  <c r="AK43" i="109" s="1"/>
  <c r="AL43" i="109" a="1"/>
  <c r="AL43" i="109" s="1"/>
  <c r="AM43" i="109" a="1"/>
  <c r="AM43" i="109" s="1"/>
  <c r="AN43" i="109" a="1"/>
  <c r="AN43" i="109" s="1"/>
  <c r="AO43" i="109" a="1"/>
  <c r="AO43" i="109"/>
  <c r="AP43" i="109" a="1"/>
  <c r="AP43" i="109" s="1"/>
  <c r="AQ43" i="109" a="1"/>
  <c r="AQ43" i="109"/>
  <c r="AR43" i="109" a="1"/>
  <c r="AR43" i="109" s="1"/>
  <c r="AS43" i="109" a="1"/>
  <c r="AS43" i="109" s="1"/>
  <c r="J44" i="109" a="1"/>
  <c r="J44" i="109" s="1"/>
  <c r="K44" i="109" a="1"/>
  <c r="K44" i="109" s="1"/>
  <c r="L44" i="109" a="1"/>
  <c r="L44" i="109" s="1"/>
  <c r="M44" i="109" a="1"/>
  <c r="M44" i="109"/>
  <c r="N44" i="109" a="1"/>
  <c r="N44" i="109" s="1"/>
  <c r="O44" i="109" a="1"/>
  <c r="O44" i="109"/>
  <c r="P44" i="109" a="1"/>
  <c r="P44" i="109" s="1"/>
  <c r="Q44" i="109" a="1"/>
  <c r="Q44" i="109" s="1"/>
  <c r="R44" i="109" a="1"/>
  <c r="R44" i="109" s="1"/>
  <c r="S44" i="109" a="1"/>
  <c r="S44" i="109" s="1"/>
  <c r="T44" i="109" a="1"/>
  <c r="T44" i="109" s="1"/>
  <c r="U44" i="109" a="1"/>
  <c r="U44" i="109"/>
  <c r="V44" i="109" a="1"/>
  <c r="V44" i="109" s="1"/>
  <c r="W44" i="109" a="1"/>
  <c r="W44" i="109"/>
  <c r="X44" i="109" a="1"/>
  <c r="X44" i="109" s="1"/>
  <c r="Y44" i="109" a="1"/>
  <c r="Y44" i="109" s="1"/>
  <c r="Z44" i="109" a="1"/>
  <c r="Z44" i="109" s="1"/>
  <c r="AA44" i="109" a="1"/>
  <c r="AA44" i="109" s="1"/>
  <c r="AB44" i="109" a="1"/>
  <c r="AB44" i="109" s="1"/>
  <c r="AC44" i="109" a="1"/>
  <c r="AC44" i="109"/>
  <c r="AD44" i="109" a="1"/>
  <c r="AD44" i="109" s="1"/>
  <c r="AE44" i="109" a="1"/>
  <c r="AE44" i="109"/>
  <c r="AF44" i="109" a="1"/>
  <c r="AF44" i="109" s="1"/>
  <c r="AG44" i="109" a="1"/>
  <c r="AG44" i="109" s="1"/>
  <c r="AH44" i="109" a="1"/>
  <c r="AH44" i="109" s="1"/>
  <c r="AI44" i="109" a="1"/>
  <c r="AI44" i="109" s="1"/>
  <c r="AJ44" i="109" a="1"/>
  <c r="AJ44" i="109" s="1"/>
  <c r="AK44" i="109" a="1"/>
  <c r="AK44" i="109"/>
  <c r="AL44" i="109" a="1"/>
  <c r="AL44" i="109" s="1"/>
  <c r="AM44" i="109" a="1"/>
  <c r="AM44" i="109"/>
  <c r="AN44" i="109" a="1"/>
  <c r="AN44" i="109" s="1"/>
  <c r="AO44" i="109" a="1"/>
  <c r="AO44" i="109" s="1"/>
  <c r="AP44" i="109" a="1"/>
  <c r="AP44" i="109" s="1"/>
  <c r="AQ44" i="109" a="1"/>
  <c r="AQ44" i="109" s="1"/>
  <c r="AR44" i="109" a="1"/>
  <c r="AR44" i="109" s="1"/>
  <c r="AS44" i="109" a="1"/>
  <c r="AS44" i="109"/>
  <c r="J45" i="109" a="1"/>
  <c r="J45" i="109" s="1"/>
  <c r="K45" i="109" a="1"/>
  <c r="K45" i="109"/>
  <c r="L45" i="109" a="1"/>
  <c r="L45" i="109" s="1"/>
  <c r="M45" i="109" a="1"/>
  <c r="M45" i="109" s="1"/>
  <c r="N45" i="109" a="1"/>
  <c r="N45" i="109" s="1"/>
  <c r="O45" i="109" a="1"/>
  <c r="O45" i="109" s="1"/>
  <c r="P45" i="109" a="1"/>
  <c r="P45" i="109" s="1"/>
  <c r="Q45" i="109" a="1"/>
  <c r="Q45" i="109"/>
  <c r="R45" i="109" a="1"/>
  <c r="R45" i="109" s="1"/>
  <c r="S45" i="109" a="1"/>
  <c r="S45" i="109"/>
  <c r="T45" i="109" a="1"/>
  <c r="T45" i="109" s="1"/>
  <c r="U45" i="109" a="1"/>
  <c r="U45" i="109" s="1"/>
  <c r="V45" i="109" a="1"/>
  <c r="V45" i="109" s="1"/>
  <c r="W45" i="109" a="1"/>
  <c r="W45" i="109" s="1"/>
  <c r="X45" i="109" a="1"/>
  <c r="X45" i="109" s="1"/>
  <c r="Y45" i="109" a="1"/>
  <c r="Y45" i="109"/>
  <c r="Z45" i="109" a="1"/>
  <c r="Z45" i="109" s="1"/>
  <c r="AA45" i="109" a="1"/>
  <c r="AA45" i="109"/>
  <c r="AB45" i="109" a="1"/>
  <c r="AB45" i="109" s="1"/>
  <c r="AC45" i="109" a="1"/>
  <c r="AC45" i="109" s="1"/>
  <c r="AD45" i="109" a="1"/>
  <c r="AD45" i="109" s="1"/>
  <c r="AE45" i="109" a="1"/>
  <c r="AE45" i="109" s="1"/>
  <c r="AF45" i="109" a="1"/>
  <c r="AF45" i="109" s="1"/>
  <c r="AG45" i="109" a="1"/>
  <c r="AG45" i="109"/>
  <c r="AH45" i="109" a="1"/>
  <c r="AH45" i="109" s="1"/>
  <c r="AI45" i="109" a="1"/>
  <c r="AI45" i="109"/>
  <c r="AJ45" i="109" a="1"/>
  <c r="AJ45" i="109" s="1"/>
  <c r="AK45" i="109" a="1"/>
  <c r="AK45" i="109" s="1"/>
  <c r="AL45" i="109" a="1"/>
  <c r="AL45" i="109" s="1"/>
  <c r="AM45" i="109" a="1"/>
  <c r="AM45" i="109" s="1"/>
  <c r="AN45" i="109" a="1"/>
  <c r="AN45" i="109" s="1"/>
  <c r="AO45" i="109" a="1"/>
  <c r="AO45" i="109"/>
  <c r="AP45" i="109" a="1"/>
  <c r="AP45" i="109" s="1"/>
  <c r="AQ45" i="109" a="1"/>
  <c r="AQ45" i="109"/>
  <c r="AR45" i="109" a="1"/>
  <c r="AR45" i="109" s="1"/>
  <c r="AS45" i="109" a="1"/>
  <c r="AS45" i="109" s="1"/>
  <c r="J46" i="109" a="1"/>
  <c r="J46" i="109" s="1"/>
  <c r="K46" i="109" a="1"/>
  <c r="K46" i="109" s="1"/>
  <c r="L46" i="109" a="1"/>
  <c r="L46" i="109" s="1"/>
  <c r="M46" i="109" a="1"/>
  <c r="M46" i="109"/>
  <c r="N46" i="109" a="1"/>
  <c r="N46" i="109" s="1"/>
  <c r="O46" i="109" a="1"/>
  <c r="O46" i="109"/>
  <c r="P46" i="109" a="1"/>
  <c r="P46" i="109" s="1"/>
  <c r="Q46" i="109" a="1"/>
  <c r="Q46" i="109" s="1"/>
  <c r="R46" i="109" a="1"/>
  <c r="R46" i="109" s="1"/>
  <c r="S46" i="109" a="1"/>
  <c r="S46" i="109" s="1"/>
  <c r="T46" i="109" a="1"/>
  <c r="T46" i="109" s="1"/>
  <c r="U46" i="109" a="1"/>
  <c r="U46" i="109"/>
  <c r="V46" i="109" a="1"/>
  <c r="V46" i="109" s="1"/>
  <c r="W46" i="109" a="1"/>
  <c r="W46" i="109"/>
  <c r="X46" i="109" a="1"/>
  <c r="X46" i="109" s="1"/>
  <c r="Y46" i="109" a="1"/>
  <c r="Y46" i="109" s="1"/>
  <c r="Z46" i="109" a="1"/>
  <c r="Z46" i="109" s="1"/>
  <c r="AA46" i="109" a="1"/>
  <c r="AA46" i="109" s="1"/>
  <c r="AB46" i="109" a="1"/>
  <c r="AB46" i="109" s="1"/>
  <c r="AC46" i="109" a="1"/>
  <c r="AC46" i="109"/>
  <c r="AD46" i="109" a="1"/>
  <c r="AD46" i="109" s="1"/>
  <c r="AE46" i="109" a="1"/>
  <c r="AE46" i="109"/>
  <c r="AF46" i="109" a="1"/>
  <c r="AF46" i="109" s="1"/>
  <c r="AG46" i="109" a="1"/>
  <c r="AG46" i="109" s="1"/>
  <c r="AH46" i="109" a="1"/>
  <c r="AH46" i="109" s="1"/>
  <c r="AI46" i="109" a="1"/>
  <c r="AI46" i="109" s="1"/>
  <c r="AJ46" i="109" a="1"/>
  <c r="AJ46" i="109" s="1"/>
  <c r="AK46" i="109" a="1"/>
  <c r="AK46" i="109"/>
  <c r="AL46" i="109" a="1"/>
  <c r="AL46" i="109" s="1"/>
  <c r="AM46" i="109" a="1"/>
  <c r="AM46" i="109"/>
  <c r="AN46" i="109" a="1"/>
  <c r="AN46" i="109" s="1"/>
  <c r="AO46" i="109" a="1"/>
  <c r="AO46" i="109" s="1"/>
  <c r="AP46" i="109" a="1"/>
  <c r="AP46" i="109" s="1"/>
  <c r="AQ46" i="109" a="1"/>
  <c r="AQ46" i="109" s="1"/>
  <c r="AR46" i="109" a="1"/>
  <c r="AR46" i="109" s="1"/>
  <c r="AS46" i="109" a="1"/>
  <c r="AS46" i="109"/>
  <c r="J47" i="109" a="1"/>
  <c r="J47" i="109" s="1"/>
  <c r="K47" i="109" a="1"/>
  <c r="K47" i="109"/>
  <c r="L47" i="109" a="1"/>
  <c r="L47" i="109" s="1"/>
  <c r="M47" i="109" a="1"/>
  <c r="M47" i="109" s="1"/>
  <c r="N47" i="109" a="1"/>
  <c r="N47" i="109" s="1"/>
  <c r="O47" i="109" a="1"/>
  <c r="O47" i="109" s="1"/>
  <c r="P47" i="109" a="1"/>
  <c r="P47" i="109" s="1"/>
  <c r="Q47" i="109" a="1"/>
  <c r="Q47" i="109"/>
  <c r="R47" i="109" a="1"/>
  <c r="R47" i="109" s="1"/>
  <c r="S47" i="109" a="1"/>
  <c r="S47" i="109"/>
  <c r="T47" i="109" a="1"/>
  <c r="T47" i="109" s="1"/>
  <c r="U47" i="109" a="1"/>
  <c r="U47" i="109" s="1"/>
  <c r="V47" i="109" a="1"/>
  <c r="V47" i="109" s="1"/>
  <c r="W47" i="109" a="1"/>
  <c r="W47" i="109" s="1"/>
  <c r="X47" i="109" a="1"/>
  <c r="X47" i="109" s="1"/>
  <c r="Y47" i="109" a="1"/>
  <c r="Y47" i="109"/>
  <c r="Z47" i="109" a="1"/>
  <c r="Z47" i="109" s="1"/>
  <c r="AA47" i="109" a="1"/>
  <c r="AA47" i="109"/>
  <c r="AB47" i="109" a="1"/>
  <c r="AB47" i="109" s="1"/>
  <c r="AC47" i="109" a="1"/>
  <c r="AC47" i="109" s="1"/>
  <c r="AD47" i="109" a="1"/>
  <c r="AD47" i="109" s="1"/>
  <c r="AE47" i="109" a="1"/>
  <c r="AE47" i="109" s="1"/>
  <c r="AF47" i="109" a="1"/>
  <c r="AF47" i="109" s="1"/>
  <c r="AG47" i="109" a="1"/>
  <c r="AG47" i="109"/>
  <c r="AH47" i="109" a="1"/>
  <c r="AH47" i="109" s="1"/>
  <c r="AI47" i="109" a="1"/>
  <c r="AI47" i="109"/>
  <c r="AJ47" i="109" a="1"/>
  <c r="AJ47" i="109" s="1"/>
  <c r="AK47" i="109" a="1"/>
  <c r="AK47" i="109" s="1"/>
  <c r="AL47" i="109" a="1"/>
  <c r="AL47" i="109" s="1"/>
  <c r="AM47" i="109" a="1"/>
  <c r="AM47" i="109" s="1"/>
  <c r="AN47" i="109" a="1"/>
  <c r="AN47" i="109" s="1"/>
  <c r="AO47" i="109" a="1"/>
  <c r="AO47" i="109"/>
  <c r="AP47" i="109" a="1"/>
  <c r="AP47" i="109" s="1"/>
  <c r="AQ47" i="109" a="1"/>
  <c r="AQ47" i="109"/>
  <c r="AR47" i="109" a="1"/>
  <c r="AR47" i="109" s="1"/>
  <c r="AS47" i="109" a="1"/>
  <c r="AS47" i="109" s="1"/>
  <c r="J48" i="109" a="1"/>
  <c r="J48" i="109" s="1"/>
  <c r="K48" i="109" a="1"/>
  <c r="K48" i="109" s="1"/>
  <c r="L48" i="109" a="1"/>
  <c r="L48" i="109" s="1"/>
  <c r="M48" i="109" a="1"/>
  <c r="M48" i="109"/>
  <c r="N48" i="109" a="1"/>
  <c r="N48" i="109" s="1"/>
  <c r="O48" i="109" a="1"/>
  <c r="O48" i="109"/>
  <c r="P48" i="109" a="1"/>
  <c r="P48" i="109" s="1"/>
  <c r="Q48" i="109" a="1"/>
  <c r="Q48" i="109" s="1"/>
  <c r="R48" i="109" a="1"/>
  <c r="R48" i="109" s="1"/>
  <c r="S48" i="109" a="1"/>
  <c r="S48" i="109" s="1"/>
  <c r="T48" i="109" a="1"/>
  <c r="T48" i="109" s="1"/>
  <c r="U48" i="109" a="1"/>
  <c r="U48" i="109"/>
  <c r="V48" i="109" a="1"/>
  <c r="V48" i="109" s="1"/>
  <c r="W48" i="109" a="1"/>
  <c r="W48" i="109"/>
  <c r="X48" i="109" a="1"/>
  <c r="X48" i="109" s="1"/>
  <c r="Y48" i="109" a="1"/>
  <c r="Y48" i="109" s="1"/>
  <c r="Z48" i="109" a="1"/>
  <c r="Z48" i="109" s="1"/>
  <c r="AA48" i="109" a="1"/>
  <c r="AA48" i="109" s="1"/>
  <c r="AB48" i="109" a="1"/>
  <c r="AB48" i="109" s="1"/>
  <c r="AC48" i="109" a="1"/>
  <c r="AC48" i="109"/>
  <c r="AD48" i="109" a="1"/>
  <c r="AD48" i="109" s="1"/>
  <c r="AE48" i="109" a="1"/>
  <c r="AE48" i="109"/>
  <c r="AF48" i="109" a="1"/>
  <c r="AF48" i="109" s="1"/>
  <c r="AG48" i="109" a="1"/>
  <c r="AG48" i="109" s="1"/>
  <c r="AH48" i="109" a="1"/>
  <c r="AH48" i="109" s="1"/>
  <c r="AI48" i="109" a="1"/>
  <c r="AI48" i="109" s="1"/>
  <c r="AJ48" i="109" a="1"/>
  <c r="AJ48" i="109" s="1"/>
  <c r="AK48" i="109" a="1"/>
  <c r="AK48" i="109"/>
  <c r="AL48" i="109" a="1"/>
  <c r="AL48" i="109" s="1"/>
  <c r="AM48" i="109" a="1"/>
  <c r="AM48" i="109"/>
  <c r="AN48" i="109" a="1"/>
  <c r="AN48" i="109" s="1"/>
  <c r="AO48" i="109" a="1"/>
  <c r="AO48" i="109" s="1"/>
  <c r="AP48" i="109" a="1"/>
  <c r="AP48" i="109" s="1"/>
  <c r="AQ48" i="109" a="1"/>
  <c r="AQ48" i="109" s="1"/>
  <c r="AR48" i="109" a="1"/>
  <c r="AR48" i="109" s="1"/>
  <c r="AS48" i="109" a="1"/>
  <c r="AS48" i="109"/>
  <c r="J49" i="109" a="1"/>
  <c r="J49" i="109" s="1"/>
  <c r="K49" i="109" a="1"/>
  <c r="K49" i="109"/>
  <c r="L49" i="109" a="1"/>
  <c r="L49" i="109" s="1"/>
  <c r="M49" i="109" a="1"/>
  <c r="M49" i="109" s="1"/>
  <c r="N49" i="109" a="1"/>
  <c r="N49" i="109" s="1"/>
  <c r="O49" i="109" a="1"/>
  <c r="O49" i="109" s="1"/>
  <c r="P49" i="109" a="1"/>
  <c r="P49" i="109" s="1"/>
  <c r="Q49" i="109" a="1"/>
  <c r="Q49" i="109"/>
  <c r="R49" i="109" a="1"/>
  <c r="R49" i="109" s="1"/>
  <c r="S49" i="109" a="1"/>
  <c r="S49" i="109"/>
  <c r="T49" i="109" a="1"/>
  <c r="T49" i="109" s="1"/>
  <c r="U49" i="109" a="1"/>
  <c r="U49" i="109" s="1"/>
  <c r="V49" i="109" a="1"/>
  <c r="V49" i="109" s="1"/>
  <c r="W49" i="109" a="1"/>
  <c r="W49" i="109" s="1"/>
  <c r="X49" i="109" a="1"/>
  <c r="X49" i="109" s="1"/>
  <c r="Y49" i="109" a="1"/>
  <c r="Y49" i="109"/>
  <c r="Z49" i="109" a="1"/>
  <c r="Z49" i="109" s="1"/>
  <c r="AA49" i="109" a="1"/>
  <c r="AA49" i="109"/>
  <c r="AB49" i="109" a="1"/>
  <c r="AB49" i="109" s="1"/>
  <c r="AC49" i="109" a="1"/>
  <c r="AC49" i="109" s="1"/>
  <c r="AD49" i="109" a="1"/>
  <c r="AD49" i="109" s="1"/>
  <c r="AE49" i="109" a="1"/>
  <c r="AE49" i="109" s="1"/>
  <c r="AF49" i="109" a="1"/>
  <c r="AF49" i="109" s="1"/>
  <c r="AG49" i="109" a="1"/>
  <c r="AG49" i="109"/>
  <c r="AH49" i="109" a="1"/>
  <c r="AH49" i="109" s="1"/>
  <c r="AI49" i="109" a="1"/>
  <c r="AI49" i="109"/>
  <c r="AJ49" i="109" a="1"/>
  <c r="AJ49" i="109" s="1"/>
  <c r="AK49" i="109" a="1"/>
  <c r="AK49" i="109" s="1"/>
  <c r="AL49" i="109" a="1"/>
  <c r="AL49" i="109" s="1"/>
  <c r="AM49" i="109" a="1"/>
  <c r="AM49" i="109" s="1"/>
  <c r="AN49" i="109" a="1"/>
  <c r="AN49" i="109" s="1"/>
  <c r="AO49" i="109" a="1"/>
  <c r="AO49" i="109"/>
  <c r="AP49" i="109" a="1"/>
  <c r="AP49" i="109" s="1"/>
  <c r="AQ49" i="109" a="1"/>
  <c r="AQ49" i="109"/>
  <c r="AR49" i="109" a="1"/>
  <c r="AR49" i="109" s="1"/>
  <c r="AS49" i="109" a="1"/>
  <c r="AS49" i="109" s="1"/>
  <c r="J50" i="109" a="1"/>
  <c r="J50" i="109" s="1"/>
  <c r="K50" i="109" a="1"/>
  <c r="K50" i="109" s="1"/>
  <c r="L50" i="109" a="1"/>
  <c r="L50" i="109" s="1"/>
  <c r="M50" i="109" a="1"/>
  <c r="M50" i="109"/>
  <c r="N50" i="109" a="1"/>
  <c r="N50" i="109" s="1"/>
  <c r="O50" i="109" a="1"/>
  <c r="O50" i="109"/>
  <c r="P50" i="109" a="1"/>
  <c r="P50" i="109" s="1"/>
  <c r="Q50" i="109" a="1"/>
  <c r="Q50" i="109" s="1"/>
  <c r="R50" i="109" a="1"/>
  <c r="R50" i="109" s="1"/>
  <c r="S50" i="109" a="1"/>
  <c r="S50" i="109" s="1"/>
  <c r="T50" i="109" a="1"/>
  <c r="T50" i="109" s="1"/>
  <c r="U50" i="109" a="1"/>
  <c r="U50" i="109"/>
  <c r="V50" i="109" a="1"/>
  <c r="V50" i="109" s="1"/>
  <c r="W50" i="109" a="1"/>
  <c r="W50" i="109"/>
  <c r="X50" i="109" a="1"/>
  <c r="X50" i="109" s="1"/>
  <c r="Y50" i="109" a="1"/>
  <c r="Y50" i="109" s="1"/>
  <c r="Z50" i="109" a="1"/>
  <c r="Z50" i="109" s="1"/>
  <c r="AA50" i="109" a="1"/>
  <c r="AA50" i="109" s="1"/>
  <c r="AB50" i="109" a="1"/>
  <c r="AB50" i="109" s="1"/>
  <c r="AC50" i="109" a="1"/>
  <c r="AC50" i="109"/>
  <c r="AD50" i="109" a="1"/>
  <c r="AD50" i="109" s="1"/>
  <c r="AE50" i="109" a="1"/>
  <c r="AE50" i="109"/>
  <c r="AF50" i="109" a="1"/>
  <c r="AF50" i="109" s="1"/>
  <c r="AG50" i="109" a="1"/>
  <c r="AG50" i="109" s="1"/>
  <c r="AH50" i="109" a="1"/>
  <c r="AH50" i="109" s="1"/>
  <c r="AI50" i="109" a="1"/>
  <c r="AI50" i="109" s="1"/>
  <c r="AJ50" i="109" a="1"/>
  <c r="AJ50" i="109" s="1"/>
  <c r="AK50" i="109" a="1"/>
  <c r="AK50" i="109"/>
  <c r="AL50" i="109" a="1"/>
  <c r="AL50" i="109" s="1"/>
  <c r="AM50" i="109" a="1"/>
  <c r="AM50" i="109"/>
  <c r="AN50" i="109" a="1"/>
  <c r="AN50" i="109" s="1"/>
  <c r="AO50" i="109" a="1"/>
  <c r="AO50" i="109" s="1"/>
  <c r="AP50" i="109" a="1"/>
  <c r="AP50" i="109" s="1"/>
  <c r="AQ50" i="109" a="1"/>
  <c r="AQ50" i="109" s="1"/>
  <c r="AR50" i="109" a="1"/>
  <c r="AR50" i="109" s="1"/>
  <c r="AS50" i="109" a="1"/>
  <c r="AS50" i="109"/>
  <c r="J51" i="109" a="1"/>
  <c r="J51" i="109" s="1"/>
  <c r="K51" i="109" a="1"/>
  <c r="K51" i="109"/>
  <c r="L51" i="109" a="1"/>
  <c r="L51" i="109" s="1"/>
  <c r="M51" i="109" a="1"/>
  <c r="M51" i="109" s="1"/>
  <c r="N51" i="109" a="1"/>
  <c r="N51" i="109" s="1"/>
  <c r="O51" i="109" a="1"/>
  <c r="O51" i="109" s="1"/>
  <c r="P51" i="109" a="1"/>
  <c r="P51" i="109" s="1"/>
  <c r="Q51" i="109" a="1"/>
  <c r="Q51" i="109"/>
  <c r="R51" i="109" a="1"/>
  <c r="R51" i="109" s="1"/>
  <c r="S51" i="109" a="1"/>
  <c r="S51" i="109"/>
  <c r="T51" i="109" a="1"/>
  <c r="T51" i="109" s="1"/>
  <c r="U51" i="109" a="1"/>
  <c r="U51" i="109" s="1"/>
  <c r="V51" i="109" a="1"/>
  <c r="V51" i="109" s="1"/>
  <c r="W51" i="109" a="1"/>
  <c r="W51" i="109" s="1"/>
  <c r="X51" i="109" a="1"/>
  <c r="X51" i="109" s="1"/>
  <c r="Y51" i="109" a="1"/>
  <c r="Y51" i="109"/>
  <c r="Z51" i="109" a="1"/>
  <c r="Z51" i="109" s="1"/>
  <c r="AA51" i="109" a="1"/>
  <c r="AA51" i="109"/>
  <c r="AB51" i="109" a="1"/>
  <c r="AB51" i="109" s="1"/>
  <c r="AC51" i="109" a="1"/>
  <c r="AC51" i="109" s="1"/>
  <c r="AD51" i="109" a="1"/>
  <c r="AD51" i="109" s="1"/>
  <c r="AE51" i="109" a="1"/>
  <c r="AE51" i="109" s="1"/>
  <c r="AF51" i="109" a="1"/>
  <c r="AF51" i="109" s="1"/>
  <c r="AG51" i="109" a="1"/>
  <c r="AG51" i="109"/>
  <c r="AH51" i="109" a="1"/>
  <c r="AH51" i="109" s="1"/>
  <c r="AI51" i="109" a="1"/>
  <c r="AI51" i="109"/>
  <c r="AJ51" i="109" a="1"/>
  <c r="AJ51" i="109" s="1"/>
  <c r="AK51" i="109" a="1"/>
  <c r="AK51" i="109" s="1"/>
  <c r="AL51" i="109" a="1"/>
  <c r="AL51" i="109" s="1"/>
  <c r="AM51" i="109" a="1"/>
  <c r="AM51" i="109" s="1"/>
  <c r="AN51" i="109" a="1"/>
  <c r="AN51" i="109" s="1"/>
  <c r="AO51" i="109" a="1"/>
  <c r="AO51" i="109"/>
  <c r="AP51" i="109" a="1"/>
  <c r="AP51" i="109" s="1"/>
  <c r="AQ51" i="109" a="1"/>
  <c r="AQ51" i="109"/>
  <c r="AR51" i="109" a="1"/>
  <c r="AR51" i="109" s="1"/>
  <c r="AS51" i="109" a="1"/>
  <c r="AS51" i="109" s="1"/>
  <c r="J52" i="109" a="1"/>
  <c r="J52" i="109" s="1"/>
  <c r="K52" i="109" a="1"/>
  <c r="K52" i="109" s="1"/>
  <c r="L52" i="109" a="1"/>
  <c r="L52" i="109" s="1"/>
  <c r="M52" i="109" a="1"/>
  <c r="M52" i="109"/>
  <c r="N52" i="109" a="1"/>
  <c r="N52" i="109" s="1"/>
  <c r="O52" i="109" a="1"/>
  <c r="O52" i="109"/>
  <c r="P52" i="109" a="1"/>
  <c r="P52" i="109" s="1"/>
  <c r="Q52" i="109" a="1"/>
  <c r="Q52" i="109" s="1"/>
  <c r="R52" i="109" a="1"/>
  <c r="R52" i="109" s="1"/>
  <c r="S52" i="109" a="1"/>
  <c r="S52" i="109" s="1"/>
  <c r="T52" i="109" a="1"/>
  <c r="T52" i="109" s="1"/>
  <c r="U52" i="109" a="1"/>
  <c r="U52" i="109"/>
  <c r="V52" i="109" a="1"/>
  <c r="V52" i="109" s="1"/>
  <c r="W52" i="109" a="1"/>
  <c r="W52" i="109"/>
  <c r="X52" i="109" a="1"/>
  <c r="X52" i="109" s="1"/>
  <c r="Y52" i="109" a="1"/>
  <c r="Y52" i="109" s="1"/>
  <c r="Z52" i="109" a="1"/>
  <c r="Z52" i="109" s="1"/>
  <c r="AA52" i="109" a="1"/>
  <c r="AA52" i="109" s="1"/>
  <c r="AB52" i="109" a="1"/>
  <c r="AB52" i="109" s="1"/>
  <c r="AC52" i="109" a="1"/>
  <c r="AC52" i="109"/>
  <c r="AD52" i="109" a="1"/>
  <c r="AD52" i="109" s="1"/>
  <c r="AE52" i="109" a="1"/>
  <c r="AE52" i="109"/>
  <c r="AF52" i="109" a="1"/>
  <c r="AF52" i="109" s="1"/>
  <c r="AG52" i="109" a="1"/>
  <c r="AG52" i="109" s="1"/>
  <c r="AH52" i="109" a="1"/>
  <c r="AH52" i="109" s="1"/>
  <c r="AI52" i="109" a="1"/>
  <c r="AI52" i="109" s="1"/>
  <c r="AJ52" i="109" a="1"/>
  <c r="AJ52" i="109" s="1"/>
  <c r="AK52" i="109" a="1"/>
  <c r="AK52" i="109"/>
  <c r="AL52" i="109" a="1"/>
  <c r="AL52" i="109" s="1"/>
  <c r="AM52" i="109" a="1"/>
  <c r="AM52" i="109"/>
  <c r="AN52" i="109" a="1"/>
  <c r="AN52" i="109" s="1"/>
  <c r="AO52" i="109" a="1"/>
  <c r="AO52" i="109" s="1"/>
  <c r="AP52" i="109" a="1"/>
  <c r="AP52" i="109" s="1"/>
  <c r="AQ52" i="109" a="1"/>
  <c r="AQ52" i="109" s="1"/>
  <c r="AR52" i="109" a="1"/>
  <c r="AR52" i="109" s="1"/>
  <c r="AS52" i="109" a="1"/>
  <c r="AS52" i="109"/>
  <c r="J53" i="109" a="1"/>
  <c r="J53" i="109" s="1"/>
  <c r="K53" i="109" a="1"/>
  <c r="K53" i="109"/>
  <c r="L53" i="109" a="1"/>
  <c r="L53" i="109" s="1"/>
  <c r="M53" i="109" a="1"/>
  <c r="M53" i="109" s="1"/>
  <c r="N53" i="109" a="1"/>
  <c r="N53" i="109" s="1"/>
  <c r="O53" i="109" a="1"/>
  <c r="O53" i="109" s="1"/>
  <c r="P53" i="109" a="1"/>
  <c r="P53" i="109" s="1"/>
  <c r="Q53" i="109" a="1"/>
  <c r="Q53" i="109"/>
  <c r="R53" i="109" a="1"/>
  <c r="R53" i="109" s="1"/>
  <c r="S53" i="109" a="1"/>
  <c r="S53" i="109"/>
  <c r="T53" i="109" a="1"/>
  <c r="T53" i="109" s="1"/>
  <c r="U53" i="109" a="1"/>
  <c r="U53" i="109" s="1"/>
  <c r="V53" i="109" a="1"/>
  <c r="V53" i="109" s="1"/>
  <c r="W53" i="109" a="1"/>
  <c r="W53" i="109" s="1"/>
  <c r="X53" i="109" a="1"/>
  <c r="X53" i="109" s="1"/>
  <c r="Y53" i="109" a="1"/>
  <c r="Y53" i="109"/>
  <c r="Z53" i="109" a="1"/>
  <c r="Z53" i="109" s="1"/>
  <c r="AA53" i="109" a="1"/>
  <c r="AA53" i="109"/>
  <c r="AB53" i="109" a="1"/>
  <c r="AB53" i="109" s="1"/>
  <c r="AC53" i="109" a="1"/>
  <c r="AC53" i="109" s="1"/>
  <c r="AD53" i="109" a="1"/>
  <c r="AD53" i="109" s="1"/>
  <c r="AE53" i="109" a="1"/>
  <c r="AE53" i="109" s="1"/>
  <c r="AF53" i="109" a="1"/>
  <c r="AF53" i="109" s="1"/>
  <c r="AG53" i="109" a="1"/>
  <c r="AG53" i="109"/>
  <c r="AH53" i="109" a="1"/>
  <c r="AH53" i="109" s="1"/>
  <c r="AI53" i="109" a="1"/>
  <c r="AI53" i="109"/>
  <c r="AJ53" i="109" a="1"/>
  <c r="AJ53" i="109" s="1"/>
  <c r="AK53" i="109" a="1"/>
  <c r="AK53" i="109" s="1"/>
  <c r="AL53" i="109" a="1"/>
  <c r="AL53" i="109" s="1"/>
  <c r="AM53" i="109" a="1"/>
  <c r="AM53" i="109" s="1"/>
  <c r="AN53" i="109" a="1"/>
  <c r="AN53" i="109" s="1"/>
  <c r="AO53" i="109" a="1"/>
  <c r="AO53" i="109"/>
  <c r="AP53" i="109" a="1"/>
  <c r="AP53" i="109" s="1"/>
  <c r="AQ53" i="109" a="1"/>
  <c r="AQ53" i="109"/>
  <c r="AR53" i="109" a="1"/>
  <c r="AR53" i="109" s="1"/>
  <c r="AS53" i="109" a="1"/>
  <c r="AS53" i="109" s="1"/>
  <c r="J54" i="109" a="1"/>
  <c r="J54" i="109" s="1"/>
  <c r="K54" i="109" a="1"/>
  <c r="K54" i="109" s="1"/>
  <c r="L54" i="109" a="1"/>
  <c r="L54" i="109" s="1"/>
  <c r="M54" i="109" a="1"/>
  <c r="M54" i="109"/>
  <c r="N54" i="109" a="1"/>
  <c r="N54" i="109" s="1"/>
  <c r="O54" i="109" a="1"/>
  <c r="O54" i="109"/>
  <c r="P54" i="109" a="1"/>
  <c r="P54" i="109" s="1"/>
  <c r="Q54" i="109" a="1"/>
  <c r="Q54" i="109" s="1"/>
  <c r="R54" i="109" a="1"/>
  <c r="R54" i="109" s="1"/>
  <c r="S54" i="109" a="1"/>
  <c r="S54" i="109" s="1"/>
  <c r="T54" i="109" a="1"/>
  <c r="T54" i="109" s="1"/>
  <c r="U54" i="109" a="1"/>
  <c r="U54" i="109"/>
  <c r="V54" i="109" a="1"/>
  <c r="V54" i="109" s="1"/>
  <c r="W54" i="109" a="1"/>
  <c r="W54" i="109"/>
  <c r="X54" i="109" a="1"/>
  <c r="X54" i="109" s="1"/>
  <c r="Y54" i="109" a="1"/>
  <c r="Y54" i="109" s="1"/>
  <c r="Z54" i="109" a="1"/>
  <c r="Z54" i="109" s="1"/>
  <c r="AA54" i="109" a="1"/>
  <c r="AA54" i="109" s="1"/>
  <c r="AB54" i="109" a="1"/>
  <c r="AB54" i="109" s="1"/>
  <c r="AC54" i="109" a="1"/>
  <c r="AC54" i="109"/>
  <c r="AD54" i="109" a="1"/>
  <c r="AD54" i="109" s="1"/>
  <c r="AE54" i="109" a="1"/>
  <c r="AE54" i="109"/>
  <c r="AF54" i="109" a="1"/>
  <c r="AF54" i="109" s="1"/>
  <c r="AG54" i="109" a="1"/>
  <c r="AG54" i="109" s="1"/>
  <c r="AH54" i="109" a="1"/>
  <c r="AH54" i="109" s="1"/>
  <c r="AI54" i="109" a="1"/>
  <c r="AI54" i="109" s="1"/>
  <c r="AJ54" i="109" a="1"/>
  <c r="AJ54" i="109" s="1"/>
  <c r="AK54" i="109" a="1"/>
  <c r="AK54" i="109"/>
  <c r="AL54" i="109" a="1"/>
  <c r="AL54" i="109" s="1"/>
  <c r="AM54" i="109" a="1"/>
  <c r="AM54" i="109"/>
  <c r="AN54" i="109" a="1"/>
  <c r="AN54" i="109" s="1"/>
  <c r="AO54" i="109" a="1"/>
  <c r="AO54" i="109" s="1"/>
  <c r="AP54" i="109" a="1"/>
  <c r="AP54" i="109" s="1"/>
  <c r="AQ54" i="109" a="1"/>
  <c r="AQ54" i="109" s="1"/>
  <c r="AR54" i="109" a="1"/>
  <c r="AR54" i="109"/>
  <c r="AS54" i="109" a="1"/>
  <c r="AS54" i="109" s="1"/>
  <c r="J55" i="109" a="1"/>
  <c r="J55" i="109" s="1"/>
  <c r="K55" i="109" a="1"/>
  <c r="K55" i="109" s="1"/>
  <c r="L55" i="109" a="1"/>
  <c r="L55" i="109"/>
  <c r="M55" i="109" a="1"/>
  <c r="M55" i="109" s="1"/>
  <c r="N55" i="109" a="1"/>
  <c r="N55" i="109" s="1"/>
  <c r="O55" i="109" a="1"/>
  <c r="O55" i="109" s="1"/>
  <c r="P55" i="109" a="1"/>
  <c r="P55" i="109"/>
  <c r="Q55" i="109" a="1"/>
  <c r="Q55" i="109" s="1"/>
  <c r="R55" i="109" a="1"/>
  <c r="R55" i="109" s="1"/>
  <c r="S55" i="109" a="1"/>
  <c r="S55" i="109" s="1"/>
  <c r="T55" i="109" a="1"/>
  <c r="T55" i="109"/>
  <c r="U55" i="109" a="1"/>
  <c r="U55" i="109" s="1"/>
  <c r="V55" i="109" a="1"/>
  <c r="V55" i="109" s="1"/>
  <c r="W55" i="109" a="1"/>
  <c r="W55" i="109" s="1"/>
  <c r="X55" i="109" a="1"/>
  <c r="X55" i="109"/>
  <c r="Y55" i="109" a="1"/>
  <c r="Y55" i="109" s="1"/>
  <c r="Z55" i="109" a="1"/>
  <c r="Z55" i="109" s="1"/>
  <c r="AA55" i="109" a="1"/>
  <c r="AA55" i="109" s="1"/>
  <c r="AB55" i="109" a="1"/>
  <c r="AB55" i="109"/>
  <c r="AC55" i="109" a="1"/>
  <c r="AC55" i="109" s="1"/>
  <c r="AD55" i="109" a="1"/>
  <c r="AD55" i="109" s="1"/>
  <c r="AE55" i="109" a="1"/>
  <c r="AE55" i="109" s="1"/>
  <c r="AF55" i="109" a="1"/>
  <c r="AF55" i="109"/>
  <c r="AG55" i="109" a="1"/>
  <c r="AG55" i="109" s="1"/>
  <c r="AH55" i="109" a="1"/>
  <c r="AH55" i="109" s="1"/>
  <c r="AI55" i="109" a="1"/>
  <c r="AI55" i="109" s="1"/>
  <c r="AJ55" i="109" a="1"/>
  <c r="AJ55" i="109"/>
  <c r="AK55" i="109" a="1"/>
  <c r="AK55" i="109" s="1"/>
  <c r="AL55" i="109" a="1"/>
  <c r="AL55" i="109" s="1"/>
  <c r="AM55" i="109" a="1"/>
  <c r="AM55" i="109" s="1"/>
  <c r="AN55" i="109" a="1"/>
  <c r="AN55" i="109"/>
  <c r="AO55" i="109" a="1"/>
  <c r="AO55" i="109" s="1"/>
  <c r="AP55" i="109" a="1"/>
  <c r="AP55" i="109" s="1"/>
  <c r="AQ55" i="109" a="1"/>
  <c r="AQ55" i="109" s="1"/>
  <c r="AR55" i="109" a="1"/>
  <c r="AR55" i="109"/>
  <c r="AS55" i="109" a="1"/>
  <c r="AS55" i="109" s="1"/>
  <c r="J56" i="109" a="1"/>
  <c r="J56" i="109" s="1"/>
  <c r="K56" i="109" a="1"/>
  <c r="K56" i="109" s="1"/>
  <c r="L56" i="109" a="1"/>
  <c r="L56" i="109"/>
  <c r="M56" i="109" a="1"/>
  <c r="M56" i="109" s="1"/>
  <c r="N56" i="109" a="1"/>
  <c r="N56" i="109" s="1"/>
  <c r="O56" i="109" a="1"/>
  <c r="O56" i="109" s="1"/>
  <c r="P56" i="109" a="1"/>
  <c r="P56" i="109"/>
  <c r="Q56" i="109" a="1"/>
  <c r="Q56" i="109" s="1"/>
  <c r="R56" i="109" a="1"/>
  <c r="R56" i="109" s="1"/>
  <c r="S56" i="109" a="1"/>
  <c r="S56" i="109" s="1"/>
  <c r="T56" i="109" a="1"/>
  <c r="T56" i="109"/>
  <c r="U56" i="109" a="1"/>
  <c r="U56" i="109" s="1"/>
  <c r="V56" i="109" a="1"/>
  <c r="V56" i="109" s="1"/>
  <c r="W56" i="109" a="1"/>
  <c r="W56" i="109" s="1"/>
  <c r="X56" i="109" a="1"/>
  <c r="X56" i="109"/>
  <c r="Y56" i="109" a="1"/>
  <c r="Y56" i="109" s="1"/>
  <c r="Z56" i="109" a="1"/>
  <c r="Z56" i="109" s="1"/>
  <c r="AA56" i="109" a="1"/>
  <c r="AA56" i="109" s="1"/>
  <c r="AB56" i="109" a="1"/>
  <c r="AB56" i="109"/>
  <c r="AC56" i="109" a="1"/>
  <c r="AC56" i="109" s="1"/>
  <c r="AD56" i="109" a="1"/>
  <c r="AD56" i="109" s="1"/>
  <c r="AE56" i="109" a="1"/>
  <c r="AE56" i="109" s="1"/>
  <c r="AF56" i="109" a="1"/>
  <c r="AF56" i="109"/>
  <c r="AG56" i="109" a="1"/>
  <c r="AG56" i="109" s="1"/>
  <c r="AH56" i="109" a="1"/>
  <c r="AH56" i="109" s="1"/>
  <c r="AI56" i="109" a="1"/>
  <c r="AI56" i="109" s="1"/>
  <c r="AJ56" i="109" a="1"/>
  <c r="AJ56" i="109"/>
  <c r="AK56" i="109" a="1"/>
  <c r="AK56" i="109" s="1"/>
  <c r="AL56" i="109" a="1"/>
  <c r="AL56" i="109" s="1"/>
  <c r="AM56" i="109" a="1"/>
  <c r="AM56" i="109" s="1"/>
  <c r="AN56" i="109" a="1"/>
  <c r="AN56" i="109"/>
  <c r="AO56" i="109" a="1"/>
  <c r="AO56" i="109" s="1"/>
  <c r="AP56" i="109" a="1"/>
  <c r="AP56" i="109" s="1"/>
  <c r="AQ56" i="109" a="1"/>
  <c r="AQ56" i="109" s="1"/>
  <c r="AR56" i="109" a="1"/>
  <c r="AR56" i="109"/>
  <c r="AS56" i="109" a="1"/>
  <c r="AS56" i="109" s="1"/>
  <c r="J57" i="109" a="1"/>
  <c r="J57" i="109" s="1"/>
  <c r="K57" i="109" a="1"/>
  <c r="K57" i="109" s="1"/>
  <c r="L57" i="109" a="1"/>
  <c r="L57" i="109"/>
  <c r="M57" i="109" a="1"/>
  <c r="M57" i="109" s="1"/>
  <c r="N57" i="109" a="1"/>
  <c r="N57" i="109" s="1"/>
  <c r="O57" i="109" a="1"/>
  <c r="O57" i="109" s="1"/>
  <c r="P57" i="109" a="1"/>
  <c r="P57" i="109"/>
  <c r="Q57" i="109" a="1"/>
  <c r="Q57" i="109" s="1"/>
  <c r="R57" i="109" a="1"/>
  <c r="R57" i="109" s="1"/>
  <c r="S57" i="109" a="1"/>
  <c r="S57" i="109" s="1"/>
  <c r="T57" i="109" a="1"/>
  <c r="T57" i="109"/>
  <c r="U57" i="109" a="1"/>
  <c r="U57" i="109" s="1"/>
  <c r="V57" i="109" a="1"/>
  <c r="V57" i="109" s="1"/>
  <c r="W57" i="109" a="1"/>
  <c r="W57" i="109" s="1"/>
  <c r="X57" i="109" a="1"/>
  <c r="X57" i="109"/>
  <c r="Y57" i="109" a="1"/>
  <c r="Y57" i="109" s="1"/>
  <c r="Z57" i="109" a="1"/>
  <c r="Z57" i="109" s="1"/>
  <c r="AA57" i="109" a="1"/>
  <c r="AA57" i="109" s="1"/>
  <c r="AB57" i="109" a="1"/>
  <c r="AB57" i="109"/>
  <c r="AC57" i="109" a="1"/>
  <c r="AC57" i="109" s="1"/>
  <c r="AD57" i="109" a="1"/>
  <c r="AD57" i="109" s="1"/>
  <c r="AE57" i="109" a="1"/>
  <c r="AE57" i="109" s="1"/>
  <c r="AF57" i="109" a="1"/>
  <c r="AF57" i="109"/>
  <c r="AG57" i="109" a="1"/>
  <c r="AG57" i="109" s="1"/>
  <c r="AH57" i="109" a="1"/>
  <c r="AH57" i="109" s="1"/>
  <c r="AI57" i="109" a="1"/>
  <c r="AI57" i="109" s="1"/>
  <c r="AJ57" i="109" a="1"/>
  <c r="AJ57" i="109"/>
  <c r="AK57" i="109" a="1"/>
  <c r="AK57" i="109" s="1"/>
  <c r="AL57" i="109" a="1"/>
  <c r="AL57" i="109" s="1"/>
  <c r="AM57" i="109" a="1"/>
  <c r="AM57" i="109" s="1"/>
  <c r="AN57" i="109" a="1"/>
  <c r="AN57" i="109"/>
  <c r="AO57" i="109" a="1"/>
  <c r="AO57" i="109" s="1"/>
  <c r="AP57" i="109" a="1"/>
  <c r="AP57" i="109" s="1"/>
  <c r="AQ57" i="109" a="1"/>
  <c r="AQ57" i="109" s="1"/>
  <c r="AR57" i="109" a="1"/>
  <c r="AR57" i="109"/>
  <c r="AS57" i="109" a="1"/>
  <c r="AS57" i="109" s="1"/>
  <c r="J58" i="109" a="1"/>
  <c r="J58" i="109" s="1"/>
  <c r="K58" i="109" a="1"/>
  <c r="K58" i="109" s="1"/>
  <c r="L58" i="109" a="1"/>
  <c r="L58" i="109"/>
  <c r="M58" i="109" a="1"/>
  <c r="M58" i="109" s="1"/>
  <c r="N58" i="109" a="1"/>
  <c r="N58" i="109" s="1"/>
  <c r="O58" i="109" a="1"/>
  <c r="O58" i="109" s="1"/>
  <c r="P58" i="109" a="1"/>
  <c r="P58" i="109"/>
  <c r="Q58" i="109" a="1"/>
  <c r="Q58" i="109" s="1"/>
  <c r="R58" i="109" a="1"/>
  <c r="R58" i="109" s="1"/>
  <c r="S58" i="109" a="1"/>
  <c r="S58" i="109" s="1"/>
  <c r="T58" i="109" a="1"/>
  <c r="T58" i="109"/>
  <c r="U58" i="109" a="1"/>
  <c r="U58" i="109" s="1"/>
  <c r="V58" i="109" a="1"/>
  <c r="V58" i="109" s="1"/>
  <c r="W58" i="109" a="1"/>
  <c r="W58" i="109" s="1"/>
  <c r="X58" i="109" a="1"/>
  <c r="X58" i="109"/>
  <c r="Y58" i="109" a="1"/>
  <c r="Y58" i="109" s="1"/>
  <c r="Z58" i="109" a="1"/>
  <c r="Z58" i="109" s="1"/>
  <c r="AA58" i="109" a="1"/>
  <c r="AA58" i="109" s="1"/>
  <c r="AB58" i="109" a="1"/>
  <c r="AB58" i="109"/>
  <c r="AC58" i="109" a="1"/>
  <c r="AC58" i="109" s="1"/>
  <c r="AD58" i="109" a="1"/>
  <c r="AD58" i="109" s="1"/>
  <c r="AE58" i="109" a="1"/>
  <c r="AE58" i="109" s="1"/>
  <c r="AF58" i="109" a="1"/>
  <c r="AF58" i="109"/>
  <c r="AG58" i="109" a="1"/>
  <c r="AG58" i="109" s="1"/>
  <c r="AH58" i="109" a="1"/>
  <c r="AH58" i="109" s="1"/>
  <c r="AI58" i="109" a="1"/>
  <c r="AI58" i="109" s="1"/>
  <c r="AJ58" i="109" a="1"/>
  <c r="AJ58" i="109"/>
  <c r="AK58" i="109" a="1"/>
  <c r="AK58" i="109" s="1"/>
  <c r="AL58" i="109" a="1"/>
  <c r="AL58" i="109" s="1"/>
  <c r="AM58" i="109" a="1"/>
  <c r="AM58" i="109" s="1"/>
  <c r="AN58" i="109" a="1"/>
  <c r="AN58" i="109"/>
  <c r="AO58" i="109" a="1"/>
  <c r="AO58" i="109" s="1"/>
  <c r="AP58" i="109" a="1"/>
  <c r="AP58" i="109" s="1"/>
  <c r="AQ58" i="109" a="1"/>
  <c r="AQ58" i="109" s="1"/>
  <c r="AR58" i="109" a="1"/>
  <c r="AR58" i="109"/>
  <c r="AS58" i="109" a="1"/>
  <c r="AS58" i="109" s="1"/>
  <c r="J59" i="109" a="1"/>
  <c r="J59" i="109" s="1"/>
  <c r="K59" i="109" a="1"/>
  <c r="K59" i="109" s="1"/>
  <c r="L59" i="109" a="1"/>
  <c r="L59" i="109"/>
  <c r="M59" i="109" a="1"/>
  <c r="M59" i="109" s="1"/>
  <c r="N59" i="109" a="1"/>
  <c r="N59" i="109" s="1"/>
  <c r="O59" i="109" a="1"/>
  <c r="O59" i="109" s="1"/>
  <c r="P59" i="109" a="1"/>
  <c r="P59" i="109"/>
  <c r="Q59" i="109" a="1"/>
  <c r="Q59" i="109" s="1"/>
  <c r="R59" i="109" a="1"/>
  <c r="R59" i="109" s="1"/>
  <c r="S59" i="109" a="1"/>
  <c r="S59" i="109" s="1"/>
  <c r="T59" i="109" a="1"/>
  <c r="T59" i="109"/>
  <c r="U59" i="109" a="1"/>
  <c r="U59" i="109" s="1"/>
  <c r="V59" i="109" a="1"/>
  <c r="V59" i="109" s="1"/>
  <c r="W59" i="109" a="1"/>
  <c r="W59" i="109" s="1"/>
  <c r="X59" i="109" a="1"/>
  <c r="X59" i="109"/>
  <c r="Y59" i="109" a="1"/>
  <c r="Y59" i="109" s="1"/>
  <c r="Z59" i="109" a="1"/>
  <c r="Z59" i="109" s="1"/>
  <c r="AA59" i="109" a="1"/>
  <c r="AA59" i="109" s="1"/>
  <c r="AB59" i="109" a="1"/>
  <c r="AB59" i="109"/>
  <c r="AC59" i="109" a="1"/>
  <c r="AC59" i="109" s="1"/>
  <c r="AD59" i="109" a="1"/>
  <c r="AD59" i="109" s="1"/>
  <c r="AE59" i="109" a="1"/>
  <c r="AE59" i="109" s="1"/>
  <c r="AF59" i="109" a="1"/>
  <c r="AF59" i="109"/>
  <c r="AG59" i="109" a="1"/>
  <c r="AG59" i="109" s="1"/>
  <c r="AH59" i="109" a="1"/>
  <c r="AH59" i="109" s="1"/>
  <c r="AI59" i="109" a="1"/>
  <c r="AI59" i="109" s="1"/>
  <c r="AJ59" i="109" a="1"/>
  <c r="AJ59" i="109"/>
  <c r="AK59" i="109" a="1"/>
  <c r="AK59" i="109" s="1"/>
  <c r="AL59" i="109" a="1"/>
  <c r="AL59" i="109" s="1"/>
  <c r="AM59" i="109" a="1"/>
  <c r="AM59" i="109" s="1"/>
  <c r="AN59" i="109" a="1"/>
  <c r="AN59" i="109"/>
  <c r="AO59" i="109" a="1"/>
  <c r="AO59" i="109" s="1"/>
  <c r="AP59" i="109" a="1"/>
  <c r="AP59" i="109" s="1"/>
  <c r="AQ59" i="109" a="1"/>
  <c r="AQ59" i="109" s="1"/>
  <c r="AR59" i="109" a="1"/>
  <c r="AR59" i="109"/>
  <c r="AS59" i="109" a="1"/>
  <c r="AS59" i="109" s="1"/>
  <c r="J60" i="109" a="1"/>
  <c r="J60" i="109" s="1"/>
  <c r="K60" i="109" a="1"/>
  <c r="K60" i="109" s="1"/>
  <c r="L60" i="109" a="1"/>
  <c r="L60" i="109"/>
  <c r="M60" i="109" a="1"/>
  <c r="M60" i="109" s="1"/>
  <c r="N60" i="109" a="1"/>
  <c r="N60" i="109" s="1"/>
  <c r="O60" i="109" a="1"/>
  <c r="O60" i="109" s="1"/>
  <c r="P60" i="109" a="1"/>
  <c r="P60" i="109"/>
  <c r="Q60" i="109" a="1"/>
  <c r="Q60" i="109" s="1"/>
  <c r="R60" i="109" a="1"/>
  <c r="R60" i="109" s="1"/>
  <c r="S60" i="109" a="1"/>
  <c r="S60" i="109" s="1"/>
  <c r="T60" i="109" a="1"/>
  <c r="T60" i="109"/>
  <c r="U60" i="109" a="1"/>
  <c r="U60" i="109" s="1"/>
  <c r="V60" i="109" a="1"/>
  <c r="V60" i="109" s="1"/>
  <c r="W60" i="109" a="1"/>
  <c r="W60" i="109" s="1"/>
  <c r="X60" i="109" a="1"/>
  <c r="X60" i="109"/>
  <c r="Y60" i="109" a="1"/>
  <c r="Y60" i="109" s="1"/>
  <c r="Z60" i="109" a="1"/>
  <c r="Z60" i="109" s="1"/>
  <c r="AA60" i="109" a="1"/>
  <c r="AA60" i="109" s="1"/>
  <c r="AB60" i="109" a="1"/>
  <c r="AB60" i="109"/>
  <c r="AC60" i="109" a="1"/>
  <c r="AC60" i="109" s="1"/>
  <c r="AD60" i="109" a="1"/>
  <c r="AD60" i="109" s="1"/>
  <c r="AE60" i="109" a="1"/>
  <c r="AE60" i="109" s="1"/>
  <c r="AF60" i="109" a="1"/>
  <c r="AF60" i="109"/>
  <c r="AG60" i="109" a="1"/>
  <c r="AG60" i="109" s="1"/>
  <c r="AH60" i="109" a="1"/>
  <c r="AH60" i="109" s="1"/>
  <c r="AI60" i="109" a="1"/>
  <c r="AI60" i="109" s="1"/>
  <c r="AJ60" i="109" a="1"/>
  <c r="AJ60" i="109"/>
  <c r="AK60" i="109" a="1"/>
  <c r="AK60" i="109" s="1"/>
  <c r="AL60" i="109" a="1"/>
  <c r="AL60" i="109" s="1"/>
  <c r="AM60" i="109" a="1"/>
  <c r="AM60" i="109" s="1"/>
  <c r="AN60" i="109" a="1"/>
  <c r="AN60" i="109"/>
  <c r="AO60" i="109" a="1"/>
  <c r="AO60" i="109" s="1"/>
  <c r="AP60" i="109" a="1"/>
  <c r="AP60" i="109" s="1"/>
  <c r="AQ60" i="109" a="1"/>
  <c r="AQ60" i="109" s="1"/>
  <c r="AR60" i="109" a="1"/>
  <c r="AR60" i="109"/>
  <c r="AS60" i="109" a="1"/>
  <c r="AS60" i="109" s="1"/>
  <c r="J61" i="109" a="1"/>
  <c r="J61" i="109" s="1"/>
  <c r="K61" i="109" a="1"/>
  <c r="K61" i="109" s="1"/>
  <c r="L61" i="109" a="1"/>
  <c r="L61" i="109"/>
  <c r="M61" i="109" a="1"/>
  <c r="M61" i="109" s="1"/>
  <c r="N61" i="109" a="1"/>
  <c r="N61" i="109" s="1"/>
  <c r="O61" i="109" a="1"/>
  <c r="O61" i="109" s="1"/>
  <c r="P61" i="109" a="1"/>
  <c r="P61" i="109"/>
  <c r="Q61" i="109" a="1"/>
  <c r="Q61" i="109" s="1"/>
  <c r="R61" i="109" a="1"/>
  <c r="R61" i="109" s="1"/>
  <c r="S61" i="109" a="1"/>
  <c r="S61" i="109" s="1"/>
  <c r="T61" i="109" a="1"/>
  <c r="T61" i="109"/>
  <c r="U61" i="109" a="1"/>
  <c r="U61" i="109" s="1"/>
  <c r="V61" i="109" a="1"/>
  <c r="V61" i="109" s="1"/>
  <c r="W61" i="109" a="1"/>
  <c r="W61" i="109" s="1"/>
  <c r="X61" i="109" a="1"/>
  <c r="X61" i="109"/>
  <c r="Y61" i="109" a="1"/>
  <c r="Y61" i="109" s="1"/>
  <c r="Z61" i="109" a="1"/>
  <c r="Z61" i="109" s="1"/>
  <c r="AA61" i="109" a="1"/>
  <c r="AA61" i="109" s="1"/>
  <c r="AB61" i="109" a="1"/>
  <c r="AB61" i="109"/>
  <c r="AC61" i="109" a="1"/>
  <c r="AC61" i="109" s="1"/>
  <c r="AD61" i="109" a="1"/>
  <c r="AD61" i="109" s="1"/>
  <c r="AE61" i="109" a="1"/>
  <c r="AE61" i="109" s="1"/>
  <c r="AF61" i="109" a="1"/>
  <c r="AF61" i="109"/>
  <c r="AG61" i="109" a="1"/>
  <c r="AG61" i="109" s="1"/>
  <c r="AH61" i="109" a="1"/>
  <c r="AH61" i="109" s="1"/>
  <c r="AI61" i="109" a="1"/>
  <c r="AI61" i="109" s="1"/>
  <c r="AJ61" i="109" a="1"/>
  <c r="AJ61" i="109"/>
  <c r="AK61" i="109" a="1"/>
  <c r="AK61" i="109" s="1"/>
  <c r="AL61" i="109" a="1"/>
  <c r="AL61" i="109" s="1"/>
  <c r="AM61" i="109" a="1"/>
  <c r="AM61" i="109" s="1"/>
  <c r="AN61" i="109" a="1"/>
  <c r="AN61" i="109"/>
  <c r="AO61" i="109" a="1"/>
  <c r="AO61" i="109" s="1"/>
  <c r="AP61" i="109" a="1"/>
  <c r="AP61" i="109" s="1"/>
  <c r="AQ61" i="109" a="1"/>
  <c r="AQ61" i="109" s="1"/>
  <c r="AR61" i="109" a="1"/>
  <c r="AR61" i="109"/>
  <c r="AS61" i="109" a="1"/>
  <c r="AS61" i="109" s="1"/>
  <c r="J62" i="109" a="1"/>
  <c r="J62" i="109" s="1"/>
  <c r="K62" i="109" a="1"/>
  <c r="K62" i="109" s="1"/>
  <c r="L62" i="109" a="1"/>
  <c r="L62" i="109"/>
  <c r="M62" i="109" a="1"/>
  <c r="M62" i="109" s="1"/>
  <c r="N62" i="109" a="1"/>
  <c r="N62" i="109" s="1"/>
  <c r="O62" i="109" a="1"/>
  <c r="O62" i="109" s="1"/>
  <c r="P62" i="109" a="1"/>
  <c r="P62" i="109"/>
  <c r="Q62" i="109" a="1"/>
  <c r="Q62" i="109" s="1"/>
  <c r="R62" i="109" a="1"/>
  <c r="R62" i="109" s="1"/>
  <c r="S62" i="109" a="1"/>
  <c r="S62" i="109" s="1"/>
  <c r="T62" i="109" a="1"/>
  <c r="T62" i="109"/>
  <c r="U62" i="109" a="1"/>
  <c r="U62" i="109" s="1"/>
  <c r="V62" i="109" a="1"/>
  <c r="V62" i="109" s="1"/>
  <c r="W62" i="109" a="1"/>
  <c r="W62" i="109" s="1"/>
  <c r="X62" i="109" a="1"/>
  <c r="X62" i="109"/>
  <c r="Y62" i="109" a="1"/>
  <c r="Y62" i="109" s="1"/>
  <c r="Z62" i="109" a="1"/>
  <c r="Z62" i="109" s="1"/>
  <c r="AA62" i="109" a="1"/>
  <c r="AA62" i="109" s="1"/>
  <c r="AB62" i="109" a="1"/>
  <c r="AB62" i="109"/>
  <c r="AC62" i="109" a="1"/>
  <c r="AC62" i="109" s="1"/>
  <c r="AD62" i="109" a="1"/>
  <c r="AD62" i="109" s="1"/>
  <c r="AE62" i="109" a="1"/>
  <c r="AE62" i="109" s="1"/>
  <c r="AF62" i="109" a="1"/>
  <c r="AF62" i="109"/>
  <c r="AG62" i="109" a="1"/>
  <c r="AG62" i="109" s="1"/>
  <c r="AH62" i="109" a="1"/>
  <c r="AH62" i="109" s="1"/>
  <c r="AI62" i="109" a="1"/>
  <c r="AI62" i="109" s="1"/>
  <c r="AJ62" i="109" a="1"/>
  <c r="AJ62" i="109"/>
  <c r="AK62" i="109" a="1"/>
  <c r="AK62" i="109" s="1"/>
  <c r="AL62" i="109" a="1"/>
  <c r="AL62" i="109" s="1"/>
  <c r="AM62" i="109" a="1"/>
  <c r="AM62" i="109" s="1"/>
  <c r="AN62" i="109" a="1"/>
  <c r="AN62" i="109"/>
  <c r="AO62" i="109" a="1"/>
  <c r="AO62" i="109" s="1"/>
  <c r="AP62" i="109" a="1"/>
  <c r="AP62" i="109" s="1"/>
  <c r="AQ62" i="109" a="1"/>
  <c r="AQ62" i="109" s="1"/>
  <c r="AR62" i="109" a="1"/>
  <c r="AR62" i="109"/>
  <c r="AS62" i="109" a="1"/>
  <c r="AS62" i="109" s="1"/>
  <c r="J63" i="109" a="1"/>
  <c r="J63" i="109" s="1"/>
  <c r="K63" i="109" a="1"/>
  <c r="K63" i="109" s="1"/>
  <c r="L63" i="109" a="1"/>
  <c r="L63" i="109"/>
  <c r="M63" i="109" a="1"/>
  <c r="M63" i="109" s="1"/>
  <c r="N63" i="109" a="1"/>
  <c r="N63" i="109" s="1"/>
  <c r="O63" i="109" a="1"/>
  <c r="O63" i="109" s="1"/>
  <c r="P63" i="109" a="1"/>
  <c r="P63" i="109"/>
  <c r="Q63" i="109" a="1"/>
  <c r="Q63" i="109" s="1"/>
  <c r="R63" i="109" a="1"/>
  <c r="R63" i="109" s="1"/>
  <c r="S63" i="109" a="1"/>
  <c r="S63" i="109" s="1"/>
  <c r="T63" i="109" a="1"/>
  <c r="T63" i="109"/>
  <c r="U63" i="109" a="1"/>
  <c r="U63" i="109" s="1"/>
  <c r="V63" i="109" a="1"/>
  <c r="V63" i="109" s="1"/>
  <c r="W63" i="109" a="1"/>
  <c r="W63" i="109" s="1"/>
  <c r="X63" i="109" a="1"/>
  <c r="X63" i="109"/>
  <c r="Y63" i="109" a="1"/>
  <c r="Y63" i="109" s="1"/>
  <c r="Z63" i="109" a="1"/>
  <c r="Z63" i="109" s="1"/>
  <c r="AA63" i="109" a="1"/>
  <c r="AA63" i="109" s="1"/>
  <c r="AB63" i="109" a="1"/>
  <c r="AB63" i="109"/>
  <c r="AC63" i="109" a="1"/>
  <c r="AC63" i="109" s="1"/>
  <c r="AD63" i="109" a="1"/>
  <c r="AD63" i="109" s="1"/>
  <c r="AE63" i="109" a="1"/>
  <c r="AE63" i="109" s="1"/>
  <c r="AF63" i="109" a="1"/>
  <c r="AF63" i="109"/>
  <c r="AG63" i="109" a="1"/>
  <c r="AG63" i="109" s="1"/>
  <c r="AH63" i="109" a="1"/>
  <c r="AH63" i="109" s="1"/>
  <c r="AI63" i="109" a="1"/>
  <c r="AI63" i="109" s="1"/>
  <c r="AJ63" i="109" a="1"/>
  <c r="AJ63" i="109"/>
  <c r="AK63" i="109" a="1"/>
  <c r="AK63" i="109" s="1"/>
  <c r="AL63" i="109" a="1"/>
  <c r="AL63" i="109" s="1"/>
  <c r="AM63" i="109" a="1"/>
  <c r="AM63" i="109" s="1"/>
  <c r="AN63" i="109" a="1"/>
  <c r="AN63" i="109"/>
  <c r="AO63" i="109" a="1"/>
  <c r="AO63" i="109" s="1"/>
  <c r="AP63" i="109" a="1"/>
  <c r="AP63" i="109" s="1"/>
  <c r="AQ63" i="109" a="1"/>
  <c r="AQ63" i="109" s="1"/>
  <c r="AR63" i="109" a="1"/>
  <c r="AR63" i="109"/>
  <c r="AS63" i="109" a="1"/>
  <c r="AS63" i="109" s="1"/>
  <c r="J64" i="109" a="1"/>
  <c r="J64" i="109" s="1"/>
  <c r="K64" i="109" a="1"/>
  <c r="K64" i="109" s="1"/>
  <c r="L64" i="109" a="1"/>
  <c r="L64" i="109"/>
  <c r="M64" i="109" a="1"/>
  <c r="M64" i="109" s="1"/>
  <c r="N64" i="109" a="1"/>
  <c r="N64" i="109" s="1"/>
  <c r="O64" i="109" a="1"/>
  <c r="O64" i="109" s="1"/>
  <c r="P64" i="109" a="1"/>
  <c r="P64" i="109"/>
  <c r="Q64" i="109" a="1"/>
  <c r="Q64" i="109" s="1"/>
  <c r="R64" i="109" a="1"/>
  <c r="R64" i="109" s="1"/>
  <c r="S64" i="109" a="1"/>
  <c r="S64" i="109" s="1"/>
  <c r="T64" i="109" a="1"/>
  <c r="T64" i="109"/>
  <c r="U64" i="109" a="1"/>
  <c r="U64" i="109" s="1"/>
  <c r="V64" i="109" a="1"/>
  <c r="V64" i="109" s="1"/>
  <c r="W64" i="109" a="1"/>
  <c r="W64" i="109" s="1"/>
  <c r="X64" i="109" a="1"/>
  <c r="X64" i="109"/>
  <c r="Y64" i="109" a="1"/>
  <c r="Y64" i="109" s="1"/>
  <c r="Z64" i="109" a="1"/>
  <c r="Z64" i="109" s="1"/>
  <c r="AA64" i="109" a="1"/>
  <c r="AA64" i="109" s="1"/>
  <c r="AB64" i="109" a="1"/>
  <c r="AB64" i="109"/>
  <c r="AC64" i="109" a="1"/>
  <c r="AC64" i="109" s="1"/>
  <c r="AD64" i="109" a="1"/>
  <c r="AD64" i="109" s="1"/>
  <c r="AE64" i="109" a="1"/>
  <c r="AE64" i="109" s="1"/>
  <c r="AF64" i="109" a="1"/>
  <c r="AF64" i="109"/>
  <c r="AG64" i="109" a="1"/>
  <c r="AG64" i="109" s="1"/>
  <c r="AH64" i="109" a="1"/>
  <c r="AH64" i="109" s="1"/>
  <c r="AI64" i="109" a="1"/>
  <c r="AI64" i="109" s="1"/>
  <c r="AJ64" i="109" a="1"/>
  <c r="AJ64" i="109"/>
  <c r="AK64" i="109" a="1"/>
  <c r="AK64" i="109" s="1"/>
  <c r="AL64" i="109" a="1"/>
  <c r="AL64" i="109" s="1"/>
  <c r="AM64" i="109" a="1"/>
  <c r="AM64" i="109" s="1"/>
  <c r="AN64" i="109" a="1"/>
  <c r="AN64" i="109"/>
  <c r="AO64" i="109" a="1"/>
  <c r="AO64" i="109" s="1"/>
  <c r="AP64" i="109" a="1"/>
  <c r="AP64" i="109" s="1"/>
  <c r="AQ64" i="109" a="1"/>
  <c r="AQ64" i="109" s="1"/>
  <c r="AR64" i="109" a="1"/>
  <c r="AR64" i="109"/>
  <c r="AS64" i="109" a="1"/>
  <c r="AS64" i="109" s="1"/>
  <c r="J65" i="109" a="1"/>
  <c r="J65" i="109" s="1"/>
  <c r="K65" i="109" a="1"/>
  <c r="K65" i="109" s="1"/>
  <c r="L65" i="109" a="1"/>
  <c r="L65" i="109"/>
  <c r="M65" i="109" a="1"/>
  <c r="M65" i="109" s="1"/>
  <c r="N65" i="109" a="1"/>
  <c r="N65" i="109" s="1"/>
  <c r="O65" i="109" a="1"/>
  <c r="O65" i="109" s="1"/>
  <c r="P65" i="109" a="1"/>
  <c r="P65" i="109"/>
  <c r="Q65" i="109" a="1"/>
  <c r="Q65" i="109" s="1"/>
  <c r="R65" i="109" a="1"/>
  <c r="R65" i="109" s="1"/>
  <c r="S65" i="109" a="1"/>
  <c r="S65" i="109" s="1"/>
  <c r="T65" i="109" a="1"/>
  <c r="T65" i="109"/>
  <c r="U65" i="109" a="1"/>
  <c r="U65" i="109" s="1"/>
  <c r="V65" i="109" a="1"/>
  <c r="V65" i="109" s="1"/>
  <c r="W65" i="109" a="1"/>
  <c r="W65" i="109" s="1"/>
  <c r="X65" i="109" a="1"/>
  <c r="X65" i="109"/>
  <c r="Y65" i="109" a="1"/>
  <c r="Y65" i="109" s="1"/>
  <c r="Z65" i="109" a="1"/>
  <c r="Z65" i="109" s="1"/>
  <c r="AA65" i="109" a="1"/>
  <c r="AA65" i="109" s="1"/>
  <c r="AB65" i="109" a="1"/>
  <c r="AB65" i="109"/>
  <c r="AC65" i="109" a="1"/>
  <c r="AC65" i="109" s="1"/>
  <c r="AD65" i="109" a="1"/>
  <c r="AD65" i="109" s="1"/>
  <c r="AE65" i="109" a="1"/>
  <c r="AE65" i="109" s="1"/>
  <c r="AF65" i="109" a="1"/>
  <c r="AF65" i="109"/>
  <c r="AG65" i="109" a="1"/>
  <c r="AG65" i="109" s="1"/>
  <c r="AH65" i="109" a="1"/>
  <c r="AH65" i="109" s="1"/>
  <c r="AI65" i="109" a="1"/>
  <c r="AI65" i="109" s="1"/>
  <c r="AJ65" i="109" a="1"/>
  <c r="AJ65" i="109"/>
  <c r="AK65" i="109" a="1"/>
  <c r="AK65" i="109" s="1"/>
  <c r="AL65" i="109" a="1"/>
  <c r="AL65" i="109" s="1"/>
  <c r="AM65" i="109" a="1"/>
  <c r="AM65" i="109" s="1"/>
  <c r="AN65" i="109" a="1"/>
  <c r="AN65" i="109"/>
  <c r="AO65" i="109" a="1"/>
  <c r="AO65" i="109" s="1"/>
  <c r="AP65" i="109" a="1"/>
  <c r="AP65" i="109" s="1"/>
  <c r="AQ65" i="109" a="1"/>
  <c r="AQ65" i="109" s="1"/>
  <c r="AR65" i="109" a="1"/>
  <c r="AR65" i="109"/>
  <c r="AS65" i="109" a="1"/>
  <c r="AS65" i="109" s="1"/>
  <c r="J66" i="109" a="1"/>
  <c r="J66" i="109" s="1"/>
  <c r="K66" i="109" a="1"/>
  <c r="K66" i="109" s="1"/>
  <c r="L66" i="109" a="1"/>
  <c r="L66" i="109"/>
  <c r="M66" i="109" a="1"/>
  <c r="M66" i="109" s="1"/>
  <c r="N66" i="109" a="1"/>
  <c r="N66" i="109" s="1"/>
  <c r="O66" i="109" a="1"/>
  <c r="O66" i="109" s="1"/>
  <c r="P66" i="109" a="1"/>
  <c r="P66" i="109"/>
  <c r="Q66" i="109" a="1"/>
  <c r="Q66" i="109" s="1"/>
  <c r="R66" i="109" a="1"/>
  <c r="R66" i="109" s="1"/>
  <c r="S66" i="109" a="1"/>
  <c r="S66" i="109" s="1"/>
  <c r="T66" i="109" a="1"/>
  <c r="T66" i="109"/>
  <c r="U66" i="109" a="1"/>
  <c r="U66" i="109" s="1"/>
  <c r="V66" i="109" a="1"/>
  <c r="V66" i="109" s="1"/>
  <c r="W66" i="109" a="1"/>
  <c r="W66" i="109" s="1"/>
  <c r="X66" i="109" a="1"/>
  <c r="X66" i="109"/>
  <c r="Y66" i="109" a="1"/>
  <c r="Y66" i="109" s="1"/>
  <c r="Z66" i="109" a="1"/>
  <c r="Z66" i="109" s="1"/>
  <c r="AA66" i="109" a="1"/>
  <c r="AA66" i="109" s="1"/>
  <c r="AB66" i="109" a="1"/>
  <c r="AB66" i="109"/>
  <c r="AC66" i="109" a="1"/>
  <c r="AC66" i="109" s="1"/>
  <c r="AD66" i="109" a="1"/>
  <c r="AD66" i="109" s="1"/>
  <c r="AE66" i="109" a="1"/>
  <c r="AE66" i="109" s="1"/>
  <c r="AF66" i="109" a="1"/>
  <c r="AF66" i="109"/>
  <c r="AG66" i="109" a="1"/>
  <c r="AG66" i="109" s="1"/>
  <c r="AH66" i="109" a="1"/>
  <c r="AH66" i="109" s="1"/>
  <c r="AI66" i="109" a="1"/>
  <c r="AI66" i="109" s="1"/>
  <c r="AJ66" i="109" a="1"/>
  <c r="AJ66" i="109"/>
  <c r="AK66" i="109" a="1"/>
  <c r="AK66" i="109" s="1"/>
  <c r="AL66" i="109" a="1"/>
  <c r="AL66" i="109" s="1"/>
  <c r="AM66" i="109" a="1"/>
  <c r="AM66" i="109" s="1"/>
  <c r="AN66" i="109" a="1"/>
  <c r="AN66" i="109"/>
  <c r="AO66" i="109" a="1"/>
  <c r="AO66" i="109" s="1"/>
  <c r="AP66" i="109" a="1"/>
  <c r="AP66" i="109" s="1"/>
  <c r="AQ66" i="109" a="1"/>
  <c r="AQ66" i="109" s="1"/>
  <c r="AR66" i="109" a="1"/>
  <c r="AR66" i="109"/>
  <c r="AS66" i="109" a="1"/>
  <c r="AS66" i="109" s="1"/>
  <c r="J67" i="109" a="1"/>
  <c r="J67" i="109" s="1"/>
  <c r="K67" i="109" a="1"/>
  <c r="K67" i="109" s="1"/>
  <c r="L67" i="109" a="1"/>
  <c r="L67" i="109"/>
  <c r="M67" i="109" a="1"/>
  <c r="M67" i="109" s="1"/>
  <c r="N67" i="109" a="1"/>
  <c r="N67" i="109" s="1"/>
  <c r="O67" i="109" a="1"/>
  <c r="O67" i="109" s="1"/>
  <c r="P67" i="109" a="1"/>
  <c r="P67" i="109"/>
  <c r="Q67" i="109" a="1"/>
  <c r="Q67" i="109" s="1"/>
  <c r="R67" i="109" a="1"/>
  <c r="R67" i="109" s="1"/>
  <c r="S67" i="109" a="1"/>
  <c r="S67" i="109" s="1"/>
  <c r="T67" i="109" a="1"/>
  <c r="T67" i="109"/>
  <c r="U67" i="109" a="1"/>
  <c r="U67" i="109" s="1"/>
  <c r="V67" i="109" a="1"/>
  <c r="V67" i="109" s="1"/>
  <c r="W67" i="109" a="1"/>
  <c r="W67" i="109" s="1"/>
  <c r="X67" i="109" a="1"/>
  <c r="X67" i="109"/>
  <c r="Y67" i="109" a="1"/>
  <c r="Y67" i="109" s="1"/>
  <c r="Z67" i="109" a="1"/>
  <c r="Z67" i="109" s="1"/>
  <c r="AA67" i="109" a="1"/>
  <c r="AA67" i="109" s="1"/>
  <c r="AB67" i="109" a="1"/>
  <c r="AB67" i="109"/>
  <c r="AC67" i="109" a="1"/>
  <c r="AC67" i="109" s="1"/>
  <c r="AD67" i="109" a="1"/>
  <c r="AD67" i="109" s="1"/>
  <c r="AE67" i="109" a="1"/>
  <c r="AE67" i="109" s="1"/>
  <c r="AF67" i="109" a="1"/>
  <c r="AF67" i="109"/>
  <c r="AG67" i="109" a="1"/>
  <c r="AG67" i="109" s="1"/>
  <c r="AH67" i="109" a="1"/>
  <c r="AH67" i="109" s="1"/>
  <c r="AI67" i="109" a="1"/>
  <c r="AI67" i="109" s="1"/>
  <c r="AJ67" i="109" a="1"/>
  <c r="AJ67" i="109"/>
  <c r="AK67" i="109" a="1"/>
  <c r="AK67" i="109" s="1"/>
  <c r="AL67" i="109" a="1"/>
  <c r="AL67" i="109" s="1"/>
  <c r="AM67" i="109" a="1"/>
  <c r="AM67" i="109" s="1"/>
  <c r="AN67" i="109" a="1"/>
  <c r="AN67" i="109"/>
  <c r="AO67" i="109" a="1"/>
  <c r="AO67" i="109" s="1"/>
  <c r="AP67" i="109" a="1"/>
  <c r="AP67" i="109" s="1"/>
  <c r="AQ67" i="109" a="1"/>
  <c r="AQ67" i="109" s="1"/>
  <c r="AR67" i="109" a="1"/>
  <c r="AR67" i="109"/>
  <c r="AS67" i="109" a="1"/>
  <c r="AS67" i="109" s="1"/>
  <c r="J68" i="109" a="1"/>
  <c r="J68" i="109" s="1"/>
  <c r="K68" i="109" a="1"/>
  <c r="K68" i="109" s="1"/>
  <c r="L68" i="109" a="1"/>
  <c r="L68" i="109"/>
  <c r="M68" i="109" a="1"/>
  <c r="M68" i="109" s="1"/>
  <c r="N68" i="109" a="1"/>
  <c r="N68" i="109" s="1"/>
  <c r="O68" i="109" a="1"/>
  <c r="O68" i="109" s="1"/>
  <c r="P68" i="109" a="1"/>
  <c r="P68" i="109"/>
  <c r="Q68" i="109" a="1"/>
  <c r="Q68" i="109" s="1"/>
  <c r="R68" i="109" a="1"/>
  <c r="R68" i="109" s="1"/>
  <c r="S68" i="109" a="1"/>
  <c r="S68" i="109" s="1"/>
  <c r="T68" i="109" a="1"/>
  <c r="T68" i="109"/>
  <c r="U68" i="109" a="1"/>
  <c r="U68" i="109" s="1"/>
  <c r="V68" i="109" a="1"/>
  <c r="V68" i="109" s="1"/>
  <c r="W68" i="109" a="1"/>
  <c r="W68" i="109" s="1"/>
  <c r="X68" i="109" a="1"/>
  <c r="X68" i="109"/>
  <c r="Y68" i="109" a="1"/>
  <c r="Y68" i="109" s="1"/>
  <c r="Z68" i="109" a="1"/>
  <c r="Z68" i="109" s="1"/>
  <c r="AA68" i="109" a="1"/>
  <c r="AA68" i="109" s="1"/>
  <c r="AB68" i="109" a="1"/>
  <c r="AB68" i="109"/>
  <c r="AC68" i="109" a="1"/>
  <c r="AC68" i="109" s="1"/>
  <c r="AD68" i="109" a="1"/>
  <c r="AD68" i="109" s="1"/>
  <c r="AE68" i="109" a="1"/>
  <c r="AE68" i="109" s="1"/>
  <c r="AF68" i="109" a="1"/>
  <c r="AF68" i="109"/>
  <c r="AG68" i="109" a="1"/>
  <c r="AG68" i="109" s="1"/>
  <c r="AH68" i="109" a="1"/>
  <c r="AH68" i="109" s="1"/>
  <c r="AI68" i="109" a="1"/>
  <c r="AI68" i="109" s="1"/>
  <c r="AJ68" i="109" a="1"/>
  <c r="AJ68" i="109"/>
  <c r="AK68" i="109" a="1"/>
  <c r="AK68" i="109" s="1"/>
  <c r="AL68" i="109" a="1"/>
  <c r="AL68" i="109" s="1"/>
  <c r="AM68" i="109" a="1"/>
  <c r="AM68" i="109" s="1"/>
  <c r="AN68" i="109" a="1"/>
  <c r="AN68" i="109"/>
  <c r="AO68" i="109" a="1"/>
  <c r="AO68" i="109" s="1"/>
  <c r="AP68" i="109" a="1"/>
  <c r="AP68" i="109" s="1"/>
  <c r="AQ68" i="109" a="1"/>
  <c r="AQ68" i="109" s="1"/>
  <c r="AR68" i="109" a="1"/>
  <c r="AR68" i="109"/>
  <c r="AS68" i="109" a="1"/>
  <c r="AS68" i="109" s="1"/>
  <c r="J69" i="109" a="1"/>
  <c r="J69" i="109" s="1"/>
  <c r="K69" i="109" a="1"/>
  <c r="K69" i="109" s="1"/>
  <c r="L69" i="109" a="1"/>
  <c r="L69" i="109" s="1"/>
  <c r="M69" i="109" a="1"/>
  <c r="M69" i="109" s="1"/>
  <c r="N69" i="109" a="1"/>
  <c r="N69" i="109" s="1"/>
  <c r="O69" i="109" a="1"/>
  <c r="O69" i="109" s="1"/>
  <c r="P69" i="109" a="1"/>
  <c r="P69" i="109" s="1"/>
  <c r="Q69" i="109" a="1"/>
  <c r="Q69" i="109" s="1"/>
  <c r="R69" i="109" a="1"/>
  <c r="R69" i="109" s="1"/>
  <c r="S69" i="109" a="1"/>
  <c r="S69" i="109" s="1"/>
  <c r="T69" i="109" a="1"/>
  <c r="T69" i="109" s="1"/>
  <c r="U69" i="109" a="1"/>
  <c r="U69" i="109" s="1"/>
  <c r="V69" i="109" a="1"/>
  <c r="V69" i="109" s="1"/>
  <c r="W69" i="109" a="1"/>
  <c r="W69" i="109" s="1"/>
  <c r="X69" i="109" a="1"/>
  <c r="X69" i="109" s="1"/>
  <c r="Y69" i="109" a="1"/>
  <c r="Y69" i="109" s="1"/>
  <c r="Z69" i="109" a="1"/>
  <c r="Z69" i="109" s="1"/>
  <c r="AA69" i="109" a="1"/>
  <c r="AA69" i="109" s="1"/>
  <c r="AB69" i="109" a="1"/>
  <c r="AB69" i="109" s="1"/>
  <c r="AC69" i="109" a="1"/>
  <c r="AC69" i="109" s="1"/>
  <c r="AD69" i="109" a="1"/>
  <c r="AD69" i="109" s="1"/>
  <c r="AE69" i="109" a="1"/>
  <c r="AE69" i="109" s="1"/>
  <c r="AF69" i="109" a="1"/>
  <c r="AF69" i="109"/>
  <c r="AG69" i="109" a="1"/>
  <c r="AG69" i="109" s="1"/>
  <c r="AH69" i="109" a="1"/>
  <c r="AH69" i="109" s="1"/>
  <c r="AI69" i="109" a="1"/>
  <c r="AI69" i="109" s="1"/>
  <c r="AJ69" i="109" a="1"/>
  <c r="AJ69" i="109" s="1"/>
  <c r="AK69" i="109" a="1"/>
  <c r="AK69" i="109" s="1"/>
  <c r="AL69" i="109" a="1"/>
  <c r="AL69" i="109" s="1"/>
  <c r="AM69" i="109" a="1"/>
  <c r="AM69" i="109" s="1"/>
  <c r="AN69" i="109" a="1"/>
  <c r="AN69" i="109" s="1"/>
  <c r="AO69" i="109" a="1"/>
  <c r="AO69" i="109" s="1"/>
  <c r="AP69" i="109" a="1"/>
  <c r="AP69" i="109" s="1"/>
  <c r="AQ69" i="109" a="1"/>
  <c r="AQ69" i="109" s="1"/>
  <c r="AR69" i="109" a="1"/>
  <c r="AR69" i="109" s="1"/>
  <c r="AS69" i="109" a="1"/>
  <c r="AS69" i="109" s="1"/>
  <c r="J70" i="109" a="1"/>
  <c r="J70" i="109"/>
  <c r="K70" i="109" a="1"/>
  <c r="K70" i="109"/>
  <c r="L70" i="109" a="1"/>
  <c r="L70" i="109"/>
  <c r="M70" i="109" a="1"/>
  <c r="M70" i="109"/>
  <c r="N70" i="109" a="1"/>
  <c r="N70" i="109"/>
  <c r="O70" i="109" a="1"/>
  <c r="O70" i="109"/>
  <c r="P70" i="109" a="1"/>
  <c r="P70" i="109"/>
  <c r="Q70" i="109" a="1"/>
  <c r="Q70" i="109"/>
  <c r="R70" i="109" a="1"/>
  <c r="R70" i="109"/>
  <c r="S70" i="109" a="1"/>
  <c r="S70" i="109"/>
  <c r="T70" i="109" a="1"/>
  <c r="T70" i="109"/>
  <c r="U70" i="109" a="1"/>
  <c r="U70" i="109"/>
  <c r="V70" i="109" a="1"/>
  <c r="V70" i="109"/>
  <c r="W70" i="109" a="1"/>
  <c r="W70" i="109"/>
  <c r="X70" i="109" a="1"/>
  <c r="X70" i="109"/>
  <c r="Y70" i="109" a="1"/>
  <c r="Y70" i="109"/>
  <c r="Z70" i="109" a="1"/>
  <c r="Z70" i="109"/>
  <c r="AA70" i="109" a="1"/>
  <c r="AA70" i="109"/>
  <c r="AB70" i="109" a="1"/>
  <c r="AB70" i="109"/>
  <c r="AC70" i="109" a="1"/>
  <c r="AC70" i="109"/>
  <c r="AD70" i="109" a="1"/>
  <c r="AD70" i="109"/>
  <c r="AE70" i="109" a="1"/>
  <c r="AE70" i="109"/>
  <c r="AF70" i="109" a="1"/>
  <c r="AF70" i="109"/>
  <c r="AG70" i="109" a="1"/>
  <c r="AG70" i="109"/>
  <c r="AH70" i="109" a="1"/>
  <c r="AH70" i="109"/>
  <c r="AI70" i="109" a="1"/>
  <c r="AI70" i="109"/>
  <c r="AJ70" i="109" a="1"/>
  <c r="AJ70" i="109"/>
  <c r="AK70" i="109" a="1"/>
  <c r="AK70" i="109"/>
  <c r="AL70" i="109" a="1"/>
  <c r="AL70" i="109"/>
  <c r="AM70" i="109" a="1"/>
  <c r="AM70" i="109"/>
  <c r="AN70" i="109" a="1"/>
  <c r="AN70" i="109"/>
  <c r="AO70" i="109" a="1"/>
  <c r="AO70" i="109"/>
  <c r="AP70" i="109" a="1"/>
  <c r="AP70" i="109"/>
  <c r="AQ70" i="109" a="1"/>
  <c r="AQ70" i="109"/>
  <c r="AR70" i="109" a="1"/>
  <c r="AR70" i="109"/>
  <c r="AS70" i="109" a="1"/>
  <c r="AS70" i="109"/>
  <c r="J71" i="109" a="1"/>
  <c r="J71" i="109" s="1"/>
  <c r="K71" i="109" a="1"/>
  <c r="K71" i="109" s="1"/>
  <c r="L71" i="109" a="1"/>
  <c r="L71" i="109" s="1"/>
  <c r="M71" i="109" a="1"/>
  <c r="M71" i="109" s="1"/>
  <c r="N71" i="109" a="1"/>
  <c r="N71" i="109" s="1"/>
  <c r="O71" i="109" a="1"/>
  <c r="O71" i="109" s="1"/>
  <c r="P71" i="109" a="1"/>
  <c r="P71" i="109" s="1"/>
  <c r="Q71" i="109" a="1"/>
  <c r="Q71" i="109" s="1"/>
  <c r="R71" i="109" a="1"/>
  <c r="R71" i="109" s="1"/>
  <c r="S71" i="109" a="1"/>
  <c r="S71" i="109" s="1"/>
  <c r="T71" i="109" a="1"/>
  <c r="T71" i="109" s="1"/>
  <c r="U71" i="109" a="1"/>
  <c r="U71" i="109" s="1"/>
  <c r="V71" i="109" a="1"/>
  <c r="V71" i="109" s="1"/>
  <c r="W71" i="109" a="1"/>
  <c r="W71" i="109" s="1"/>
  <c r="X71" i="109" a="1"/>
  <c r="X71" i="109" s="1"/>
  <c r="Y71" i="109" a="1"/>
  <c r="Y71" i="109" s="1"/>
  <c r="Z71" i="109" a="1"/>
  <c r="Z71" i="109" s="1"/>
  <c r="AA71" i="109" a="1"/>
  <c r="AA71" i="109" s="1"/>
  <c r="AB71" i="109" a="1"/>
  <c r="AB71" i="109" s="1"/>
  <c r="AC71" i="109" a="1"/>
  <c r="AC71" i="109" s="1"/>
  <c r="AD71" i="109" a="1"/>
  <c r="AD71" i="109" s="1"/>
  <c r="AE71" i="109" a="1"/>
  <c r="AE71" i="109" s="1"/>
  <c r="AF71" i="109" a="1"/>
  <c r="AF71" i="109" s="1"/>
  <c r="AG71" i="109" a="1"/>
  <c r="AG71" i="109" s="1"/>
  <c r="AH71" i="109" a="1"/>
  <c r="AH71" i="109" s="1"/>
  <c r="AI71" i="109" a="1"/>
  <c r="AI71" i="109" s="1"/>
  <c r="AJ71" i="109" a="1"/>
  <c r="AJ71" i="109" s="1"/>
  <c r="AK71" i="109" a="1"/>
  <c r="AK71" i="109" s="1"/>
  <c r="AL71" i="109" a="1"/>
  <c r="AL71" i="109" s="1"/>
  <c r="AM71" i="109" a="1"/>
  <c r="AM71" i="109" s="1"/>
  <c r="AN71" i="109" a="1"/>
  <c r="AN71" i="109" s="1"/>
  <c r="AO71" i="109" a="1"/>
  <c r="AO71" i="109" s="1"/>
  <c r="AP71" i="109" a="1"/>
  <c r="AP71" i="109" s="1"/>
  <c r="AQ71" i="109" a="1"/>
  <c r="AQ71" i="109" s="1"/>
  <c r="AR71" i="109" a="1"/>
  <c r="AR71" i="109" s="1"/>
  <c r="AS71" i="109" a="1"/>
  <c r="AS71" i="109" s="1"/>
  <c r="J72" i="109" a="1"/>
  <c r="J72" i="109"/>
  <c r="K72" i="109" a="1"/>
  <c r="K72" i="109"/>
  <c r="L72" i="109" a="1"/>
  <c r="L72" i="109"/>
  <c r="M72" i="109" a="1"/>
  <c r="M72" i="109"/>
  <c r="N72" i="109" a="1"/>
  <c r="N72" i="109"/>
  <c r="O72" i="109" a="1"/>
  <c r="O72" i="109"/>
  <c r="P72" i="109" a="1"/>
  <c r="P72" i="109"/>
  <c r="Q72" i="109" a="1"/>
  <c r="Q72" i="109"/>
  <c r="R72" i="109" a="1"/>
  <c r="R72" i="109"/>
  <c r="S72" i="109" a="1"/>
  <c r="S72" i="109"/>
  <c r="T72" i="109" a="1"/>
  <c r="T72" i="109"/>
  <c r="U72" i="109" a="1"/>
  <c r="U72" i="109"/>
  <c r="V72" i="109" a="1"/>
  <c r="V72" i="109"/>
  <c r="W72" i="109" a="1"/>
  <c r="W72" i="109"/>
  <c r="X72" i="109" a="1"/>
  <c r="X72" i="109"/>
  <c r="Y72" i="109" a="1"/>
  <c r="Y72" i="109"/>
  <c r="Z72" i="109" a="1"/>
  <c r="Z72" i="109"/>
  <c r="AA72" i="109" a="1"/>
  <c r="AA72" i="109"/>
  <c r="AB72" i="109" a="1"/>
  <c r="AB72" i="109"/>
  <c r="AC72" i="109" a="1"/>
  <c r="AC72" i="109"/>
  <c r="AD72" i="109" a="1"/>
  <c r="AD72" i="109"/>
  <c r="AE72" i="109" a="1"/>
  <c r="AE72" i="109"/>
  <c r="AF72" i="109" a="1"/>
  <c r="AF72" i="109"/>
  <c r="AG72" i="109" a="1"/>
  <c r="AG72" i="109"/>
  <c r="AH72" i="109" a="1"/>
  <c r="AH72" i="109"/>
  <c r="AI72" i="109" a="1"/>
  <c r="AI72" i="109"/>
  <c r="AJ72" i="109" a="1"/>
  <c r="AJ72" i="109"/>
  <c r="AK72" i="109" a="1"/>
  <c r="AK72" i="109"/>
  <c r="AL72" i="109" a="1"/>
  <c r="AL72" i="109"/>
  <c r="AM72" i="109" a="1"/>
  <c r="AM72" i="109"/>
  <c r="AN72" i="109" a="1"/>
  <c r="AN72" i="109"/>
  <c r="AO72" i="109" a="1"/>
  <c r="AO72" i="109"/>
  <c r="AP72" i="109" a="1"/>
  <c r="AP72" i="109"/>
  <c r="AQ72" i="109" a="1"/>
  <c r="AQ72" i="109"/>
  <c r="AR72" i="109" a="1"/>
  <c r="AR72" i="109"/>
  <c r="AS72" i="109" a="1"/>
  <c r="AS72" i="109"/>
  <c r="J73" i="109" a="1"/>
  <c r="J73" i="109"/>
  <c r="K73" i="109" a="1"/>
  <c r="K73" i="109"/>
  <c r="L73" i="109" a="1"/>
  <c r="L73" i="109"/>
  <c r="M73" i="109" a="1"/>
  <c r="M73" i="109"/>
  <c r="N73" i="109" a="1"/>
  <c r="N73" i="109"/>
  <c r="O73" i="109" a="1"/>
  <c r="O73" i="109"/>
  <c r="P73" i="109" a="1"/>
  <c r="P73" i="109"/>
  <c r="Q73" i="109" a="1"/>
  <c r="Q73" i="109"/>
  <c r="R73" i="109" a="1"/>
  <c r="R73" i="109"/>
  <c r="S73" i="109" a="1"/>
  <c r="S73" i="109"/>
  <c r="T73" i="109" a="1"/>
  <c r="T73" i="109"/>
  <c r="U73" i="109" a="1"/>
  <c r="U73" i="109"/>
  <c r="V73" i="109" a="1"/>
  <c r="V73" i="109"/>
  <c r="W73" i="109" a="1"/>
  <c r="W73" i="109"/>
  <c r="X73" i="109" a="1"/>
  <c r="X73" i="109"/>
  <c r="Y73" i="109" a="1"/>
  <c r="Y73" i="109"/>
  <c r="Z73" i="109" a="1"/>
  <c r="Z73" i="109"/>
  <c r="AA73" i="109" a="1"/>
  <c r="AA73" i="109"/>
  <c r="AB73" i="109" a="1"/>
  <c r="AB73" i="109"/>
  <c r="AC73" i="109" a="1"/>
  <c r="AC73" i="109"/>
  <c r="AD73" i="109" a="1"/>
  <c r="AD73" i="109"/>
  <c r="AE73" i="109" a="1"/>
  <c r="AE73" i="109"/>
  <c r="AF73" i="109" a="1"/>
  <c r="AF73" i="109"/>
  <c r="AG73" i="109" a="1"/>
  <c r="AG73" i="109"/>
  <c r="AH73" i="109" a="1"/>
  <c r="AH73" i="109"/>
  <c r="AI73" i="109" a="1"/>
  <c r="AI73" i="109"/>
  <c r="AJ73" i="109" a="1"/>
  <c r="AJ73" i="109"/>
  <c r="AK73" i="109" a="1"/>
  <c r="AK73" i="109"/>
  <c r="AL73" i="109" a="1"/>
  <c r="AL73" i="109"/>
  <c r="AM73" i="109" a="1"/>
  <c r="AM73" i="109"/>
  <c r="AN73" i="109" a="1"/>
  <c r="AN73" i="109"/>
  <c r="AO73" i="109" a="1"/>
  <c r="AO73" i="109"/>
  <c r="AP73" i="109" a="1"/>
  <c r="AP73" i="109"/>
  <c r="AQ73" i="109" a="1"/>
  <c r="AQ73" i="109"/>
  <c r="AR73" i="109" a="1"/>
  <c r="AR73" i="109"/>
  <c r="AS73" i="109" a="1"/>
  <c r="AS73" i="109"/>
  <c r="J74" i="109" a="1"/>
  <c r="J74" i="109"/>
  <c r="K74" i="109" a="1"/>
  <c r="K74" i="109"/>
  <c r="L74" i="109" a="1"/>
  <c r="L74" i="109"/>
  <c r="M74" i="109" a="1"/>
  <c r="M74" i="109"/>
  <c r="N74" i="109" a="1"/>
  <c r="N74" i="109"/>
  <c r="O74" i="109" a="1"/>
  <c r="O74" i="109"/>
  <c r="P74" i="109" a="1"/>
  <c r="P74" i="109"/>
  <c r="Q74" i="109" a="1"/>
  <c r="Q74" i="109"/>
  <c r="R74" i="109" a="1"/>
  <c r="R74" i="109"/>
  <c r="S74" i="109" a="1"/>
  <c r="S74" i="109"/>
  <c r="T74" i="109" a="1"/>
  <c r="T74" i="109"/>
  <c r="U74" i="109" a="1"/>
  <c r="U74" i="109"/>
  <c r="V74" i="109" a="1"/>
  <c r="V74" i="109"/>
  <c r="W74" i="109" a="1"/>
  <c r="W74" i="109"/>
  <c r="X74" i="109" a="1"/>
  <c r="X74" i="109"/>
  <c r="Y74" i="109" a="1"/>
  <c r="Y74" i="109"/>
  <c r="Z74" i="109" a="1"/>
  <c r="Z74" i="109"/>
  <c r="AA74" i="109" a="1"/>
  <c r="AA74" i="109"/>
  <c r="AB74" i="109" a="1"/>
  <c r="AB74" i="109"/>
  <c r="AC74" i="109" a="1"/>
  <c r="AC74" i="109"/>
  <c r="AD74" i="109" a="1"/>
  <c r="AD74" i="109"/>
  <c r="AE74" i="109" a="1"/>
  <c r="AE74" i="109"/>
  <c r="AF74" i="109" a="1"/>
  <c r="AF74" i="109"/>
  <c r="AG74" i="109" a="1"/>
  <c r="AG74" i="109"/>
  <c r="AH74" i="109" a="1"/>
  <c r="AH74" i="109"/>
  <c r="AI74" i="109" a="1"/>
  <c r="AI74" i="109"/>
  <c r="AJ74" i="109" a="1"/>
  <c r="AJ74" i="109"/>
  <c r="AK74" i="109" a="1"/>
  <c r="AK74" i="109"/>
  <c r="AL74" i="109" a="1"/>
  <c r="AL74" i="109"/>
  <c r="AM74" i="109" a="1"/>
  <c r="AM74" i="109"/>
  <c r="AN74" i="109" a="1"/>
  <c r="AN74" i="109"/>
  <c r="AO74" i="109" a="1"/>
  <c r="AO74" i="109"/>
  <c r="AP74" i="109" a="1"/>
  <c r="AP74" i="109"/>
  <c r="AQ74" i="109" a="1"/>
  <c r="AQ74" i="109"/>
  <c r="AR74" i="109" a="1"/>
  <c r="AR74" i="109"/>
  <c r="AS74" i="109" a="1"/>
  <c r="AS74" i="109"/>
  <c r="J75" i="109" a="1"/>
  <c r="J75" i="109"/>
  <c r="K75" i="109" a="1"/>
  <c r="K75" i="109"/>
  <c r="L75" i="109" a="1"/>
  <c r="L75" i="109"/>
  <c r="M75" i="109" a="1"/>
  <c r="M75" i="109"/>
  <c r="N75" i="109" a="1"/>
  <c r="N75" i="109"/>
  <c r="O75" i="109" a="1"/>
  <c r="O75" i="109"/>
  <c r="P75" i="109" a="1"/>
  <c r="P75" i="109"/>
  <c r="Q75" i="109" a="1"/>
  <c r="Q75" i="109"/>
  <c r="R75" i="109" a="1"/>
  <c r="R75" i="109"/>
  <c r="S75" i="109" a="1"/>
  <c r="S75" i="109"/>
  <c r="T75" i="109" a="1"/>
  <c r="T75" i="109"/>
  <c r="U75" i="109" a="1"/>
  <c r="U75" i="109"/>
  <c r="V75" i="109" a="1"/>
  <c r="V75" i="109"/>
  <c r="W75" i="109" a="1"/>
  <c r="W75" i="109"/>
  <c r="X75" i="109" a="1"/>
  <c r="X75" i="109"/>
  <c r="Y75" i="109" a="1"/>
  <c r="Y75" i="109"/>
  <c r="Z75" i="109" a="1"/>
  <c r="Z75" i="109"/>
  <c r="AA75" i="109" a="1"/>
  <c r="AA75" i="109"/>
  <c r="AB75" i="109" a="1"/>
  <c r="AB75" i="109"/>
  <c r="AC75" i="109" a="1"/>
  <c r="AC75" i="109"/>
  <c r="AD75" i="109" a="1"/>
  <c r="AD75" i="109"/>
  <c r="AE75" i="109" a="1"/>
  <c r="AE75" i="109"/>
  <c r="AF75" i="109" a="1"/>
  <c r="AF75" i="109"/>
  <c r="AG75" i="109" a="1"/>
  <c r="AG75" i="109"/>
  <c r="AH75" i="109" a="1"/>
  <c r="AH75" i="109"/>
  <c r="AI75" i="109" a="1"/>
  <c r="AI75" i="109"/>
  <c r="AJ75" i="109" a="1"/>
  <c r="AJ75" i="109"/>
  <c r="AK75" i="109" a="1"/>
  <c r="AK75" i="109"/>
  <c r="AL75" i="109" a="1"/>
  <c r="AL75" i="109"/>
  <c r="AM75" i="109" a="1"/>
  <c r="AM75" i="109"/>
  <c r="AN75" i="109" a="1"/>
  <c r="AN75" i="109"/>
  <c r="AO75" i="109" a="1"/>
  <c r="AO75" i="109"/>
  <c r="AP75" i="109" a="1"/>
  <c r="AP75" i="109"/>
  <c r="AQ75" i="109" a="1"/>
  <c r="AQ75" i="109"/>
  <c r="AR75" i="109" a="1"/>
  <c r="AR75" i="109"/>
  <c r="AS75" i="109" a="1"/>
  <c r="AS75" i="109"/>
  <c r="J76" i="109" a="1"/>
  <c r="J76" i="109"/>
  <c r="K76" i="109" a="1"/>
  <c r="K76" i="109"/>
  <c r="L76" i="109" a="1"/>
  <c r="L76" i="109"/>
  <c r="M76" i="109" a="1"/>
  <c r="M76" i="109"/>
  <c r="N76" i="109" a="1"/>
  <c r="N76" i="109"/>
  <c r="O76" i="109" a="1"/>
  <c r="O76" i="109"/>
  <c r="P76" i="109" a="1"/>
  <c r="P76" i="109"/>
  <c r="Q76" i="109" a="1"/>
  <c r="Q76" i="109"/>
  <c r="R76" i="109" a="1"/>
  <c r="R76" i="109"/>
  <c r="S76" i="109" a="1"/>
  <c r="S76" i="109"/>
  <c r="T76" i="109" a="1"/>
  <c r="T76" i="109"/>
  <c r="U76" i="109" a="1"/>
  <c r="U76" i="109"/>
  <c r="V76" i="109" a="1"/>
  <c r="V76" i="109"/>
  <c r="W76" i="109" a="1"/>
  <c r="W76" i="109"/>
  <c r="X76" i="109" a="1"/>
  <c r="X76" i="109"/>
  <c r="Y76" i="109" a="1"/>
  <c r="Y76" i="109"/>
  <c r="Z76" i="109" a="1"/>
  <c r="Z76" i="109"/>
  <c r="AA76" i="109" a="1"/>
  <c r="AA76" i="109"/>
  <c r="AB76" i="109" a="1"/>
  <c r="AB76" i="109"/>
  <c r="AC76" i="109" a="1"/>
  <c r="AC76" i="109"/>
  <c r="AD76" i="109" a="1"/>
  <c r="AD76" i="109"/>
  <c r="AE76" i="109" a="1"/>
  <c r="AE76" i="109"/>
  <c r="AF76" i="109" a="1"/>
  <c r="AF76" i="109"/>
  <c r="AG76" i="109" a="1"/>
  <c r="AG76" i="109"/>
  <c r="AH76" i="109" a="1"/>
  <c r="AH76" i="109"/>
  <c r="AI76" i="109" a="1"/>
  <c r="AI76" i="109"/>
  <c r="AJ76" i="109" a="1"/>
  <c r="AJ76" i="109"/>
  <c r="AK76" i="109" a="1"/>
  <c r="AK76" i="109"/>
  <c r="AL76" i="109" a="1"/>
  <c r="AL76" i="109"/>
  <c r="AM76" i="109" a="1"/>
  <c r="AM76" i="109"/>
  <c r="AN76" i="109" a="1"/>
  <c r="AN76" i="109"/>
  <c r="AO76" i="109" a="1"/>
  <c r="AO76" i="109"/>
  <c r="AP76" i="109" a="1"/>
  <c r="AP76" i="109"/>
  <c r="AQ76" i="109" a="1"/>
  <c r="AQ76" i="109"/>
  <c r="AR76" i="109" a="1"/>
  <c r="AR76" i="109"/>
  <c r="AS76" i="109" a="1"/>
  <c r="AS76" i="109"/>
  <c r="J77" i="109" a="1"/>
  <c r="J77" i="109"/>
  <c r="K77" i="109" a="1"/>
  <c r="K77" i="109"/>
  <c r="L77" i="109" a="1"/>
  <c r="L77" i="109"/>
  <c r="M77" i="109" a="1"/>
  <c r="M77" i="109"/>
  <c r="N77" i="109" a="1"/>
  <c r="N77" i="109"/>
  <c r="O77" i="109" a="1"/>
  <c r="O77" i="109"/>
  <c r="P77" i="109" a="1"/>
  <c r="P77" i="109"/>
  <c r="Q77" i="109" a="1"/>
  <c r="Q77" i="109"/>
  <c r="R77" i="109" a="1"/>
  <c r="R77" i="109"/>
  <c r="S77" i="109" a="1"/>
  <c r="S77" i="109"/>
  <c r="T77" i="109" a="1"/>
  <c r="T77" i="109"/>
  <c r="U77" i="109" a="1"/>
  <c r="U77" i="109"/>
  <c r="V77" i="109" a="1"/>
  <c r="V77" i="109"/>
  <c r="W77" i="109" a="1"/>
  <c r="W77" i="109"/>
  <c r="X77" i="109" a="1"/>
  <c r="X77" i="109"/>
  <c r="Y77" i="109" a="1"/>
  <c r="Y77" i="109"/>
  <c r="Z77" i="109" a="1"/>
  <c r="Z77" i="109"/>
  <c r="AA77" i="109" a="1"/>
  <c r="AA77" i="109"/>
  <c r="AB77" i="109" a="1"/>
  <c r="AB77" i="109"/>
  <c r="AC77" i="109" a="1"/>
  <c r="AC77" i="109"/>
  <c r="AD77" i="109" a="1"/>
  <c r="AD77" i="109"/>
  <c r="AE77" i="109" a="1"/>
  <c r="AE77" i="109"/>
  <c r="AF77" i="109" a="1"/>
  <c r="AF77" i="109"/>
  <c r="AG77" i="109" a="1"/>
  <c r="AG77" i="109"/>
  <c r="AH77" i="109" a="1"/>
  <c r="AH77" i="109"/>
  <c r="AI77" i="109" a="1"/>
  <c r="AI77" i="109"/>
  <c r="AJ77" i="109" a="1"/>
  <c r="AJ77" i="109"/>
  <c r="AK77" i="109" a="1"/>
  <c r="AK77" i="109"/>
  <c r="AL77" i="109" a="1"/>
  <c r="AL77" i="109"/>
  <c r="AM77" i="109" a="1"/>
  <c r="AM77" i="109"/>
  <c r="AN77" i="109" a="1"/>
  <c r="AN77" i="109"/>
  <c r="AO77" i="109" a="1"/>
  <c r="AO77" i="109"/>
  <c r="AP77" i="109" a="1"/>
  <c r="AP77" i="109"/>
  <c r="AQ77" i="109" a="1"/>
  <c r="AQ77" i="109"/>
  <c r="AR77" i="109" a="1"/>
  <c r="AR77" i="109"/>
  <c r="AS77" i="109" a="1"/>
  <c r="AS77" i="109"/>
  <c r="J78" i="109" a="1"/>
  <c r="J78" i="109"/>
  <c r="K78" i="109" a="1"/>
  <c r="K78" i="109"/>
  <c r="L78" i="109" a="1"/>
  <c r="L78" i="109"/>
  <c r="M78" i="109" a="1"/>
  <c r="M78" i="109"/>
  <c r="N78" i="109" a="1"/>
  <c r="N78" i="109"/>
  <c r="O78" i="109" a="1"/>
  <c r="O78" i="109"/>
  <c r="P78" i="109" a="1"/>
  <c r="P78" i="109"/>
  <c r="Q78" i="109" a="1"/>
  <c r="Q78" i="109"/>
  <c r="R78" i="109" a="1"/>
  <c r="R78" i="109"/>
  <c r="S78" i="109" a="1"/>
  <c r="S78" i="109"/>
  <c r="T78" i="109" a="1"/>
  <c r="T78" i="109"/>
  <c r="U78" i="109" a="1"/>
  <c r="U78" i="109"/>
  <c r="V78" i="109" a="1"/>
  <c r="V78" i="109"/>
  <c r="W78" i="109" a="1"/>
  <c r="W78" i="109"/>
  <c r="X78" i="109" a="1"/>
  <c r="X78" i="109"/>
  <c r="Y78" i="109" a="1"/>
  <c r="Y78" i="109"/>
  <c r="Z78" i="109" a="1"/>
  <c r="Z78" i="109"/>
  <c r="AA78" i="109" a="1"/>
  <c r="AA78" i="109"/>
  <c r="AB78" i="109" a="1"/>
  <c r="AB78" i="109"/>
  <c r="AC78" i="109" a="1"/>
  <c r="AC78" i="109"/>
  <c r="AD78" i="109" a="1"/>
  <c r="AD78" i="109"/>
  <c r="AE78" i="109" a="1"/>
  <c r="AE78" i="109"/>
  <c r="AF78" i="109" a="1"/>
  <c r="AF78" i="109"/>
  <c r="AG78" i="109" a="1"/>
  <c r="AG78" i="109"/>
  <c r="AH78" i="109" a="1"/>
  <c r="AH78" i="109"/>
  <c r="AI78" i="109" a="1"/>
  <c r="AI78" i="109"/>
  <c r="AJ78" i="109" a="1"/>
  <c r="AJ78" i="109"/>
  <c r="AK78" i="109" a="1"/>
  <c r="AK78" i="109"/>
  <c r="AL78" i="109" a="1"/>
  <c r="AL78" i="109"/>
  <c r="AM78" i="109" a="1"/>
  <c r="AM78" i="109"/>
  <c r="AN78" i="109" a="1"/>
  <c r="AN78" i="109" s="1"/>
  <c r="AO78" i="109" a="1"/>
  <c r="AO78" i="109"/>
  <c r="AP78" i="109" a="1"/>
  <c r="AP78" i="109" s="1"/>
  <c r="AQ78" i="109" a="1"/>
  <c r="AQ78" i="109"/>
  <c r="AR78" i="109" a="1"/>
  <c r="AR78" i="109" s="1"/>
  <c r="AS78" i="109" a="1"/>
  <c r="AS78" i="109"/>
  <c r="I10" i="109" a="1"/>
  <c r="I10" i="109" s="1"/>
  <c r="I11" i="109" a="1"/>
  <c r="I11" i="109"/>
  <c r="I12" i="109" a="1"/>
  <c r="I12" i="109" s="1"/>
  <c r="I13" i="109" a="1"/>
  <c r="I13" i="109"/>
  <c r="I14" i="109" a="1"/>
  <c r="I14" i="109" s="1"/>
  <c r="I15" i="109" a="1"/>
  <c r="I15" i="109"/>
  <c r="I16" i="109" a="1"/>
  <c r="I16" i="109" s="1"/>
  <c r="I17" i="109" a="1"/>
  <c r="I17" i="109"/>
  <c r="I18" i="109" a="1"/>
  <c r="I18" i="109" s="1"/>
  <c r="I19" i="109" a="1"/>
  <c r="I19" i="109"/>
  <c r="I20" i="109" a="1"/>
  <c r="I20" i="109" s="1"/>
  <c r="I21" i="109" a="1"/>
  <c r="I21" i="109"/>
  <c r="I22" i="109" a="1"/>
  <c r="I22" i="109" s="1"/>
  <c r="I23" i="109" a="1"/>
  <c r="I23" i="109"/>
  <c r="I24" i="109" a="1"/>
  <c r="I24" i="109" s="1"/>
  <c r="I25" i="109" a="1"/>
  <c r="I25" i="109"/>
  <c r="I26" i="109" a="1"/>
  <c r="I26" i="109" s="1"/>
  <c r="I27" i="109" a="1"/>
  <c r="I27" i="109"/>
  <c r="I28" i="109" a="1"/>
  <c r="I28" i="109" s="1"/>
  <c r="I29" i="109" a="1"/>
  <c r="I29" i="109"/>
  <c r="I30" i="109" a="1"/>
  <c r="I30" i="109" s="1"/>
  <c r="I31" i="109" a="1"/>
  <c r="I31" i="109"/>
  <c r="I32" i="109" a="1"/>
  <c r="I32" i="109" s="1"/>
  <c r="I33" i="109" a="1"/>
  <c r="I33" i="109"/>
  <c r="I34" i="109" a="1"/>
  <c r="I34" i="109" s="1"/>
  <c r="I35" i="109" a="1"/>
  <c r="I35" i="109"/>
  <c r="I36" i="109" a="1"/>
  <c r="I36" i="109" s="1"/>
  <c r="I37" i="109" a="1"/>
  <c r="I37" i="109"/>
  <c r="I38" i="109" a="1"/>
  <c r="I38" i="109" s="1"/>
  <c r="I39" i="109" a="1"/>
  <c r="I39" i="109"/>
  <c r="I40" i="109" a="1"/>
  <c r="I40" i="109" s="1"/>
  <c r="I41" i="109" a="1"/>
  <c r="I41" i="109"/>
  <c r="I42" i="109" a="1"/>
  <c r="I42" i="109" s="1"/>
  <c r="I43" i="109" a="1"/>
  <c r="I43" i="109"/>
  <c r="I44" i="109" a="1"/>
  <c r="I44" i="109" s="1"/>
  <c r="I45" i="109" a="1"/>
  <c r="I45" i="109"/>
  <c r="I46" i="109" a="1"/>
  <c r="I46" i="109" s="1"/>
  <c r="I47" i="109" a="1"/>
  <c r="I47" i="109"/>
  <c r="I48" i="109" a="1"/>
  <c r="I48" i="109" s="1"/>
  <c r="I49" i="109" a="1"/>
  <c r="I49" i="109"/>
  <c r="I50" i="109" a="1"/>
  <c r="I50" i="109" s="1"/>
  <c r="I51" i="109" a="1"/>
  <c r="I51" i="109"/>
  <c r="I52" i="109" a="1"/>
  <c r="I52" i="109" s="1"/>
  <c r="I53" i="109" a="1"/>
  <c r="I53" i="109"/>
  <c r="I54" i="109" a="1"/>
  <c r="I54" i="109" s="1"/>
  <c r="I55" i="109" a="1"/>
  <c r="I55" i="109"/>
  <c r="I56" i="109" a="1"/>
  <c r="I56" i="109" s="1"/>
  <c r="I57" i="109" a="1"/>
  <c r="I57" i="109"/>
  <c r="I58" i="109" a="1"/>
  <c r="I58" i="109" s="1"/>
  <c r="I59" i="109" a="1"/>
  <c r="I59" i="109"/>
  <c r="I60" i="109" a="1"/>
  <c r="I60" i="109" s="1"/>
  <c r="I61" i="109" a="1"/>
  <c r="I61" i="109"/>
  <c r="I62" i="109" a="1"/>
  <c r="I62" i="109" s="1"/>
  <c r="I63" i="109" a="1"/>
  <c r="I63" i="109"/>
  <c r="I64" i="109" a="1"/>
  <c r="I64" i="109" s="1"/>
  <c r="I65" i="109" a="1"/>
  <c r="I65" i="109"/>
  <c r="I66" i="109" a="1"/>
  <c r="I66" i="109" s="1"/>
  <c r="I67" i="109" a="1"/>
  <c r="I67" i="109"/>
  <c r="I68" i="109" a="1"/>
  <c r="I68" i="109" s="1"/>
  <c r="I69" i="109" a="1"/>
  <c r="I69" i="109" s="1"/>
  <c r="I70" i="109" a="1"/>
  <c r="I70" i="109" s="1"/>
  <c r="I71" i="109" a="1"/>
  <c r="I71" i="109"/>
  <c r="I72" i="109" a="1"/>
  <c r="I72" i="109" s="1"/>
  <c r="I73" i="109" a="1"/>
  <c r="I73" i="109"/>
  <c r="I74" i="109" a="1"/>
  <c r="I74" i="109" s="1"/>
  <c r="I75" i="109" a="1"/>
  <c r="I75" i="109" s="1"/>
  <c r="I76" i="109" a="1"/>
  <c r="I76" i="109" s="1"/>
  <c r="I77" i="109" a="1"/>
  <c r="I77" i="109"/>
  <c r="I78" i="109" a="1"/>
  <c r="I78" i="109" s="1"/>
  <c r="I9" i="109" a="1"/>
  <c r="I9" i="109" s="1"/>
  <c r="I90" i="109"/>
  <c r="J90" i="109"/>
  <c r="K90" i="109"/>
  <c r="L90" i="109"/>
  <c r="M90" i="109"/>
  <c r="N90" i="109"/>
  <c r="O90" i="109"/>
  <c r="P90" i="109"/>
  <c r="Q90" i="109"/>
  <c r="R90" i="109"/>
  <c r="S90" i="109"/>
  <c r="T90" i="109"/>
  <c r="U90" i="109"/>
  <c r="V90" i="109"/>
  <c r="W90" i="109"/>
  <c r="X90" i="109"/>
  <c r="Y90" i="109"/>
  <c r="Z90" i="109"/>
  <c r="AA90" i="109"/>
  <c r="AB90" i="109"/>
  <c r="AC90" i="109"/>
  <c r="AD90" i="109"/>
  <c r="AE90" i="109"/>
  <c r="AF90" i="109"/>
  <c r="AG90" i="109"/>
  <c r="AH90" i="109"/>
  <c r="AI90" i="109"/>
  <c r="AJ90" i="109"/>
  <c r="AK90" i="109"/>
  <c r="AL90" i="109"/>
  <c r="AM90" i="109"/>
  <c r="AN90" i="109"/>
  <c r="AO90" i="109"/>
  <c r="AP90" i="109"/>
  <c r="AQ90" i="109"/>
  <c r="AR90" i="109"/>
  <c r="AS90" i="109"/>
  <c r="O14" i="110" a="1"/>
  <c r="O14" i="110" s="1"/>
  <c r="J9" i="110" a="1"/>
  <c r="J9" i="110" s="1"/>
  <c r="K9" i="110" a="1"/>
  <c r="K9" i="110" s="1"/>
  <c r="L9" i="110" a="1"/>
  <c r="L9" i="110" s="1"/>
  <c r="M9" i="110" a="1"/>
  <c r="M9" i="110" s="1"/>
  <c r="N9" i="110" a="1"/>
  <c r="N9" i="110" s="1"/>
  <c r="O9" i="110" a="1"/>
  <c r="O9" i="110" s="1"/>
  <c r="P9" i="110" a="1"/>
  <c r="P9" i="110" s="1"/>
  <c r="Q9" i="110" a="1"/>
  <c r="Q9" i="110"/>
  <c r="R9" i="110" a="1"/>
  <c r="R9" i="110" s="1"/>
  <c r="S9" i="110" a="1"/>
  <c r="S9" i="110" s="1"/>
  <c r="T9" i="110" a="1"/>
  <c r="T9" i="110" s="1"/>
  <c r="U9" i="110" a="1"/>
  <c r="U9" i="110" s="1"/>
  <c r="V9" i="110" a="1"/>
  <c r="V9" i="110" s="1"/>
  <c r="W9" i="110" a="1"/>
  <c r="W9" i="110" s="1"/>
  <c r="X9" i="110" a="1"/>
  <c r="X9" i="110" s="1"/>
  <c r="Y9" i="110" a="1"/>
  <c r="Y9" i="110"/>
  <c r="Z9" i="110" a="1"/>
  <c r="Z9" i="110" s="1"/>
  <c r="AA9" i="110" a="1"/>
  <c r="AA9" i="110" s="1"/>
  <c r="AB9" i="110" a="1"/>
  <c r="AB9" i="110" s="1"/>
  <c r="AC9" i="110" a="1"/>
  <c r="AC9" i="110" s="1"/>
  <c r="AD9" i="110" a="1"/>
  <c r="AD9" i="110" s="1"/>
  <c r="AE9" i="110" a="1"/>
  <c r="AE9" i="110" s="1"/>
  <c r="AF9" i="110" a="1"/>
  <c r="AF9" i="110" s="1"/>
  <c r="AG9" i="110" a="1"/>
  <c r="AG9" i="110"/>
  <c r="AH9" i="110" a="1"/>
  <c r="AH9" i="110" s="1"/>
  <c r="AI9" i="110" a="1"/>
  <c r="AI9" i="110" s="1"/>
  <c r="AJ9" i="110" a="1"/>
  <c r="AJ9" i="110" s="1"/>
  <c r="AK9" i="110" a="1"/>
  <c r="AK9" i="110" s="1"/>
  <c r="AL9" i="110" a="1"/>
  <c r="AL9" i="110" s="1"/>
  <c r="AM9" i="110" a="1"/>
  <c r="AM9" i="110" s="1"/>
  <c r="AN9" i="110" a="1"/>
  <c r="AN9" i="110" s="1"/>
  <c r="AO9" i="110" a="1"/>
  <c r="AO9" i="110"/>
  <c r="AP9" i="110" a="1"/>
  <c r="AP9" i="110" s="1"/>
  <c r="AQ9" i="110" a="1"/>
  <c r="AQ9" i="110" s="1"/>
  <c r="AR9" i="110" a="1"/>
  <c r="AR9" i="110" s="1"/>
  <c r="AS9" i="110" a="1"/>
  <c r="AS9" i="110" s="1"/>
  <c r="J10" i="110" a="1"/>
  <c r="J10" i="110" s="1"/>
  <c r="K10" i="110" a="1"/>
  <c r="K10" i="110" s="1"/>
  <c r="L10" i="110" a="1"/>
  <c r="L10" i="110" s="1"/>
  <c r="M10" i="110" a="1"/>
  <c r="M10" i="110"/>
  <c r="N10" i="110" a="1"/>
  <c r="N10" i="110" s="1"/>
  <c r="O10" i="110" a="1"/>
  <c r="O10" i="110" s="1"/>
  <c r="P10" i="110" a="1"/>
  <c r="P10" i="110" s="1"/>
  <c r="Q10" i="110" a="1"/>
  <c r="Q10" i="110" s="1"/>
  <c r="R10" i="110" a="1"/>
  <c r="R10" i="110" s="1"/>
  <c r="S10" i="110" a="1"/>
  <c r="S10" i="110" s="1"/>
  <c r="T10" i="110" a="1"/>
  <c r="T10" i="110" s="1"/>
  <c r="U10" i="110" a="1"/>
  <c r="U10" i="110"/>
  <c r="V10" i="110" a="1"/>
  <c r="V10" i="110" s="1"/>
  <c r="W10" i="110" a="1"/>
  <c r="W10" i="110" s="1"/>
  <c r="X10" i="110" a="1"/>
  <c r="X10" i="110" s="1"/>
  <c r="Y10" i="110" a="1"/>
  <c r="Y10" i="110" s="1"/>
  <c r="Z10" i="110" a="1"/>
  <c r="Z10" i="110" s="1"/>
  <c r="AA10" i="110" a="1"/>
  <c r="AA10" i="110" s="1"/>
  <c r="AB10" i="110" a="1"/>
  <c r="AB10" i="110" s="1"/>
  <c r="AC10" i="110" a="1"/>
  <c r="AC10" i="110"/>
  <c r="AD10" i="110" a="1"/>
  <c r="AD10" i="110" s="1"/>
  <c r="AE10" i="110" a="1"/>
  <c r="AE10" i="110" s="1"/>
  <c r="AF10" i="110" a="1"/>
  <c r="AF10" i="110" s="1"/>
  <c r="AG10" i="110" a="1"/>
  <c r="AG10" i="110" s="1"/>
  <c r="AH10" i="110" a="1"/>
  <c r="AH10" i="110" s="1"/>
  <c r="AI10" i="110" a="1"/>
  <c r="AI10" i="110" s="1"/>
  <c r="AJ10" i="110" a="1"/>
  <c r="AJ10" i="110" s="1"/>
  <c r="AK10" i="110" a="1"/>
  <c r="AK10" i="110"/>
  <c r="AL10" i="110" a="1"/>
  <c r="AL10" i="110" s="1"/>
  <c r="AM10" i="110" a="1"/>
  <c r="AM10" i="110" s="1"/>
  <c r="AN10" i="110" a="1"/>
  <c r="AN10" i="110" s="1"/>
  <c r="AO10" i="110" a="1"/>
  <c r="AO10" i="110" s="1"/>
  <c r="AP10" i="110" a="1"/>
  <c r="AP10" i="110" s="1"/>
  <c r="AQ10" i="110" a="1"/>
  <c r="AQ10" i="110" s="1"/>
  <c r="AR10" i="110" a="1"/>
  <c r="AR10" i="110" s="1"/>
  <c r="AS10" i="110" a="1"/>
  <c r="AS10" i="110"/>
  <c r="J11" i="110" a="1"/>
  <c r="J11" i="110" s="1"/>
  <c r="K11" i="110" a="1"/>
  <c r="K11" i="110" s="1"/>
  <c r="L11" i="110" a="1"/>
  <c r="L11" i="110" s="1"/>
  <c r="M11" i="110" a="1"/>
  <c r="M11" i="110" s="1"/>
  <c r="N11" i="110" a="1"/>
  <c r="N11" i="110" s="1"/>
  <c r="O11" i="110" a="1"/>
  <c r="O11" i="110" s="1"/>
  <c r="P11" i="110" a="1"/>
  <c r="P11" i="110" s="1"/>
  <c r="Q11" i="110" a="1"/>
  <c r="Q11" i="110"/>
  <c r="R11" i="110" a="1"/>
  <c r="R11" i="110" s="1"/>
  <c r="S11" i="110" a="1"/>
  <c r="S11" i="110" s="1"/>
  <c r="T11" i="110" a="1"/>
  <c r="T11" i="110" s="1"/>
  <c r="U11" i="110" a="1"/>
  <c r="U11" i="110" s="1"/>
  <c r="V11" i="110" a="1"/>
  <c r="V11" i="110" s="1"/>
  <c r="W11" i="110" a="1"/>
  <c r="W11" i="110" s="1"/>
  <c r="X11" i="110" a="1"/>
  <c r="X11" i="110" s="1"/>
  <c r="Y11" i="110" a="1"/>
  <c r="Y11" i="110"/>
  <c r="Z11" i="110" a="1"/>
  <c r="Z11" i="110" s="1"/>
  <c r="AA11" i="110" a="1"/>
  <c r="AA11" i="110" s="1"/>
  <c r="AB11" i="110" a="1"/>
  <c r="AB11" i="110" s="1"/>
  <c r="AC11" i="110" a="1"/>
  <c r="AC11" i="110" s="1"/>
  <c r="AD11" i="110" a="1"/>
  <c r="AD11" i="110" s="1"/>
  <c r="AE11" i="110" a="1"/>
  <c r="AE11" i="110" s="1"/>
  <c r="AF11" i="110" a="1"/>
  <c r="AF11" i="110" s="1"/>
  <c r="AG11" i="110" a="1"/>
  <c r="AG11" i="110"/>
  <c r="AH11" i="110" a="1"/>
  <c r="AH11" i="110" s="1"/>
  <c r="AI11" i="110" a="1"/>
  <c r="AI11" i="110" s="1"/>
  <c r="AJ11" i="110" a="1"/>
  <c r="AJ11" i="110" s="1"/>
  <c r="AK11" i="110" a="1"/>
  <c r="AK11" i="110" s="1"/>
  <c r="AL11" i="110" a="1"/>
  <c r="AL11" i="110" s="1"/>
  <c r="AM11" i="110" a="1"/>
  <c r="AM11" i="110" s="1"/>
  <c r="AN11" i="110" a="1"/>
  <c r="AN11" i="110" s="1"/>
  <c r="AO11" i="110" a="1"/>
  <c r="AO11" i="110"/>
  <c r="AP11" i="110" a="1"/>
  <c r="AP11" i="110" s="1"/>
  <c r="AQ11" i="110" a="1"/>
  <c r="AQ11" i="110" s="1"/>
  <c r="AR11" i="110" a="1"/>
  <c r="AR11" i="110" s="1"/>
  <c r="AS11" i="110" a="1"/>
  <c r="AS11" i="110" s="1"/>
  <c r="J12" i="110" a="1"/>
  <c r="J12" i="110" s="1"/>
  <c r="K12" i="110" a="1"/>
  <c r="K12" i="110" s="1"/>
  <c r="L12" i="110" a="1"/>
  <c r="L12" i="110" s="1"/>
  <c r="M12" i="110" a="1"/>
  <c r="M12" i="110"/>
  <c r="N12" i="110" a="1"/>
  <c r="N12" i="110" s="1"/>
  <c r="O12" i="110" a="1"/>
  <c r="O12" i="110" s="1"/>
  <c r="P12" i="110" a="1"/>
  <c r="P12" i="110" s="1"/>
  <c r="Q12" i="110" a="1"/>
  <c r="Q12" i="110" s="1"/>
  <c r="R12" i="110" a="1"/>
  <c r="R12" i="110" s="1"/>
  <c r="S12" i="110" a="1"/>
  <c r="S12" i="110" s="1"/>
  <c r="T12" i="110" a="1"/>
  <c r="T12" i="110" s="1"/>
  <c r="U12" i="110" a="1"/>
  <c r="U12" i="110"/>
  <c r="V12" i="110" a="1"/>
  <c r="V12" i="110" s="1"/>
  <c r="W12" i="110" a="1"/>
  <c r="W12" i="110" s="1"/>
  <c r="X12" i="110" a="1"/>
  <c r="X12" i="110" s="1"/>
  <c r="Y12" i="110" a="1"/>
  <c r="Y12" i="110" s="1"/>
  <c r="Z12" i="110" a="1"/>
  <c r="Z12" i="110" s="1"/>
  <c r="AA12" i="110" a="1"/>
  <c r="AA12" i="110" s="1"/>
  <c r="AB12" i="110" a="1"/>
  <c r="AB12" i="110" s="1"/>
  <c r="AC12" i="110" a="1"/>
  <c r="AC12" i="110"/>
  <c r="AD12" i="110" a="1"/>
  <c r="AD12" i="110" s="1"/>
  <c r="AE12" i="110" a="1"/>
  <c r="AE12" i="110" s="1"/>
  <c r="AF12" i="110" a="1"/>
  <c r="AF12" i="110" s="1"/>
  <c r="AG12" i="110" a="1"/>
  <c r="AG12" i="110" s="1"/>
  <c r="AH12" i="110" a="1"/>
  <c r="AH12" i="110" s="1"/>
  <c r="AI12" i="110" a="1"/>
  <c r="AI12" i="110" s="1"/>
  <c r="AJ12" i="110" a="1"/>
  <c r="AJ12" i="110" s="1"/>
  <c r="AK12" i="110" a="1"/>
  <c r="AK12" i="110"/>
  <c r="AL12" i="110" a="1"/>
  <c r="AL12" i="110" s="1"/>
  <c r="AM12" i="110" a="1"/>
  <c r="AM12" i="110" s="1"/>
  <c r="AN12" i="110" a="1"/>
  <c r="AN12" i="110" s="1"/>
  <c r="AO12" i="110" a="1"/>
  <c r="AO12" i="110" s="1"/>
  <c r="AP12" i="110" a="1"/>
  <c r="AP12" i="110" s="1"/>
  <c r="AQ12" i="110" a="1"/>
  <c r="AQ12" i="110" s="1"/>
  <c r="AR12" i="110" a="1"/>
  <c r="AR12" i="110" s="1"/>
  <c r="AS12" i="110" a="1"/>
  <c r="AS12" i="110"/>
  <c r="J13" i="110" a="1"/>
  <c r="J13" i="110" s="1"/>
  <c r="K13" i="110" a="1"/>
  <c r="K13" i="110" s="1"/>
  <c r="L13" i="110" a="1"/>
  <c r="L13" i="110" s="1"/>
  <c r="M13" i="110" a="1"/>
  <c r="M13" i="110" s="1"/>
  <c r="N13" i="110" a="1"/>
  <c r="N13" i="110" s="1"/>
  <c r="O13" i="110" a="1"/>
  <c r="O13" i="110" s="1"/>
  <c r="P13" i="110" a="1"/>
  <c r="P13" i="110" s="1"/>
  <c r="Q13" i="110" a="1"/>
  <c r="Q13" i="110"/>
  <c r="R13" i="110" a="1"/>
  <c r="R13" i="110" s="1"/>
  <c r="S13" i="110" a="1"/>
  <c r="S13" i="110" s="1"/>
  <c r="T13" i="110" a="1"/>
  <c r="T13" i="110" s="1"/>
  <c r="U13" i="110" a="1"/>
  <c r="U13" i="110" s="1"/>
  <c r="V13" i="110" a="1"/>
  <c r="V13" i="110" s="1"/>
  <c r="W13" i="110" a="1"/>
  <c r="W13" i="110" s="1"/>
  <c r="X13" i="110" a="1"/>
  <c r="X13" i="110" s="1"/>
  <c r="Y13" i="110" a="1"/>
  <c r="Y13" i="110"/>
  <c r="Z13" i="110" a="1"/>
  <c r="Z13" i="110" s="1"/>
  <c r="AA13" i="110" a="1"/>
  <c r="AA13" i="110" s="1"/>
  <c r="AB13" i="110" a="1"/>
  <c r="AB13" i="110" s="1"/>
  <c r="AC13" i="110" a="1"/>
  <c r="AC13" i="110" s="1"/>
  <c r="AD13" i="110" a="1"/>
  <c r="AD13" i="110" s="1"/>
  <c r="AE13" i="110" a="1"/>
  <c r="AE13" i="110" s="1"/>
  <c r="AF13" i="110" a="1"/>
  <c r="AF13" i="110" s="1"/>
  <c r="AG13" i="110" a="1"/>
  <c r="AG13" i="110"/>
  <c r="AH13" i="110" a="1"/>
  <c r="AH13" i="110" s="1"/>
  <c r="AI13" i="110" a="1"/>
  <c r="AI13" i="110" s="1"/>
  <c r="AJ13" i="110" a="1"/>
  <c r="AJ13" i="110" s="1"/>
  <c r="AK13" i="110" a="1"/>
  <c r="AK13" i="110" s="1"/>
  <c r="AL13" i="110" a="1"/>
  <c r="AL13" i="110" s="1"/>
  <c r="AM13" i="110" a="1"/>
  <c r="AM13" i="110" s="1"/>
  <c r="AN13" i="110" a="1"/>
  <c r="AN13" i="110" s="1"/>
  <c r="AO13" i="110" a="1"/>
  <c r="AO13" i="110" s="1"/>
  <c r="AP13" i="110" a="1"/>
  <c r="AP13" i="110" s="1"/>
  <c r="AQ13" i="110" a="1"/>
  <c r="AQ13" i="110" s="1"/>
  <c r="AR13" i="110" a="1"/>
  <c r="AR13" i="110" s="1"/>
  <c r="AS13" i="110" a="1"/>
  <c r="AS13" i="110" s="1"/>
  <c r="J14" i="110" a="1"/>
  <c r="J14" i="110" s="1"/>
  <c r="K14" i="110" a="1"/>
  <c r="K14" i="110" s="1"/>
  <c r="L14" i="110" a="1"/>
  <c r="L14" i="110" s="1"/>
  <c r="M14" i="110" a="1"/>
  <c r="M14" i="110" s="1"/>
  <c r="N14" i="110" a="1"/>
  <c r="N14" i="110" s="1"/>
  <c r="P14" i="110" a="1"/>
  <c r="P14" i="110" s="1"/>
  <c r="Q14" i="110" a="1"/>
  <c r="Q14" i="110" s="1"/>
  <c r="R14" i="110" a="1"/>
  <c r="R14" i="110" s="1"/>
  <c r="S14" i="110" a="1"/>
  <c r="S14" i="110" s="1"/>
  <c r="T14" i="110" a="1"/>
  <c r="T14" i="110" s="1"/>
  <c r="U14" i="110" a="1"/>
  <c r="U14" i="110" s="1"/>
  <c r="V14" i="110" a="1"/>
  <c r="V14" i="110" s="1"/>
  <c r="W14" i="110" a="1"/>
  <c r="W14" i="110" s="1"/>
  <c r="X14" i="110" a="1"/>
  <c r="X14" i="110" s="1"/>
  <c r="Y14" i="110" a="1"/>
  <c r="Y14" i="110" s="1"/>
  <c r="Z14" i="110" a="1"/>
  <c r="Z14" i="110" s="1"/>
  <c r="AA14" i="110" a="1"/>
  <c r="AA14" i="110" s="1"/>
  <c r="AB14" i="110" a="1"/>
  <c r="AB14" i="110" s="1"/>
  <c r="AC14" i="110" a="1"/>
  <c r="AC14" i="110" s="1"/>
  <c r="AD14" i="110" a="1"/>
  <c r="AD14" i="110" s="1"/>
  <c r="AE14" i="110" a="1"/>
  <c r="AE14" i="110" s="1"/>
  <c r="AF14" i="110" a="1"/>
  <c r="AF14" i="110" s="1"/>
  <c r="AG14" i="110" a="1"/>
  <c r="AG14" i="110" s="1"/>
  <c r="AH14" i="110" a="1"/>
  <c r="AH14" i="110" s="1"/>
  <c r="AI14" i="110" a="1"/>
  <c r="AI14" i="110" s="1"/>
  <c r="AJ14" i="110" a="1"/>
  <c r="AJ14" i="110" s="1"/>
  <c r="AK14" i="110" a="1"/>
  <c r="AK14" i="110" s="1"/>
  <c r="AL14" i="110" a="1"/>
  <c r="AL14" i="110" s="1"/>
  <c r="AM14" i="110" a="1"/>
  <c r="AM14" i="110" s="1"/>
  <c r="AN14" i="110" a="1"/>
  <c r="AN14" i="110" s="1"/>
  <c r="AO14" i="110" a="1"/>
  <c r="AO14" i="110" s="1"/>
  <c r="AP14" i="110" a="1"/>
  <c r="AP14" i="110" s="1"/>
  <c r="AQ14" i="110" a="1"/>
  <c r="AQ14" i="110" s="1"/>
  <c r="AR14" i="110" a="1"/>
  <c r="AR14" i="110" s="1"/>
  <c r="AS14" i="110" a="1"/>
  <c r="AS14" i="110" s="1"/>
  <c r="J15" i="110" a="1"/>
  <c r="J15" i="110" s="1"/>
  <c r="K15" i="110" a="1"/>
  <c r="K15" i="110" s="1"/>
  <c r="L15" i="110" a="1"/>
  <c r="L15" i="110" s="1"/>
  <c r="M15" i="110" a="1"/>
  <c r="M15" i="110" s="1"/>
  <c r="N15" i="110" a="1"/>
  <c r="N15" i="110" s="1"/>
  <c r="O15" i="110" a="1"/>
  <c r="O15" i="110" s="1"/>
  <c r="P15" i="110" a="1"/>
  <c r="P15" i="110" s="1"/>
  <c r="Q15" i="110" a="1"/>
  <c r="Q15" i="110" s="1"/>
  <c r="R15" i="110" a="1"/>
  <c r="R15" i="110" s="1"/>
  <c r="S15" i="110" a="1"/>
  <c r="S15" i="110" s="1"/>
  <c r="T15" i="110" a="1"/>
  <c r="T15" i="110" s="1"/>
  <c r="U15" i="110" a="1"/>
  <c r="U15" i="110" s="1"/>
  <c r="V15" i="110" a="1"/>
  <c r="V15" i="110" s="1"/>
  <c r="W15" i="110" a="1"/>
  <c r="W15" i="110" s="1"/>
  <c r="X15" i="110" a="1"/>
  <c r="X15" i="110" s="1"/>
  <c r="Y15" i="110" a="1"/>
  <c r="Y15" i="110" s="1"/>
  <c r="Z15" i="110" a="1"/>
  <c r="Z15" i="110" s="1"/>
  <c r="AA15" i="110" a="1"/>
  <c r="AA15" i="110" s="1"/>
  <c r="AB15" i="110" a="1"/>
  <c r="AB15" i="110" s="1"/>
  <c r="AC15" i="110" a="1"/>
  <c r="AC15" i="110" s="1"/>
  <c r="AD15" i="110" a="1"/>
  <c r="AD15" i="110" s="1"/>
  <c r="AE15" i="110" a="1"/>
  <c r="AE15" i="110" s="1"/>
  <c r="AF15" i="110" a="1"/>
  <c r="AF15" i="110" s="1"/>
  <c r="AG15" i="110" a="1"/>
  <c r="AG15" i="110" s="1"/>
  <c r="AH15" i="110" a="1"/>
  <c r="AH15" i="110" s="1"/>
  <c r="AI15" i="110" a="1"/>
  <c r="AI15" i="110" s="1"/>
  <c r="AJ15" i="110" a="1"/>
  <c r="AJ15" i="110" s="1"/>
  <c r="AK15" i="110" a="1"/>
  <c r="AK15" i="110" s="1"/>
  <c r="AL15" i="110" a="1"/>
  <c r="AL15" i="110" s="1"/>
  <c r="AM15" i="110" a="1"/>
  <c r="AM15" i="110" s="1"/>
  <c r="AN15" i="110" a="1"/>
  <c r="AN15" i="110" s="1"/>
  <c r="AO15" i="110" a="1"/>
  <c r="AO15" i="110" s="1"/>
  <c r="AP15" i="110" a="1"/>
  <c r="AP15" i="110" s="1"/>
  <c r="AQ15" i="110" a="1"/>
  <c r="AQ15" i="110" s="1"/>
  <c r="AR15" i="110" a="1"/>
  <c r="AR15" i="110" s="1"/>
  <c r="AS15" i="110" a="1"/>
  <c r="AS15" i="110" s="1"/>
  <c r="I10" i="110" a="1"/>
  <c r="I10" i="110" s="1"/>
  <c r="I11" i="110" a="1"/>
  <c r="I11" i="110"/>
  <c r="I12" i="110" a="1"/>
  <c r="I12" i="110" s="1"/>
  <c r="I13" i="110" a="1"/>
  <c r="I13" i="110"/>
  <c r="I14" i="110" a="1"/>
  <c r="I14" i="110" s="1"/>
  <c r="I15" i="110" a="1"/>
  <c r="I15" i="110"/>
  <c r="I9" i="110" a="1"/>
  <c r="I9" i="110" s="1"/>
  <c r="J9" i="111" a="1"/>
  <c r="J9" i="111" s="1"/>
  <c r="K9" i="111" a="1"/>
  <c r="K9" i="111"/>
  <c r="L9" i="111" a="1"/>
  <c r="L9" i="111" s="1"/>
  <c r="M9" i="111" a="1"/>
  <c r="M9" i="111" s="1"/>
  <c r="N9" i="111" a="1"/>
  <c r="N9" i="111" s="1"/>
  <c r="O9" i="111" a="1"/>
  <c r="O9" i="111" s="1"/>
  <c r="P9" i="111" a="1"/>
  <c r="P9" i="111" s="1"/>
  <c r="Q9" i="111" a="1"/>
  <c r="Q9" i="111"/>
  <c r="R9" i="111" a="1"/>
  <c r="R9" i="111" s="1"/>
  <c r="S9" i="111" a="1"/>
  <c r="S9" i="111" s="1"/>
  <c r="T9" i="111" a="1"/>
  <c r="T9" i="111" s="1"/>
  <c r="U9" i="111" a="1"/>
  <c r="U9" i="111" s="1"/>
  <c r="V9" i="111" a="1"/>
  <c r="V9" i="111" s="1"/>
  <c r="W9" i="111" a="1"/>
  <c r="W9" i="111" s="1"/>
  <c r="X9" i="111" a="1"/>
  <c r="X9" i="111" s="1"/>
  <c r="Y9" i="111" a="1"/>
  <c r="Y9" i="111"/>
  <c r="Z9" i="111" a="1"/>
  <c r="Z9" i="111" s="1"/>
  <c r="AA9" i="111" a="1"/>
  <c r="AA9" i="111" s="1"/>
  <c r="AB9" i="111" a="1"/>
  <c r="AB9" i="111" s="1"/>
  <c r="AC9" i="111" a="1"/>
  <c r="AC9" i="111" s="1"/>
  <c r="AD9" i="111" a="1"/>
  <c r="AD9" i="111" s="1"/>
  <c r="AE9" i="111" a="1"/>
  <c r="AE9" i="111" s="1"/>
  <c r="AF9" i="111" a="1"/>
  <c r="AF9" i="111" s="1"/>
  <c r="AG9" i="111" a="1"/>
  <c r="AG9" i="111"/>
  <c r="AH9" i="111" a="1"/>
  <c r="AH9" i="111" s="1"/>
  <c r="AI9" i="111" a="1"/>
  <c r="AI9" i="111" s="1"/>
  <c r="AJ9" i="111" a="1"/>
  <c r="AJ9" i="111" s="1"/>
  <c r="AK9" i="111" a="1"/>
  <c r="AK9" i="111" s="1"/>
  <c r="AL9" i="111" a="1"/>
  <c r="AL9" i="111" s="1"/>
  <c r="AM9" i="111" a="1"/>
  <c r="AM9" i="111" s="1"/>
  <c r="AN9" i="111" a="1"/>
  <c r="AN9" i="111" s="1"/>
  <c r="AO9" i="111" a="1"/>
  <c r="AO9" i="111"/>
  <c r="AP9" i="111" a="1"/>
  <c r="AP9" i="111" s="1"/>
  <c r="AQ9" i="111" a="1"/>
  <c r="AQ9" i="111" s="1"/>
  <c r="AR9" i="111" a="1"/>
  <c r="AR9" i="111" s="1"/>
  <c r="AS9" i="111" a="1"/>
  <c r="AS9" i="111" s="1"/>
  <c r="J10" i="111" a="1"/>
  <c r="J10" i="111" s="1"/>
  <c r="K10" i="111" a="1"/>
  <c r="K10" i="111" s="1"/>
  <c r="L10" i="111" a="1"/>
  <c r="L10" i="111" s="1"/>
  <c r="M10" i="111" a="1"/>
  <c r="M10" i="111"/>
  <c r="N10" i="111" a="1"/>
  <c r="N10" i="111" s="1"/>
  <c r="O10" i="111" a="1"/>
  <c r="O10" i="111" s="1"/>
  <c r="P10" i="111" a="1"/>
  <c r="P10" i="111" s="1"/>
  <c r="Q10" i="111" a="1"/>
  <c r="Q10" i="111"/>
  <c r="R10" i="111" a="1"/>
  <c r="R10" i="111" s="1"/>
  <c r="S10" i="111" a="1"/>
  <c r="S10" i="111" s="1"/>
  <c r="T10" i="111" a="1"/>
  <c r="T10" i="111" s="1"/>
  <c r="U10" i="111" a="1"/>
  <c r="U10" i="111"/>
  <c r="V10" i="111" a="1"/>
  <c r="V10" i="111" s="1"/>
  <c r="W10" i="111" a="1"/>
  <c r="W10" i="111" s="1"/>
  <c r="X10" i="111" a="1"/>
  <c r="X10" i="111" s="1"/>
  <c r="Y10" i="111" a="1"/>
  <c r="Y10" i="111"/>
  <c r="Z10" i="111" a="1"/>
  <c r="Z10" i="111" s="1"/>
  <c r="AA10" i="111" a="1"/>
  <c r="AA10" i="111" s="1"/>
  <c r="AB10" i="111" a="1"/>
  <c r="AB10" i="111" s="1"/>
  <c r="AC10" i="111" a="1"/>
  <c r="AC10" i="111"/>
  <c r="AD10" i="111" a="1"/>
  <c r="AD10" i="111" s="1"/>
  <c r="AE10" i="111" a="1"/>
  <c r="AE10" i="111" s="1"/>
  <c r="AF10" i="111" a="1"/>
  <c r="AF10" i="111" s="1"/>
  <c r="AG10" i="111" a="1"/>
  <c r="AG10" i="111"/>
  <c r="AH10" i="111" a="1"/>
  <c r="AH10" i="111" s="1"/>
  <c r="AI10" i="111" a="1"/>
  <c r="AI10" i="111" s="1"/>
  <c r="AJ10" i="111" a="1"/>
  <c r="AJ10" i="111" s="1"/>
  <c r="AK10" i="111" a="1"/>
  <c r="AK10" i="111"/>
  <c r="AL10" i="111" a="1"/>
  <c r="AL10" i="111" s="1"/>
  <c r="AM10" i="111" a="1"/>
  <c r="AM10" i="111" s="1"/>
  <c r="AN10" i="111" a="1"/>
  <c r="AN10" i="111" s="1"/>
  <c r="AO10" i="111" a="1"/>
  <c r="AO10" i="111"/>
  <c r="AP10" i="111" a="1"/>
  <c r="AP10" i="111" s="1"/>
  <c r="AQ10" i="111" a="1"/>
  <c r="AQ10" i="111" s="1"/>
  <c r="AR10" i="111" a="1"/>
  <c r="AR10" i="111" s="1"/>
  <c r="AS10" i="111" a="1"/>
  <c r="AS10" i="111"/>
  <c r="J11" i="111" a="1"/>
  <c r="J11" i="111" s="1"/>
  <c r="K11" i="111" a="1"/>
  <c r="K11" i="111" s="1"/>
  <c r="L11" i="111" a="1"/>
  <c r="L11" i="111" s="1"/>
  <c r="M11" i="111" a="1"/>
  <c r="M11" i="111"/>
  <c r="N11" i="111" a="1"/>
  <c r="N11" i="111" s="1"/>
  <c r="O11" i="111" a="1"/>
  <c r="O11" i="111" s="1"/>
  <c r="P11" i="111" a="1"/>
  <c r="P11" i="111" s="1"/>
  <c r="Q11" i="111" a="1"/>
  <c r="Q11" i="111"/>
  <c r="R11" i="111" a="1"/>
  <c r="R11" i="111" s="1"/>
  <c r="S11" i="111" a="1"/>
  <c r="S11" i="111" s="1"/>
  <c r="T11" i="111" a="1"/>
  <c r="T11" i="111" s="1"/>
  <c r="U11" i="111" a="1"/>
  <c r="U11" i="111"/>
  <c r="V11" i="111" a="1"/>
  <c r="V11" i="111" s="1"/>
  <c r="W11" i="111" a="1"/>
  <c r="W11" i="111" s="1"/>
  <c r="X11" i="111" a="1"/>
  <c r="X11" i="111" s="1"/>
  <c r="Y11" i="111" a="1"/>
  <c r="Y11" i="111"/>
  <c r="Z11" i="111" a="1"/>
  <c r="Z11" i="111" s="1"/>
  <c r="AA11" i="111" a="1"/>
  <c r="AA11" i="111" s="1"/>
  <c r="AB11" i="111" a="1"/>
  <c r="AB11" i="111" s="1"/>
  <c r="AC11" i="111" a="1"/>
  <c r="AC11" i="111"/>
  <c r="AD11" i="111" a="1"/>
  <c r="AD11" i="111" s="1"/>
  <c r="AE11" i="111" a="1"/>
  <c r="AE11" i="111" s="1"/>
  <c r="AF11" i="111" a="1"/>
  <c r="AF11" i="111" s="1"/>
  <c r="AG11" i="111" a="1"/>
  <c r="AG11" i="111"/>
  <c r="AH11" i="111" a="1"/>
  <c r="AH11" i="111" s="1"/>
  <c r="AI11" i="111" a="1"/>
  <c r="AI11" i="111" s="1"/>
  <c r="AJ11" i="111" a="1"/>
  <c r="AJ11" i="111" s="1"/>
  <c r="AK11" i="111" a="1"/>
  <c r="AK11" i="111"/>
  <c r="AL11" i="111" a="1"/>
  <c r="AL11" i="111" s="1"/>
  <c r="AM11" i="111" a="1"/>
  <c r="AM11" i="111" s="1"/>
  <c r="AN11" i="111" a="1"/>
  <c r="AN11" i="111" s="1"/>
  <c r="AO11" i="111" a="1"/>
  <c r="AO11" i="111"/>
  <c r="AP11" i="111" a="1"/>
  <c r="AP11" i="111" s="1"/>
  <c r="AQ11" i="111" a="1"/>
  <c r="AQ11" i="111" s="1"/>
  <c r="AR11" i="111" a="1"/>
  <c r="AR11" i="111" s="1"/>
  <c r="AS11" i="111" a="1"/>
  <c r="AS11" i="111"/>
  <c r="J12" i="111" a="1"/>
  <c r="J12" i="111" s="1"/>
  <c r="K12" i="111" a="1"/>
  <c r="K12" i="111" s="1"/>
  <c r="L12" i="111" a="1"/>
  <c r="L12" i="111" s="1"/>
  <c r="M12" i="111" a="1"/>
  <c r="M12" i="111"/>
  <c r="N12" i="111" a="1"/>
  <c r="N12" i="111" s="1"/>
  <c r="O12" i="111" a="1"/>
  <c r="O12" i="111" s="1"/>
  <c r="P12" i="111" a="1"/>
  <c r="P12" i="111" s="1"/>
  <c r="Q12" i="111" a="1"/>
  <c r="Q12" i="111"/>
  <c r="R12" i="111" a="1"/>
  <c r="R12" i="111" s="1"/>
  <c r="S12" i="111" a="1"/>
  <c r="S12" i="111" s="1"/>
  <c r="T12" i="111" a="1"/>
  <c r="T12" i="111" s="1"/>
  <c r="U12" i="111" a="1"/>
  <c r="U12" i="111"/>
  <c r="V12" i="111" a="1"/>
  <c r="V12" i="111" s="1"/>
  <c r="W12" i="111" a="1"/>
  <c r="W12" i="111" s="1"/>
  <c r="X12" i="111" a="1"/>
  <c r="X12" i="111" s="1"/>
  <c r="Y12" i="111" a="1"/>
  <c r="Y12" i="111"/>
  <c r="Z12" i="111" a="1"/>
  <c r="Z12" i="111" s="1"/>
  <c r="AA12" i="111" a="1"/>
  <c r="AA12" i="111" s="1"/>
  <c r="AB12" i="111" a="1"/>
  <c r="AB12" i="111" s="1"/>
  <c r="AC12" i="111" a="1"/>
  <c r="AC12" i="111"/>
  <c r="AD12" i="111" a="1"/>
  <c r="AD12" i="111" s="1"/>
  <c r="AE12" i="111" a="1"/>
  <c r="AE12" i="111" s="1"/>
  <c r="AF12" i="111" a="1"/>
  <c r="AF12" i="111" s="1"/>
  <c r="AG12" i="111" a="1"/>
  <c r="AG12" i="111"/>
  <c r="AH12" i="111" a="1"/>
  <c r="AH12" i="111" s="1"/>
  <c r="AI12" i="111" a="1"/>
  <c r="AI12" i="111" s="1"/>
  <c r="AJ12" i="111" a="1"/>
  <c r="AJ12" i="111" s="1"/>
  <c r="AK12" i="111" a="1"/>
  <c r="AK12" i="111"/>
  <c r="AL12" i="111" a="1"/>
  <c r="AL12" i="111" s="1"/>
  <c r="AM12" i="111" a="1"/>
  <c r="AM12" i="111" s="1"/>
  <c r="AN12" i="111" a="1"/>
  <c r="AN12" i="111" s="1"/>
  <c r="AO12" i="111" a="1"/>
  <c r="AO12" i="111"/>
  <c r="AP12" i="111" a="1"/>
  <c r="AP12" i="111" s="1"/>
  <c r="AQ12" i="111" a="1"/>
  <c r="AQ12" i="111" s="1"/>
  <c r="AR12" i="111" a="1"/>
  <c r="AR12" i="111" s="1"/>
  <c r="AS12" i="111" a="1"/>
  <c r="AS12" i="111"/>
  <c r="J13" i="111" a="1"/>
  <c r="J13" i="111" s="1"/>
  <c r="K13" i="111" a="1"/>
  <c r="K13" i="111" s="1"/>
  <c r="L13" i="111" a="1"/>
  <c r="L13" i="111" s="1"/>
  <c r="M13" i="111" a="1"/>
  <c r="M13" i="111"/>
  <c r="N13" i="111" a="1"/>
  <c r="N13" i="111" s="1"/>
  <c r="O13" i="111" a="1"/>
  <c r="O13" i="111" s="1"/>
  <c r="P13" i="111" a="1"/>
  <c r="P13" i="111" s="1"/>
  <c r="Q13" i="111" a="1"/>
  <c r="Q13" i="111"/>
  <c r="R13" i="111" a="1"/>
  <c r="R13" i="111" s="1"/>
  <c r="S13" i="111" a="1"/>
  <c r="S13" i="111" s="1"/>
  <c r="T13" i="111" a="1"/>
  <c r="T13" i="111" s="1"/>
  <c r="U13" i="111" a="1"/>
  <c r="U13" i="111"/>
  <c r="V13" i="111" a="1"/>
  <c r="V13" i="111" s="1"/>
  <c r="W13" i="111" a="1"/>
  <c r="W13" i="111" s="1"/>
  <c r="X13" i="111" a="1"/>
  <c r="X13" i="111" s="1"/>
  <c r="Y13" i="111" a="1"/>
  <c r="Y13" i="111"/>
  <c r="Z13" i="111" a="1"/>
  <c r="Z13" i="111" s="1"/>
  <c r="AA13" i="111" a="1"/>
  <c r="AA13" i="111" s="1"/>
  <c r="AB13" i="111" a="1"/>
  <c r="AB13" i="111" s="1"/>
  <c r="AC13" i="111" a="1"/>
  <c r="AC13" i="111"/>
  <c r="AD13" i="111" a="1"/>
  <c r="AD13" i="111" s="1"/>
  <c r="AE13" i="111" a="1"/>
  <c r="AE13" i="111" s="1"/>
  <c r="AF13" i="111" a="1"/>
  <c r="AF13" i="111" s="1"/>
  <c r="AG13" i="111" a="1"/>
  <c r="AG13" i="111"/>
  <c r="AH13" i="111" a="1"/>
  <c r="AH13" i="111" s="1"/>
  <c r="AI13" i="111" a="1"/>
  <c r="AI13" i="111" s="1"/>
  <c r="AJ13" i="111" a="1"/>
  <c r="AJ13" i="111" s="1"/>
  <c r="AK13" i="111" a="1"/>
  <c r="AK13" i="111" s="1"/>
  <c r="AL13" i="111" a="1"/>
  <c r="AL13" i="111" s="1"/>
  <c r="AM13" i="111" a="1"/>
  <c r="AM13" i="111" s="1"/>
  <c r="AN13" i="111" a="1"/>
  <c r="AN13" i="111" s="1"/>
  <c r="AO13" i="111" a="1"/>
  <c r="AO13" i="111" s="1"/>
  <c r="AP13" i="111" a="1"/>
  <c r="AP13" i="111" s="1"/>
  <c r="AQ13" i="111" a="1"/>
  <c r="AQ13" i="111" s="1"/>
  <c r="AR13" i="111" a="1"/>
  <c r="AR13" i="111" s="1"/>
  <c r="AS13" i="111" a="1"/>
  <c r="AS13" i="111" s="1"/>
  <c r="J14" i="111" a="1"/>
  <c r="J14" i="111" s="1"/>
  <c r="K14" i="111" a="1"/>
  <c r="K14" i="111" s="1"/>
  <c r="L14" i="111" a="1"/>
  <c r="L14" i="111" s="1"/>
  <c r="M14" i="111" a="1"/>
  <c r="M14" i="111" s="1"/>
  <c r="N14" i="111" a="1"/>
  <c r="N14" i="111" s="1"/>
  <c r="O14" i="111" a="1"/>
  <c r="O14" i="111" s="1"/>
  <c r="P14" i="111" a="1"/>
  <c r="P14" i="111" s="1"/>
  <c r="Q14" i="111" a="1"/>
  <c r="Q14" i="111" s="1"/>
  <c r="R14" i="111" a="1"/>
  <c r="R14" i="111" s="1"/>
  <c r="S14" i="111" a="1"/>
  <c r="S14" i="111" s="1"/>
  <c r="T14" i="111" a="1"/>
  <c r="T14" i="111" s="1"/>
  <c r="U14" i="111" a="1"/>
  <c r="U14" i="111" s="1"/>
  <c r="V14" i="111" a="1"/>
  <c r="V14" i="111" s="1"/>
  <c r="W14" i="111" a="1"/>
  <c r="W14" i="111" s="1"/>
  <c r="X14" i="111" a="1"/>
  <c r="X14" i="111" s="1"/>
  <c r="Y14" i="111" a="1"/>
  <c r="Y14" i="111" s="1"/>
  <c r="Z14" i="111" a="1"/>
  <c r="Z14" i="111" s="1"/>
  <c r="AA14" i="111" a="1"/>
  <c r="AA14" i="111" s="1"/>
  <c r="AB14" i="111" a="1"/>
  <c r="AB14" i="111" s="1"/>
  <c r="AC14" i="111" a="1"/>
  <c r="AC14" i="111" s="1"/>
  <c r="AD14" i="111" a="1"/>
  <c r="AD14" i="111" s="1"/>
  <c r="AE14" i="111" a="1"/>
  <c r="AE14" i="111" s="1"/>
  <c r="AF14" i="111" a="1"/>
  <c r="AF14" i="111" s="1"/>
  <c r="AG14" i="111" a="1"/>
  <c r="AG14" i="111" s="1"/>
  <c r="AH14" i="111" a="1"/>
  <c r="AH14" i="111" s="1"/>
  <c r="AI14" i="111" a="1"/>
  <c r="AI14" i="111" s="1"/>
  <c r="AJ14" i="111" a="1"/>
  <c r="AJ14" i="111" s="1"/>
  <c r="AK14" i="111" a="1"/>
  <c r="AK14" i="111" s="1"/>
  <c r="AL14" i="111" a="1"/>
  <c r="AL14" i="111" s="1"/>
  <c r="AM14" i="111" a="1"/>
  <c r="AM14" i="111" s="1"/>
  <c r="AN14" i="111" a="1"/>
  <c r="AN14" i="111" s="1"/>
  <c r="AO14" i="111" a="1"/>
  <c r="AO14" i="111" s="1"/>
  <c r="AP14" i="111" a="1"/>
  <c r="AP14" i="111" s="1"/>
  <c r="AQ14" i="111" a="1"/>
  <c r="AQ14" i="111" s="1"/>
  <c r="AR14" i="111" a="1"/>
  <c r="AR14" i="111" s="1"/>
  <c r="AS14" i="111" a="1"/>
  <c r="AS14" i="111" s="1"/>
  <c r="J15" i="111" a="1"/>
  <c r="J15" i="111" s="1"/>
  <c r="K15" i="111" a="1"/>
  <c r="K15" i="111" s="1"/>
  <c r="L15" i="111" a="1"/>
  <c r="L15" i="111" s="1"/>
  <c r="M15" i="111" a="1"/>
  <c r="M15" i="111" s="1"/>
  <c r="N15" i="111" a="1"/>
  <c r="N15" i="111" s="1"/>
  <c r="O15" i="111" a="1"/>
  <c r="O15" i="111" s="1"/>
  <c r="P15" i="111" a="1"/>
  <c r="P15" i="111" s="1"/>
  <c r="Q15" i="111" a="1"/>
  <c r="Q15" i="111" s="1"/>
  <c r="R15" i="111" a="1"/>
  <c r="R15" i="111" s="1"/>
  <c r="S15" i="111" a="1"/>
  <c r="S15" i="111" s="1"/>
  <c r="T15" i="111" a="1"/>
  <c r="T15" i="111" s="1"/>
  <c r="U15" i="111" a="1"/>
  <c r="U15" i="111" s="1"/>
  <c r="V15" i="111" a="1"/>
  <c r="V15" i="111" s="1"/>
  <c r="W15" i="111" a="1"/>
  <c r="W15" i="111" s="1"/>
  <c r="X15" i="111" a="1"/>
  <c r="X15" i="111" s="1"/>
  <c r="Y15" i="111" a="1"/>
  <c r="Y15" i="111" s="1"/>
  <c r="Z15" i="111" a="1"/>
  <c r="Z15" i="111" s="1"/>
  <c r="AA15" i="111" a="1"/>
  <c r="AA15" i="111" s="1"/>
  <c r="AB15" i="111" a="1"/>
  <c r="AB15" i="111" s="1"/>
  <c r="AC15" i="111" a="1"/>
  <c r="AC15" i="111" s="1"/>
  <c r="AD15" i="111" a="1"/>
  <c r="AD15" i="111" s="1"/>
  <c r="AE15" i="111" a="1"/>
  <c r="AE15" i="111" s="1"/>
  <c r="AF15" i="111" a="1"/>
  <c r="AF15" i="111" s="1"/>
  <c r="AG15" i="111" a="1"/>
  <c r="AG15" i="111" s="1"/>
  <c r="AH15" i="111" a="1"/>
  <c r="AH15" i="111" s="1"/>
  <c r="AI15" i="111" a="1"/>
  <c r="AI15" i="111" s="1"/>
  <c r="AJ15" i="111" a="1"/>
  <c r="AJ15" i="111" s="1"/>
  <c r="AK15" i="111" a="1"/>
  <c r="AK15" i="111" s="1"/>
  <c r="AL15" i="111" a="1"/>
  <c r="AL15" i="111" s="1"/>
  <c r="AM15" i="111" a="1"/>
  <c r="AM15" i="111" s="1"/>
  <c r="AN15" i="111" a="1"/>
  <c r="AN15" i="111" s="1"/>
  <c r="AO15" i="111" a="1"/>
  <c r="AO15" i="111" s="1"/>
  <c r="AP15" i="111" a="1"/>
  <c r="AP15" i="111" s="1"/>
  <c r="AQ15" i="111" a="1"/>
  <c r="AQ15" i="111" s="1"/>
  <c r="AR15" i="111" a="1"/>
  <c r="AR15" i="111" s="1"/>
  <c r="AS15" i="111" a="1"/>
  <c r="AS15" i="111" s="1"/>
  <c r="I10" i="111" a="1"/>
  <c r="I10" i="111" s="1"/>
  <c r="I11" i="111" a="1"/>
  <c r="I11" i="111"/>
  <c r="I12" i="111" a="1"/>
  <c r="I12" i="111" s="1"/>
  <c r="I13" i="111" a="1"/>
  <c r="I13" i="111"/>
  <c r="I14" i="111" a="1"/>
  <c r="I14" i="111" s="1"/>
  <c r="I15" i="111" a="1"/>
  <c r="I15" i="111"/>
  <c r="I9" i="111" a="1"/>
  <c r="I9" i="111" s="1"/>
  <c r="AB164" i="114" l="1"/>
  <c r="AB70" i="114" s="1" a="1"/>
  <c r="AB70" i="114" s="1"/>
  <c r="AB69" i="114" a="1"/>
  <c r="AB69" i="114" s="1"/>
  <c r="W69" i="114" a="1"/>
  <c r="W69" i="114" s="1"/>
  <c r="W164" i="114"/>
  <c r="W70" i="114" s="1" a="1"/>
  <c r="W70" i="114" s="1"/>
  <c r="AF58" i="114" a="1"/>
  <c r="AF58" i="114" s="1"/>
  <c r="AF60" i="114" a="1"/>
  <c r="AF60" i="114" s="1"/>
  <c r="AN58" i="114" a="1"/>
  <c r="AN58" i="114" s="1"/>
  <c r="AN60" i="114" a="1"/>
  <c r="AN60" i="114" s="1"/>
  <c r="AA60" i="114" a="1"/>
  <c r="AA60" i="114" s="1"/>
  <c r="AA58" i="114" a="1"/>
  <c r="AA58" i="114" s="1"/>
  <c r="AM69" i="114" a="1"/>
  <c r="AM69" i="114" s="1"/>
  <c r="AM164" i="114"/>
  <c r="AM70" i="114" s="1" a="1"/>
  <c r="AM70" i="114" s="1"/>
  <c r="AI60" i="114" a="1"/>
  <c r="AI60" i="114" s="1"/>
  <c r="AI58" i="114" a="1"/>
  <c r="AI58" i="114" s="1"/>
  <c r="Q164" i="114"/>
  <c r="Q70" i="114" s="1" a="1"/>
  <c r="Q70" i="114" s="1"/>
  <c r="Q69" i="114" a="1"/>
  <c r="Q69" i="114" s="1"/>
  <c r="W60" i="114" a="1"/>
  <c r="W60" i="114" s="1"/>
  <c r="W58" i="114" a="1"/>
  <c r="W58" i="114" s="1"/>
  <c r="AJ58" i="114" a="1"/>
  <c r="AJ58" i="114" s="1"/>
  <c r="AJ60" i="114" a="1"/>
  <c r="AJ60" i="114" s="1"/>
  <c r="AR58" i="114" a="1"/>
  <c r="AR58" i="114" s="1"/>
  <c r="AR60" i="114" a="1"/>
  <c r="AR60" i="114" s="1"/>
  <c r="T164" i="114"/>
  <c r="T70" i="114" s="1" a="1"/>
  <c r="T70" i="114" s="1"/>
  <c r="T69" i="114" a="1"/>
  <c r="T69" i="114" s="1"/>
  <c r="BM8" i="117"/>
  <c r="BL8" i="117"/>
  <c r="BK8" i="117"/>
  <c r="BJ8" i="117"/>
  <c r="BI8" i="117"/>
  <c r="BH8" i="117"/>
  <c r="BG8" i="117"/>
  <c r="BF8" i="117"/>
  <c r="BE8" i="117"/>
  <c r="BD8" i="117"/>
  <c r="BC8" i="117"/>
  <c r="BB8" i="117"/>
  <c r="BA8" i="117"/>
  <c r="AZ8" i="117"/>
  <c r="AY8" i="117"/>
  <c r="AX8" i="117"/>
  <c r="AW8" i="117"/>
  <c r="AV8" i="117"/>
  <c r="AU8" i="117"/>
  <c r="AT8" i="117"/>
  <c r="AS8" i="117"/>
  <c r="AQ8" i="117"/>
  <c r="AP8" i="117"/>
  <c r="AO8" i="117"/>
  <c r="AN8" i="117"/>
  <c r="AM8" i="117"/>
  <c r="AL8" i="117"/>
  <c r="AK8" i="117"/>
  <c r="AJ8" i="117"/>
  <c r="AI8" i="117"/>
  <c r="AH8" i="117"/>
  <c r="AG8" i="117"/>
  <c r="AF8" i="117"/>
  <c r="AE8" i="117"/>
  <c r="AD8" i="117"/>
  <c r="AC8" i="117"/>
  <c r="AB8" i="117"/>
  <c r="AA8" i="117"/>
  <c r="Z8" i="117"/>
  <c r="Y8" i="117"/>
  <c r="X8" i="117"/>
  <c r="W8" i="117"/>
  <c r="V8" i="117"/>
  <c r="U8" i="117"/>
  <c r="T8" i="117"/>
  <c r="S8" i="117"/>
  <c r="R8" i="117"/>
  <c r="Q8" i="117"/>
  <c r="P8" i="117"/>
  <c r="O8" i="117"/>
  <c r="N8" i="117"/>
  <c r="M8" i="117"/>
  <c r="L8" i="117"/>
  <c r="K8" i="117"/>
  <c r="J8" i="117"/>
  <c r="I8" i="117"/>
  <c r="H8" i="117"/>
  <c r="G8" i="117"/>
  <c r="BH6" i="117"/>
  <c r="BG6" i="117"/>
  <c r="BF6" i="117"/>
  <c r="BE6" i="117"/>
  <c r="BD6" i="117"/>
  <c r="BC6" i="117"/>
  <c r="BB6" i="117"/>
  <c r="BA6" i="117"/>
  <c r="AZ6" i="117"/>
  <c r="AY6" i="117"/>
  <c r="AX6" i="117"/>
  <c r="AW6" i="117"/>
  <c r="AV6" i="117"/>
  <c r="AU6" i="117"/>
  <c r="AT6" i="117"/>
  <c r="AS6" i="117"/>
  <c r="AQ6" i="117"/>
  <c r="AP6" i="117"/>
  <c r="AO6" i="117"/>
  <c r="AN6" i="117"/>
  <c r="AM6" i="117"/>
  <c r="AL6" i="117"/>
  <c r="AK6" i="117"/>
  <c r="AJ6" i="117"/>
  <c r="AI6" i="117"/>
  <c r="AH6" i="117"/>
  <c r="AG6" i="117"/>
  <c r="AF6" i="117"/>
  <c r="AE6" i="117"/>
  <c r="AD6" i="117"/>
  <c r="AC6" i="117"/>
  <c r="AB6" i="117"/>
  <c r="AA6" i="117"/>
  <c r="Z6" i="117"/>
  <c r="Y6" i="117"/>
  <c r="X6" i="117"/>
  <c r="W6" i="117"/>
  <c r="V6" i="117"/>
  <c r="U6" i="117"/>
  <c r="T6" i="117"/>
  <c r="S6" i="117"/>
  <c r="R6" i="117"/>
  <c r="Q6" i="117"/>
  <c r="P6" i="117"/>
  <c r="O6" i="117"/>
  <c r="N6" i="117"/>
  <c r="M6" i="117"/>
  <c r="L6" i="117"/>
  <c r="K6" i="117"/>
  <c r="J6" i="117"/>
  <c r="I6" i="117"/>
  <c r="H6" i="117"/>
  <c r="G6" i="117"/>
  <c r="A1" i="117"/>
  <c r="D82" i="113" l="1"/>
  <c r="D83" i="113"/>
  <c r="D82" i="112"/>
  <c r="D83" i="112"/>
  <c r="D82" i="114"/>
  <c r="D83" i="114"/>
  <c r="D71" i="114"/>
  <c r="D72" i="114"/>
  <c r="D73" i="114"/>
  <c r="D74" i="114"/>
  <c r="D75" i="114"/>
  <c r="D76" i="114"/>
  <c r="D77" i="114"/>
  <c r="D78" i="114"/>
  <c r="D79" i="114"/>
  <c r="D80" i="114"/>
  <c r="D81" i="114"/>
  <c r="D52" i="114"/>
  <c r="D53" i="114"/>
  <c r="D54" i="114"/>
  <c r="D55" i="114"/>
  <c r="D56" i="114"/>
  <c r="D57" i="114"/>
  <c r="D58" i="114"/>
  <c r="D59" i="114"/>
  <c r="D60" i="114"/>
  <c r="D61" i="114"/>
  <c r="D62" i="114"/>
  <c r="D63" i="114"/>
  <c r="D64" i="114"/>
  <c r="D65" i="114"/>
  <c r="D66" i="114"/>
  <c r="D67" i="114"/>
  <c r="D68" i="114"/>
  <c r="D69" i="114"/>
  <c r="D70" i="114"/>
  <c r="AQ6" i="113"/>
  <c r="AR6" i="113"/>
  <c r="AQ8" i="113"/>
  <c r="AR8" i="113"/>
  <c r="X6" i="113"/>
  <c r="X8" i="113"/>
  <c r="AQ6" i="112"/>
  <c r="AR6" i="112"/>
  <c r="AQ8" i="112"/>
  <c r="AR8" i="112"/>
  <c r="X6" i="112"/>
  <c r="X8" i="112"/>
  <c r="Z6" i="112" l="1"/>
  <c r="Z8" i="112"/>
  <c r="Z6" i="113"/>
  <c r="Z8" i="113"/>
  <c r="Y6" i="114"/>
  <c r="Y8" i="114"/>
  <c r="AR6" i="114"/>
  <c r="AS6" i="114"/>
  <c r="AR8" i="114"/>
  <c r="AS8" i="114"/>
  <c r="AP6" i="106"/>
  <c r="AQ6" i="106"/>
  <c r="AP8" i="106"/>
  <c r="AQ8" i="106"/>
  <c r="W6" i="106"/>
  <c r="W8" i="106"/>
  <c r="AT6" i="108"/>
  <c r="AU6" i="108"/>
  <c r="AT8" i="108"/>
  <c r="AU8" i="108"/>
  <c r="AA6" i="108"/>
  <c r="AA8" i="108"/>
  <c r="AS6" i="116"/>
  <c r="AT6" i="116"/>
  <c r="AS8" i="116"/>
  <c r="AT8" i="116"/>
  <c r="Z6" i="116"/>
  <c r="Z8" i="116"/>
  <c r="AS6" i="107"/>
  <c r="AT6" i="107"/>
  <c r="AS8" i="107"/>
  <c r="AT8" i="107"/>
  <c r="Z6" i="107"/>
  <c r="Z8" i="107"/>
  <c r="Y6" i="109"/>
  <c r="Z6" i="109"/>
  <c r="AA6" i="109"/>
  <c r="AB6" i="109"/>
  <c r="AC6" i="109"/>
  <c r="AD6" i="109"/>
  <c r="AE6" i="109"/>
  <c r="AF6" i="109"/>
  <c r="AG6" i="109"/>
  <c r="AH6" i="109"/>
  <c r="AI6" i="109"/>
  <c r="AJ6" i="109"/>
  <c r="AK6" i="109"/>
  <c r="AL6" i="109"/>
  <c r="AM6" i="109"/>
  <c r="AN6" i="109"/>
  <c r="AO6" i="109"/>
  <c r="AP6" i="109"/>
  <c r="AQ6" i="109"/>
  <c r="AR6" i="109"/>
  <c r="AS6" i="109"/>
  <c r="Y8" i="109"/>
  <c r="Z8" i="109"/>
  <c r="AA8" i="109"/>
  <c r="AB8" i="109"/>
  <c r="AC8" i="109"/>
  <c r="AD8" i="109"/>
  <c r="AE8" i="109"/>
  <c r="AF8" i="109"/>
  <c r="AG8" i="109"/>
  <c r="AH8" i="109"/>
  <c r="AI8" i="109"/>
  <c r="AJ8" i="109"/>
  <c r="AK8" i="109"/>
  <c r="AL8" i="109"/>
  <c r="AM8" i="109"/>
  <c r="AN8" i="109"/>
  <c r="AO8" i="109"/>
  <c r="AP8" i="109"/>
  <c r="AQ8" i="109"/>
  <c r="AR8" i="109"/>
  <c r="AS8" i="109"/>
  <c r="Y6" i="110"/>
  <c r="Y8" i="110"/>
  <c r="AR6" i="110"/>
  <c r="AS6" i="110"/>
  <c r="AR8" i="110"/>
  <c r="AS8" i="110"/>
  <c r="D10" i="113"/>
  <c r="D11" i="113"/>
  <c r="D12" i="113"/>
  <c r="D13" i="113"/>
  <c r="D14" i="113"/>
  <c r="D15" i="113"/>
  <c r="D16" i="113"/>
  <c r="D17" i="113"/>
  <c r="D18" i="113"/>
  <c r="D19" i="113"/>
  <c r="D20" i="113"/>
  <c r="D21" i="113"/>
  <c r="D22" i="113"/>
  <c r="D23" i="113"/>
  <c r="D24" i="113"/>
  <c r="D25" i="113"/>
  <c r="D26" i="113"/>
  <c r="D27" i="113"/>
  <c r="D28" i="113"/>
  <c r="D29" i="113"/>
  <c r="D30" i="113"/>
  <c r="D31" i="113"/>
  <c r="D32" i="113"/>
  <c r="D33" i="113"/>
  <c r="D34" i="113"/>
  <c r="D35" i="113"/>
  <c r="D36" i="113"/>
  <c r="D37" i="113"/>
  <c r="D38" i="113"/>
  <c r="D39" i="113"/>
  <c r="D40" i="113"/>
  <c r="D41" i="113"/>
  <c r="D42" i="113"/>
  <c r="D43" i="113"/>
  <c r="D44" i="113"/>
  <c r="D45" i="113"/>
  <c r="D46" i="113"/>
  <c r="D47" i="113"/>
  <c r="D48" i="113"/>
  <c r="D49" i="113"/>
  <c r="D50" i="113"/>
  <c r="D51" i="113"/>
  <c r="D52" i="113"/>
  <c r="D53" i="113"/>
  <c r="D54" i="113"/>
  <c r="D55" i="113"/>
  <c r="D56" i="113"/>
  <c r="D57" i="113"/>
  <c r="D58" i="113"/>
  <c r="D59" i="113"/>
  <c r="D60" i="113"/>
  <c r="D61" i="113"/>
  <c r="D62" i="113"/>
  <c r="D63" i="113"/>
  <c r="D64" i="113"/>
  <c r="D65" i="113"/>
  <c r="D66" i="113"/>
  <c r="D67" i="113"/>
  <c r="D68" i="113"/>
  <c r="D69" i="113"/>
  <c r="D70" i="113"/>
  <c r="D71" i="113"/>
  <c r="D72" i="113"/>
  <c r="D73" i="113"/>
  <c r="D74" i="113"/>
  <c r="D75" i="113"/>
  <c r="D76" i="113"/>
  <c r="D77" i="113"/>
  <c r="D78" i="113"/>
  <c r="D79" i="113"/>
  <c r="D80" i="113"/>
  <c r="D81" i="113"/>
  <c r="D13" i="112"/>
  <c r="D14" i="112"/>
  <c r="D15" i="112"/>
  <c r="D16" i="112"/>
  <c r="D17" i="112"/>
  <c r="D18" i="112"/>
  <c r="D19" i="112"/>
  <c r="D20" i="112"/>
  <c r="D21" i="112"/>
  <c r="D22" i="112"/>
  <c r="D23" i="112"/>
  <c r="D24" i="112"/>
  <c r="D25" i="112"/>
  <c r="D26" i="112"/>
  <c r="D27" i="112"/>
  <c r="D28" i="112"/>
  <c r="D29" i="112"/>
  <c r="D30" i="112"/>
  <c r="D31" i="112"/>
  <c r="D32" i="112"/>
  <c r="D33" i="112"/>
  <c r="D34" i="112"/>
  <c r="D35" i="112"/>
  <c r="D36" i="112"/>
  <c r="D37" i="112"/>
  <c r="D38" i="112"/>
  <c r="D39" i="112"/>
  <c r="D40" i="112"/>
  <c r="D41" i="112"/>
  <c r="D42" i="112"/>
  <c r="D43" i="112"/>
  <c r="D44" i="112"/>
  <c r="D45" i="112"/>
  <c r="D46" i="112"/>
  <c r="D47" i="112"/>
  <c r="D48" i="112"/>
  <c r="D49" i="112"/>
  <c r="D50" i="112"/>
  <c r="D51" i="112"/>
  <c r="D52" i="112"/>
  <c r="D53" i="112"/>
  <c r="D54" i="112"/>
  <c r="D55" i="112"/>
  <c r="D56" i="112"/>
  <c r="D57" i="112"/>
  <c r="D58" i="112"/>
  <c r="D59" i="112"/>
  <c r="D60" i="112"/>
  <c r="D61" i="112"/>
  <c r="D62" i="112"/>
  <c r="D63" i="112"/>
  <c r="D64" i="112"/>
  <c r="D65" i="112"/>
  <c r="D66" i="112"/>
  <c r="D67" i="112"/>
  <c r="D68" i="112"/>
  <c r="D69" i="112"/>
  <c r="D70" i="112"/>
  <c r="D71" i="112"/>
  <c r="D72" i="112"/>
  <c r="D73" i="112"/>
  <c r="D74" i="112"/>
  <c r="D75" i="112"/>
  <c r="D76" i="112"/>
  <c r="D77" i="112"/>
  <c r="D78" i="112"/>
  <c r="D79" i="112"/>
  <c r="D80" i="112"/>
  <c r="D81" i="112"/>
  <c r="D10" i="112"/>
  <c r="D11" i="112"/>
  <c r="D12" i="112"/>
  <c r="D50" i="114" l="1"/>
  <c r="D51" i="114"/>
  <c r="AT6" i="113"/>
  <c r="AU6" i="113"/>
  <c r="AV6" i="113"/>
  <c r="AW6" i="113"/>
  <c r="AX6" i="113"/>
  <c r="AY6" i="113"/>
  <c r="AZ6" i="113"/>
  <c r="BA6" i="113"/>
  <c r="BB6" i="113"/>
  <c r="BC6" i="113"/>
  <c r="BD6" i="113"/>
  <c r="BE6" i="113"/>
  <c r="BF6" i="113"/>
  <c r="BG6" i="113"/>
  <c r="BH6" i="113"/>
  <c r="BI6" i="113"/>
  <c r="AT6" i="112"/>
  <c r="AU6" i="112"/>
  <c r="AV6" i="112"/>
  <c r="AW6" i="112"/>
  <c r="AX6" i="112"/>
  <c r="AY6" i="112"/>
  <c r="AZ6" i="112"/>
  <c r="BA6" i="112"/>
  <c r="BB6" i="112"/>
  <c r="BC6" i="112"/>
  <c r="BD6" i="112"/>
  <c r="BE6" i="112"/>
  <c r="BF6" i="112"/>
  <c r="BG6" i="112"/>
  <c r="BH6" i="112"/>
  <c r="BI6" i="112"/>
  <c r="AU6" i="114"/>
  <c r="AV6" i="114"/>
  <c r="AW6" i="114"/>
  <c r="AX6" i="114"/>
  <c r="AY6" i="114"/>
  <c r="AZ6" i="114"/>
  <c r="BA6" i="114"/>
  <c r="BB6" i="114"/>
  <c r="BC6" i="114"/>
  <c r="BD6" i="114"/>
  <c r="BE6" i="114"/>
  <c r="BF6" i="114"/>
  <c r="BG6" i="114"/>
  <c r="BH6" i="114"/>
  <c r="BI6" i="114"/>
  <c r="BJ6" i="114"/>
  <c r="AS6" i="106"/>
  <c r="AT6" i="106"/>
  <c r="AU6" i="106"/>
  <c r="AV6" i="106"/>
  <c r="AW6" i="106"/>
  <c r="AX6" i="106"/>
  <c r="AY6" i="106"/>
  <c r="AZ6" i="106"/>
  <c r="BA6" i="106"/>
  <c r="BB6" i="106"/>
  <c r="BC6" i="106"/>
  <c r="BD6" i="106"/>
  <c r="BE6" i="106"/>
  <c r="BF6" i="106"/>
  <c r="BG6" i="106"/>
  <c r="BH6" i="106"/>
  <c r="AW6" i="108"/>
  <c r="AX6" i="108"/>
  <c r="AY6" i="108"/>
  <c r="AZ6" i="108"/>
  <c r="BA6" i="108"/>
  <c r="BB6" i="108"/>
  <c r="BC6" i="108"/>
  <c r="BD6" i="108"/>
  <c r="BE6" i="108"/>
  <c r="BF6" i="108"/>
  <c r="BG6" i="108"/>
  <c r="BH6" i="108"/>
  <c r="BI6" i="108"/>
  <c r="BJ6" i="108"/>
  <c r="BK6" i="108"/>
  <c r="BL6" i="108"/>
  <c r="AV6" i="116"/>
  <c r="AW6" i="116"/>
  <c r="AX6" i="116"/>
  <c r="AY6" i="116"/>
  <c r="AZ6" i="116"/>
  <c r="BA6" i="116"/>
  <c r="BB6" i="116"/>
  <c r="BC6" i="116"/>
  <c r="BD6" i="116"/>
  <c r="BE6" i="116"/>
  <c r="BF6" i="116"/>
  <c r="BG6" i="116"/>
  <c r="BH6" i="116"/>
  <c r="BI6" i="116"/>
  <c r="BJ6" i="116"/>
  <c r="BK6" i="116"/>
  <c r="AV6" i="107"/>
  <c r="AW6" i="107"/>
  <c r="AX6" i="107"/>
  <c r="AY6" i="107"/>
  <c r="AZ6" i="107"/>
  <c r="BA6" i="107"/>
  <c r="BB6" i="107"/>
  <c r="BC6" i="107"/>
  <c r="BD6" i="107"/>
  <c r="BE6" i="107"/>
  <c r="BF6" i="107"/>
  <c r="BG6" i="107"/>
  <c r="BH6" i="107"/>
  <c r="BI6" i="107"/>
  <c r="BJ6" i="107"/>
  <c r="BK6" i="107"/>
  <c r="AU6" i="109"/>
  <c r="AV6" i="109"/>
  <c r="AW6" i="109"/>
  <c r="AX6" i="109"/>
  <c r="AY6" i="109"/>
  <c r="AZ6" i="109"/>
  <c r="BA6" i="109"/>
  <c r="BB6" i="109"/>
  <c r="BC6" i="109"/>
  <c r="BD6" i="109"/>
  <c r="BE6" i="109"/>
  <c r="BF6" i="109"/>
  <c r="BG6" i="109"/>
  <c r="BH6" i="109"/>
  <c r="BI6" i="109"/>
  <c r="BJ6" i="109"/>
  <c r="AU6" i="110"/>
  <c r="AV6" i="110"/>
  <c r="AW6" i="110"/>
  <c r="AX6" i="110"/>
  <c r="AY6" i="110"/>
  <c r="AZ6" i="110"/>
  <c r="BA6" i="110"/>
  <c r="BB6" i="110"/>
  <c r="BC6" i="110"/>
  <c r="BD6" i="110"/>
  <c r="BE6" i="110"/>
  <c r="BF6" i="110"/>
  <c r="BG6" i="110"/>
  <c r="BH6" i="110"/>
  <c r="BI6" i="110"/>
  <c r="BJ6" i="110"/>
  <c r="I6" i="113"/>
  <c r="J6" i="113"/>
  <c r="K6" i="113"/>
  <c r="L6" i="113"/>
  <c r="M6" i="113"/>
  <c r="N6" i="113"/>
  <c r="O6" i="113"/>
  <c r="P6" i="113"/>
  <c r="Q6" i="113"/>
  <c r="R6" i="113"/>
  <c r="S6" i="113"/>
  <c r="T6" i="113"/>
  <c r="U6" i="113"/>
  <c r="V6" i="113"/>
  <c r="W6" i="113"/>
  <c r="Y6" i="113"/>
  <c r="AA6" i="113"/>
  <c r="AB6" i="113"/>
  <c r="AC6" i="113"/>
  <c r="AD6" i="113"/>
  <c r="AE6" i="113"/>
  <c r="AF6" i="113"/>
  <c r="AG6" i="113"/>
  <c r="AH6" i="113"/>
  <c r="AI6" i="113"/>
  <c r="AJ6" i="113"/>
  <c r="AK6" i="113"/>
  <c r="AL6" i="113"/>
  <c r="AM6" i="113"/>
  <c r="AN6" i="113"/>
  <c r="AO6" i="113"/>
  <c r="AP6" i="113"/>
  <c r="H6" i="113"/>
  <c r="I8" i="113"/>
  <c r="J8" i="113"/>
  <c r="K8" i="113"/>
  <c r="L8" i="113"/>
  <c r="M8" i="113"/>
  <c r="N8" i="113"/>
  <c r="O8" i="113"/>
  <c r="P8" i="113"/>
  <c r="Q8" i="113"/>
  <c r="R8" i="113"/>
  <c r="S8" i="113"/>
  <c r="T8" i="113"/>
  <c r="U8" i="113"/>
  <c r="V8" i="113"/>
  <c r="W8" i="113"/>
  <c r="Y8" i="113"/>
  <c r="AA8" i="113"/>
  <c r="AB8" i="113"/>
  <c r="AC8" i="113"/>
  <c r="AD8" i="113"/>
  <c r="AE8" i="113"/>
  <c r="AF8" i="113"/>
  <c r="AG8" i="113"/>
  <c r="AH8" i="113"/>
  <c r="AI8" i="113"/>
  <c r="AJ8" i="113"/>
  <c r="AK8" i="113"/>
  <c r="AL8" i="113"/>
  <c r="AM8" i="113"/>
  <c r="AN8" i="113"/>
  <c r="AO8" i="113"/>
  <c r="AP8" i="113"/>
  <c r="I8" i="112"/>
  <c r="J8" i="112"/>
  <c r="K8" i="112"/>
  <c r="L8" i="112"/>
  <c r="M8" i="112"/>
  <c r="N8" i="112"/>
  <c r="O8" i="112"/>
  <c r="P8" i="112"/>
  <c r="Q8" i="112"/>
  <c r="R8" i="112"/>
  <c r="S8" i="112"/>
  <c r="T8" i="112"/>
  <c r="U8" i="112"/>
  <c r="V8" i="112"/>
  <c r="W8" i="112"/>
  <c r="Y8" i="112"/>
  <c r="AA8" i="112"/>
  <c r="AB8" i="112"/>
  <c r="AC8" i="112"/>
  <c r="AD8" i="112"/>
  <c r="AE8" i="112"/>
  <c r="AF8" i="112"/>
  <c r="AG8" i="112"/>
  <c r="AH8" i="112"/>
  <c r="AI8" i="112"/>
  <c r="AJ8" i="112"/>
  <c r="AK8" i="112"/>
  <c r="AL8" i="112"/>
  <c r="AM8" i="112"/>
  <c r="AN8" i="112"/>
  <c r="AO8" i="112"/>
  <c r="AP8" i="112"/>
  <c r="I6" i="112"/>
  <c r="J6" i="112"/>
  <c r="K6" i="112"/>
  <c r="L6" i="112"/>
  <c r="M6" i="112"/>
  <c r="N6" i="112"/>
  <c r="O6" i="112"/>
  <c r="P6" i="112"/>
  <c r="Q6" i="112"/>
  <c r="R6" i="112"/>
  <c r="S6" i="112"/>
  <c r="T6" i="112"/>
  <c r="U6" i="112"/>
  <c r="V6" i="112"/>
  <c r="W6" i="112"/>
  <c r="Y6" i="112"/>
  <c r="AA6" i="112"/>
  <c r="AB6" i="112"/>
  <c r="AC6" i="112"/>
  <c r="AD6" i="112"/>
  <c r="AE6" i="112"/>
  <c r="AF6" i="112"/>
  <c r="AG6" i="112"/>
  <c r="AH6" i="112"/>
  <c r="AI6" i="112"/>
  <c r="AJ6" i="112"/>
  <c r="AK6" i="112"/>
  <c r="AL6" i="112"/>
  <c r="AM6" i="112"/>
  <c r="AN6" i="112"/>
  <c r="AO6" i="112"/>
  <c r="AP6" i="112"/>
  <c r="H6" i="112"/>
  <c r="H8" i="112"/>
  <c r="AT8" i="112"/>
  <c r="AU8" i="112"/>
  <c r="J8" i="114"/>
  <c r="K8" i="114"/>
  <c r="L8" i="114"/>
  <c r="M8" i="114"/>
  <c r="N8" i="114"/>
  <c r="O8" i="114"/>
  <c r="P8" i="114"/>
  <c r="Q8" i="114"/>
  <c r="R8" i="114"/>
  <c r="S8" i="114"/>
  <c r="T8" i="114"/>
  <c r="U8" i="114"/>
  <c r="V8" i="114"/>
  <c r="W8" i="114"/>
  <c r="X8" i="114"/>
  <c r="Z8" i="114"/>
  <c r="AA8" i="114"/>
  <c r="AB8" i="114"/>
  <c r="AC8" i="114"/>
  <c r="AD8" i="114"/>
  <c r="AE8" i="114"/>
  <c r="AF8" i="114"/>
  <c r="AG8" i="114"/>
  <c r="AH8" i="114"/>
  <c r="AI8" i="114"/>
  <c r="AJ8" i="114"/>
  <c r="AK8" i="114"/>
  <c r="AL8" i="114"/>
  <c r="AM8" i="114"/>
  <c r="AN8" i="114"/>
  <c r="AO8" i="114"/>
  <c r="AP8" i="114"/>
  <c r="AQ8" i="114"/>
  <c r="J6" i="114"/>
  <c r="K6" i="114"/>
  <c r="L6" i="114"/>
  <c r="M6" i="114"/>
  <c r="N6" i="114"/>
  <c r="O6" i="114"/>
  <c r="P6" i="114"/>
  <c r="Q6" i="114"/>
  <c r="R6" i="114"/>
  <c r="S6" i="114"/>
  <c r="T6" i="114"/>
  <c r="U6" i="114"/>
  <c r="V6" i="114"/>
  <c r="W6" i="114"/>
  <c r="X6" i="114"/>
  <c r="Z6" i="114"/>
  <c r="AA6" i="114"/>
  <c r="AB6" i="114"/>
  <c r="AC6" i="114"/>
  <c r="AD6" i="114"/>
  <c r="AE6" i="114"/>
  <c r="AF6" i="114"/>
  <c r="AG6" i="114"/>
  <c r="AH6" i="114"/>
  <c r="AI6" i="114"/>
  <c r="AJ6" i="114"/>
  <c r="AK6" i="114"/>
  <c r="AL6" i="114"/>
  <c r="AM6" i="114"/>
  <c r="AN6" i="114"/>
  <c r="AO6" i="114"/>
  <c r="AP6" i="114"/>
  <c r="AQ6" i="114"/>
  <c r="I6" i="114"/>
  <c r="AU8" i="114"/>
  <c r="AU83" i="114"/>
  <c r="AU79" i="114"/>
  <c r="AU73" i="114"/>
  <c r="AU68" i="114"/>
  <c r="AU62" i="114"/>
  <c r="AU58" i="114"/>
  <c r="AU54" i="114"/>
  <c r="AU42" i="114"/>
  <c r="AU41" i="114"/>
  <c r="AU40" i="114"/>
  <c r="AU39" i="114"/>
  <c r="AU38" i="114"/>
  <c r="AU37" i="114"/>
  <c r="AU36" i="114"/>
  <c r="AU35" i="114"/>
  <c r="AU34" i="114"/>
  <c r="AU33" i="114"/>
  <c r="AU32" i="114"/>
  <c r="AU31" i="114"/>
  <c r="AU30" i="114"/>
  <c r="AU29" i="114"/>
  <c r="AU28" i="114"/>
  <c r="AU27" i="114"/>
  <c r="AU26" i="114"/>
  <c r="AU25" i="114"/>
  <c r="AU24" i="114"/>
  <c r="AU23" i="114"/>
  <c r="AU22" i="114"/>
  <c r="AU21" i="114"/>
  <c r="AU20" i="114"/>
  <c r="AU19" i="114"/>
  <c r="AU18" i="114"/>
  <c r="AU17" i="114"/>
  <c r="AU16" i="114"/>
  <c r="AU15" i="114"/>
  <c r="AU14" i="114"/>
  <c r="AU13" i="114"/>
  <c r="AU12" i="114"/>
  <c r="AU11" i="114"/>
  <c r="AU10" i="114"/>
  <c r="AU9" i="114"/>
  <c r="H6" i="106"/>
  <c r="I6" i="106"/>
  <c r="J6" i="106"/>
  <c r="K6" i="106"/>
  <c r="L6" i="106"/>
  <c r="M6" i="106"/>
  <c r="N6" i="106"/>
  <c r="O6" i="106"/>
  <c r="P6" i="106"/>
  <c r="Q6" i="106"/>
  <c r="R6" i="106"/>
  <c r="S6" i="106"/>
  <c r="T6" i="106"/>
  <c r="U6" i="106"/>
  <c r="V6" i="106"/>
  <c r="X6" i="106"/>
  <c r="Y6" i="106"/>
  <c r="Z6" i="106"/>
  <c r="AA6" i="106"/>
  <c r="AB6" i="106"/>
  <c r="AC6" i="106"/>
  <c r="AD6" i="106"/>
  <c r="AE6" i="106"/>
  <c r="AF6" i="106"/>
  <c r="AG6" i="106"/>
  <c r="AH6" i="106"/>
  <c r="AI6" i="106"/>
  <c r="AJ6" i="106"/>
  <c r="AK6" i="106"/>
  <c r="AL6" i="106"/>
  <c r="AM6" i="106"/>
  <c r="AN6" i="106"/>
  <c r="AO6" i="106"/>
  <c r="H8" i="106"/>
  <c r="I8" i="106"/>
  <c r="J8" i="106"/>
  <c r="K8" i="106"/>
  <c r="L8" i="106"/>
  <c r="M8" i="106"/>
  <c r="N8" i="106"/>
  <c r="O8" i="106"/>
  <c r="P8" i="106"/>
  <c r="Q8" i="106"/>
  <c r="R8" i="106"/>
  <c r="S8" i="106"/>
  <c r="T8" i="106"/>
  <c r="U8" i="106"/>
  <c r="V8" i="106"/>
  <c r="X8" i="106"/>
  <c r="Y8" i="106"/>
  <c r="Z8" i="106"/>
  <c r="AA8" i="106"/>
  <c r="AB8" i="106"/>
  <c r="AC8" i="106"/>
  <c r="AD8" i="106"/>
  <c r="AE8" i="106"/>
  <c r="AF8" i="106"/>
  <c r="AG8" i="106"/>
  <c r="AH8" i="106"/>
  <c r="AI8" i="106"/>
  <c r="AJ8" i="106"/>
  <c r="AK8" i="106"/>
  <c r="AL8" i="106"/>
  <c r="AM8" i="106"/>
  <c r="AN8" i="106"/>
  <c r="AO8" i="106"/>
  <c r="AS8" i="106"/>
  <c r="AT8" i="106"/>
  <c r="G6" i="106"/>
  <c r="L8" i="108"/>
  <c r="M8" i="108"/>
  <c r="N8" i="108"/>
  <c r="O8" i="108"/>
  <c r="P8" i="108"/>
  <c r="Q8" i="108"/>
  <c r="R8" i="108"/>
  <c r="S8" i="108"/>
  <c r="T8" i="108"/>
  <c r="U8" i="108"/>
  <c r="V8" i="108"/>
  <c r="W8" i="108"/>
  <c r="X8" i="108"/>
  <c r="Y8" i="108"/>
  <c r="Z8" i="108"/>
  <c r="AB8" i="108"/>
  <c r="AC8" i="108"/>
  <c r="AD8" i="108"/>
  <c r="AE8" i="108"/>
  <c r="AF8" i="108"/>
  <c r="AG8" i="108"/>
  <c r="AH8" i="108"/>
  <c r="AI8" i="108"/>
  <c r="AJ8" i="108"/>
  <c r="AK8" i="108"/>
  <c r="AL8" i="108"/>
  <c r="AM8" i="108"/>
  <c r="AN8" i="108"/>
  <c r="AO8" i="108"/>
  <c r="AP8" i="108"/>
  <c r="AQ8" i="108"/>
  <c r="AR8" i="108"/>
  <c r="AS8" i="108"/>
  <c r="L6" i="108"/>
  <c r="M6" i="108"/>
  <c r="N6" i="108"/>
  <c r="O6" i="108"/>
  <c r="P6" i="108"/>
  <c r="Q6" i="108"/>
  <c r="R6" i="108"/>
  <c r="S6" i="108"/>
  <c r="T6" i="108"/>
  <c r="U6" i="108"/>
  <c r="V6" i="108"/>
  <c r="W6" i="108"/>
  <c r="X6" i="108"/>
  <c r="Y6" i="108"/>
  <c r="Z6" i="108"/>
  <c r="AB6" i="108"/>
  <c r="AC6" i="108"/>
  <c r="AD6" i="108"/>
  <c r="AE6" i="108"/>
  <c r="AF6" i="108"/>
  <c r="AG6" i="108"/>
  <c r="AH6" i="108"/>
  <c r="AI6" i="108"/>
  <c r="AJ6" i="108"/>
  <c r="AK6" i="108"/>
  <c r="AL6" i="108"/>
  <c r="AM6" i="108"/>
  <c r="AN6" i="108"/>
  <c r="AO6" i="108"/>
  <c r="AP6" i="108"/>
  <c r="AQ6" i="108"/>
  <c r="AR6" i="108"/>
  <c r="AS6" i="108"/>
  <c r="K8" i="108"/>
  <c r="K6" i="108"/>
  <c r="J8" i="116"/>
  <c r="K6" i="116"/>
  <c r="L6" i="116"/>
  <c r="M6" i="116"/>
  <c r="N6" i="116"/>
  <c r="O6" i="116"/>
  <c r="P6" i="116"/>
  <c r="Q6" i="116"/>
  <c r="R6" i="116"/>
  <c r="S6" i="116"/>
  <c r="T6" i="116"/>
  <c r="U6" i="116"/>
  <c r="V6" i="116"/>
  <c r="W6" i="116"/>
  <c r="X6" i="116"/>
  <c r="Y6" i="116"/>
  <c r="AA6" i="116"/>
  <c r="AB6" i="116"/>
  <c r="AC6" i="116"/>
  <c r="AD6" i="116"/>
  <c r="AE6" i="116"/>
  <c r="AF6" i="116"/>
  <c r="AG6" i="116"/>
  <c r="AH6" i="116"/>
  <c r="AI6" i="116"/>
  <c r="AJ6" i="116"/>
  <c r="AK6" i="116"/>
  <c r="AL6" i="116"/>
  <c r="AM6" i="116"/>
  <c r="AN6" i="116"/>
  <c r="AO6" i="116"/>
  <c r="AP6" i="116"/>
  <c r="AQ6" i="116"/>
  <c r="AR6" i="116"/>
  <c r="K8" i="116"/>
  <c r="L8" i="116"/>
  <c r="M8" i="116"/>
  <c r="N8" i="116"/>
  <c r="O8" i="116"/>
  <c r="P8" i="116"/>
  <c r="Q8" i="116"/>
  <c r="R8" i="116"/>
  <c r="S8" i="116"/>
  <c r="T8" i="116"/>
  <c r="U8" i="116"/>
  <c r="V8" i="116"/>
  <c r="W8" i="116"/>
  <c r="X8" i="116"/>
  <c r="Y8" i="116"/>
  <c r="AA8" i="116"/>
  <c r="AB8" i="116"/>
  <c r="AC8" i="116"/>
  <c r="AD8" i="116"/>
  <c r="AE8" i="116"/>
  <c r="AF8" i="116"/>
  <c r="AG8" i="116"/>
  <c r="AH8" i="116"/>
  <c r="AI8" i="116"/>
  <c r="AJ8" i="116"/>
  <c r="AK8" i="116"/>
  <c r="AL8" i="116"/>
  <c r="AM8" i="116"/>
  <c r="AN8" i="116"/>
  <c r="AO8" i="116"/>
  <c r="AP8" i="116"/>
  <c r="AQ8" i="116"/>
  <c r="AR8" i="116"/>
  <c r="J6" i="116"/>
  <c r="AR2" i="116"/>
  <c r="AQ2" i="116"/>
  <c r="AP2" i="116"/>
  <c r="AO2" i="116"/>
  <c r="AN2" i="116"/>
  <c r="AM2" i="116"/>
  <c r="AL2" i="116"/>
  <c r="AK2" i="116"/>
  <c r="AJ2" i="116"/>
  <c r="AI2" i="116"/>
  <c r="AH2" i="116"/>
  <c r="AG2" i="116"/>
  <c r="AF2" i="116"/>
  <c r="AE2" i="116"/>
  <c r="AD2" i="116"/>
  <c r="AC2" i="116"/>
  <c r="AB2" i="116"/>
  <c r="AA2" i="116"/>
  <c r="Y2" i="116"/>
  <c r="X2" i="116"/>
  <c r="W2" i="116"/>
  <c r="V2" i="116"/>
  <c r="U2" i="116"/>
  <c r="T2" i="116"/>
  <c r="S2" i="116"/>
  <c r="R2" i="116"/>
  <c r="Q2" i="116"/>
  <c r="P2" i="116"/>
  <c r="O2" i="116"/>
  <c r="N2" i="116"/>
  <c r="M2" i="116"/>
  <c r="L2" i="116"/>
  <c r="K2" i="116"/>
  <c r="J2" i="116"/>
  <c r="K6" i="107"/>
  <c r="L6" i="107"/>
  <c r="M6" i="107"/>
  <c r="N6" i="107"/>
  <c r="O6" i="107"/>
  <c r="P6" i="107"/>
  <c r="Q6" i="107"/>
  <c r="R6" i="107"/>
  <c r="S6" i="107"/>
  <c r="T6" i="107"/>
  <c r="U6" i="107"/>
  <c r="V6" i="107"/>
  <c r="W6" i="107"/>
  <c r="X6" i="107"/>
  <c r="Y6" i="107"/>
  <c r="AA6" i="107"/>
  <c r="AB6" i="107"/>
  <c r="AC6" i="107"/>
  <c r="AD6" i="107"/>
  <c r="AE6" i="107"/>
  <c r="AF6" i="107"/>
  <c r="AG6" i="107"/>
  <c r="AH6" i="107"/>
  <c r="AI6" i="107"/>
  <c r="AJ6" i="107"/>
  <c r="AK6" i="107"/>
  <c r="AL6" i="107"/>
  <c r="AM6" i="107"/>
  <c r="AN6" i="107"/>
  <c r="AO6" i="107"/>
  <c r="AP6" i="107"/>
  <c r="AQ6" i="107"/>
  <c r="AR6" i="107"/>
  <c r="J6" i="107"/>
  <c r="K8" i="107"/>
  <c r="L8" i="107"/>
  <c r="M8" i="107"/>
  <c r="N8" i="107"/>
  <c r="O8" i="107"/>
  <c r="P8" i="107"/>
  <c r="Q8" i="107"/>
  <c r="R8" i="107"/>
  <c r="S8" i="107"/>
  <c r="T8" i="107"/>
  <c r="U8" i="107"/>
  <c r="V8" i="107"/>
  <c r="W8" i="107"/>
  <c r="X8" i="107"/>
  <c r="Y8" i="107"/>
  <c r="AA8" i="107"/>
  <c r="AB8" i="107"/>
  <c r="AC8" i="107"/>
  <c r="AD8" i="107"/>
  <c r="AE8" i="107"/>
  <c r="AF8" i="107"/>
  <c r="AG8" i="107"/>
  <c r="AH8" i="107"/>
  <c r="AI8" i="107"/>
  <c r="AJ8" i="107"/>
  <c r="AK8" i="107"/>
  <c r="AL8" i="107"/>
  <c r="AM8" i="107"/>
  <c r="AN8" i="107"/>
  <c r="AO8" i="107"/>
  <c r="AP8" i="107"/>
  <c r="AQ8" i="107"/>
  <c r="AR8" i="107"/>
  <c r="J6" i="109"/>
  <c r="K6" i="109"/>
  <c r="L6" i="109"/>
  <c r="M6" i="109"/>
  <c r="N6" i="109"/>
  <c r="O6" i="109"/>
  <c r="P6" i="109"/>
  <c r="Q6" i="109"/>
  <c r="R6" i="109"/>
  <c r="S6" i="109"/>
  <c r="T6" i="109"/>
  <c r="U6" i="109"/>
  <c r="V6" i="109"/>
  <c r="W6" i="109"/>
  <c r="X6" i="109"/>
  <c r="I6" i="109"/>
  <c r="J8" i="109"/>
  <c r="K8" i="109"/>
  <c r="L8" i="109"/>
  <c r="M8" i="109"/>
  <c r="N8" i="109"/>
  <c r="O8" i="109"/>
  <c r="P8" i="109"/>
  <c r="Q8" i="109"/>
  <c r="R8" i="109"/>
  <c r="S8" i="109"/>
  <c r="T8" i="109"/>
  <c r="U8" i="109"/>
  <c r="V8" i="109"/>
  <c r="W8" i="109"/>
  <c r="X8" i="109"/>
  <c r="J6" i="110"/>
  <c r="K6" i="110"/>
  <c r="L6" i="110"/>
  <c r="M6" i="110"/>
  <c r="N6" i="110"/>
  <c r="O6" i="110"/>
  <c r="P6" i="110"/>
  <c r="Q6" i="110"/>
  <c r="R6" i="110"/>
  <c r="S6" i="110"/>
  <c r="T6" i="110"/>
  <c r="U6" i="110"/>
  <c r="V6" i="110"/>
  <c r="W6" i="110"/>
  <c r="X6" i="110"/>
  <c r="Z6" i="110"/>
  <c r="AA6" i="110"/>
  <c r="AB6" i="110"/>
  <c r="AC6" i="110"/>
  <c r="AD6" i="110"/>
  <c r="AE6" i="110"/>
  <c r="AF6" i="110"/>
  <c r="AG6" i="110"/>
  <c r="AH6" i="110"/>
  <c r="AI6" i="110"/>
  <c r="AJ6" i="110"/>
  <c r="AK6" i="110"/>
  <c r="AL6" i="110"/>
  <c r="AM6" i="110"/>
  <c r="AN6" i="110"/>
  <c r="AO6" i="110"/>
  <c r="AP6" i="110"/>
  <c r="AQ6" i="110"/>
  <c r="I6" i="110"/>
  <c r="J8" i="110"/>
  <c r="K8" i="110"/>
  <c r="L8" i="110"/>
  <c r="M8" i="110"/>
  <c r="N8" i="110"/>
  <c r="O8" i="110"/>
  <c r="P8" i="110"/>
  <c r="Q8" i="110"/>
  <c r="R8" i="110"/>
  <c r="S8" i="110"/>
  <c r="T8" i="110"/>
  <c r="U8" i="110"/>
  <c r="V8" i="110"/>
  <c r="W8" i="110"/>
  <c r="X8" i="110"/>
  <c r="Z8" i="110"/>
  <c r="AA8" i="110"/>
  <c r="AB8" i="110"/>
  <c r="AC8" i="110"/>
  <c r="AD8" i="110"/>
  <c r="AE8" i="110"/>
  <c r="AF8" i="110"/>
  <c r="AG8" i="110"/>
  <c r="AH8" i="110"/>
  <c r="AI8" i="110"/>
  <c r="AJ8" i="110"/>
  <c r="AK8" i="110"/>
  <c r="AL8" i="110"/>
  <c r="AM8" i="110"/>
  <c r="AN8" i="110"/>
  <c r="AO8" i="110"/>
  <c r="AP8" i="110"/>
  <c r="AQ8" i="110"/>
  <c r="J8" i="107"/>
  <c r="BJ54" i="114" l="1"/>
  <c r="BI54" i="114"/>
  <c r="BH54" i="114"/>
  <c r="BG54" i="114"/>
  <c r="BF54" i="114"/>
  <c r="BE54" i="114"/>
  <c r="BD54" i="114"/>
  <c r="BC54" i="114"/>
  <c r="BB54" i="114"/>
  <c r="BA54" i="114"/>
  <c r="AZ54" i="114"/>
  <c r="AY54" i="114"/>
  <c r="AX54" i="114"/>
  <c r="AW54" i="114"/>
  <c r="AV54" i="114"/>
  <c r="AV58" i="114"/>
  <c r="AW58" i="114"/>
  <c r="AX58" i="114"/>
  <c r="AY58" i="114"/>
  <c r="AZ58" i="114"/>
  <c r="BA58" i="114"/>
  <c r="BB58" i="114"/>
  <c r="BC58" i="114"/>
  <c r="BD58" i="114"/>
  <c r="BE58" i="114"/>
  <c r="BF58" i="114"/>
  <c r="BG58" i="114"/>
  <c r="BH58" i="114"/>
  <c r="BI58" i="114"/>
  <c r="BJ58" i="114"/>
  <c r="AV62" i="114"/>
  <c r="AW62" i="114"/>
  <c r="AX62" i="114"/>
  <c r="AY62" i="114"/>
  <c r="AZ62" i="114"/>
  <c r="BA62" i="114"/>
  <c r="BB62" i="114"/>
  <c r="BC62" i="114"/>
  <c r="BD62" i="114"/>
  <c r="BE62" i="114"/>
  <c r="BF62" i="114"/>
  <c r="BG62" i="114"/>
  <c r="BH62" i="114"/>
  <c r="BI62" i="114"/>
  <c r="BJ62" i="114"/>
  <c r="AV68" i="114"/>
  <c r="AW68" i="114"/>
  <c r="AX68" i="114"/>
  <c r="AY68" i="114"/>
  <c r="AZ68" i="114"/>
  <c r="BA68" i="114"/>
  <c r="BB68" i="114"/>
  <c r="BC68" i="114"/>
  <c r="BD68" i="114"/>
  <c r="BE68" i="114"/>
  <c r="BF68" i="114"/>
  <c r="BG68" i="114"/>
  <c r="BH68" i="114"/>
  <c r="BI68" i="114"/>
  <c r="BJ68" i="114"/>
  <c r="AV83" i="114"/>
  <c r="AW83" i="114"/>
  <c r="AX83" i="114"/>
  <c r="AY83" i="114"/>
  <c r="AZ83" i="114"/>
  <c r="BA83" i="114"/>
  <c r="BB83" i="114"/>
  <c r="BC83" i="114"/>
  <c r="BD83" i="114"/>
  <c r="BE83" i="114"/>
  <c r="BF83" i="114"/>
  <c r="BG83" i="114"/>
  <c r="BH83" i="114"/>
  <c r="BI83" i="114"/>
  <c r="BJ83" i="114"/>
  <c r="AV79" i="114"/>
  <c r="AW79" i="114"/>
  <c r="AX79" i="114"/>
  <c r="AY79" i="114"/>
  <c r="AZ79" i="114"/>
  <c r="BA79" i="114"/>
  <c r="BB79" i="114"/>
  <c r="BC79" i="114"/>
  <c r="BD79" i="114"/>
  <c r="BE79" i="114"/>
  <c r="BF79" i="114"/>
  <c r="BG79" i="114"/>
  <c r="BH79" i="114"/>
  <c r="BI79" i="114"/>
  <c r="BJ79" i="114"/>
  <c r="AV73" i="114"/>
  <c r="AW73" i="114"/>
  <c r="AX73" i="114"/>
  <c r="AY73" i="114"/>
  <c r="AZ73" i="114"/>
  <c r="BA73" i="114"/>
  <c r="BB73" i="114"/>
  <c r="BC73" i="114"/>
  <c r="BD73" i="114"/>
  <c r="BE73" i="114"/>
  <c r="BF73" i="114"/>
  <c r="BG73" i="114"/>
  <c r="BH73" i="114"/>
  <c r="BI73" i="114"/>
  <c r="BJ73" i="114"/>
  <c r="D9" i="113"/>
  <c r="D8" i="113"/>
  <c r="D9" i="112"/>
  <c r="D8" i="112"/>
  <c r="D8" i="114"/>
  <c r="D9" i="114"/>
  <c r="D10" i="114"/>
  <c r="D11" i="114"/>
  <c r="D12" i="114"/>
  <c r="D13" i="114"/>
  <c r="D14" i="114"/>
  <c r="D15" i="114"/>
  <c r="D16" i="114"/>
  <c r="D17" i="114"/>
  <c r="D18" i="114"/>
  <c r="D19" i="114"/>
  <c r="D20" i="114"/>
  <c r="D21" i="114"/>
  <c r="D22" i="114"/>
  <c r="D23" i="114"/>
  <c r="D24" i="114"/>
  <c r="D25" i="114"/>
  <c r="D26" i="114"/>
  <c r="D27" i="114"/>
  <c r="D28" i="114"/>
  <c r="D29" i="114"/>
  <c r="D30" i="114"/>
  <c r="D31" i="114"/>
  <c r="D32" i="114"/>
  <c r="D33" i="114"/>
  <c r="D34" i="114"/>
  <c r="D35" i="114"/>
  <c r="D36" i="114"/>
  <c r="D37" i="114"/>
  <c r="D38" i="114"/>
  <c r="D39" i="114"/>
  <c r="D40" i="114"/>
  <c r="D41" i="114"/>
  <c r="D42" i="114"/>
  <c r="D43" i="114"/>
  <c r="D44" i="114"/>
  <c r="D45" i="114"/>
  <c r="D46" i="114"/>
  <c r="D47" i="114"/>
  <c r="D48" i="114"/>
  <c r="D49" i="114"/>
  <c r="AV23" i="116"/>
  <c r="AW23" i="116"/>
  <c r="AX23" i="116"/>
  <c r="AY23" i="116"/>
  <c r="AZ23" i="116"/>
  <c r="BA23" i="116"/>
  <c r="BB23" i="116"/>
  <c r="BC23" i="116"/>
  <c r="BD23" i="116"/>
  <c r="BE23" i="116"/>
  <c r="BF23" i="116"/>
  <c r="BG23" i="116"/>
  <c r="BH23" i="116"/>
  <c r="BI23" i="116"/>
  <c r="BJ23" i="116"/>
  <c r="BK23" i="116"/>
  <c r="AV24" i="116"/>
  <c r="AW24" i="116"/>
  <c r="AX24" i="116"/>
  <c r="AY24" i="116"/>
  <c r="AZ24" i="116"/>
  <c r="BA24" i="116"/>
  <c r="BB24" i="116"/>
  <c r="BC24" i="116"/>
  <c r="BD24" i="116"/>
  <c r="BE24" i="116"/>
  <c r="BF24" i="116"/>
  <c r="BG24" i="116"/>
  <c r="BH24" i="116"/>
  <c r="BI24" i="116"/>
  <c r="BJ24" i="116"/>
  <c r="BK24" i="116"/>
  <c r="AV25" i="116"/>
  <c r="AW25" i="116"/>
  <c r="AX25" i="116"/>
  <c r="AY25" i="116"/>
  <c r="AZ25" i="116"/>
  <c r="BA25" i="116"/>
  <c r="BB25" i="116"/>
  <c r="BC25" i="116"/>
  <c r="BD25" i="116"/>
  <c r="BE25" i="116"/>
  <c r="BF25" i="116"/>
  <c r="BG25" i="116"/>
  <c r="BH25" i="116"/>
  <c r="BI25" i="116"/>
  <c r="BJ25" i="116"/>
  <c r="BK25" i="116"/>
  <c r="AV26" i="116"/>
  <c r="AW26" i="116"/>
  <c r="AX26" i="116"/>
  <c r="AY26" i="116"/>
  <c r="AZ26" i="116"/>
  <c r="BA26" i="116"/>
  <c r="BB26" i="116"/>
  <c r="BC26" i="116"/>
  <c r="BD26" i="116"/>
  <c r="BE26" i="116"/>
  <c r="BF26" i="116"/>
  <c r="BG26" i="116"/>
  <c r="BH26" i="116"/>
  <c r="BI26" i="116"/>
  <c r="BJ26" i="116"/>
  <c r="BK26" i="116"/>
  <c r="AV27" i="116"/>
  <c r="AW27" i="116"/>
  <c r="AX27" i="116"/>
  <c r="AY27" i="116"/>
  <c r="AZ27" i="116"/>
  <c r="BA27" i="116"/>
  <c r="BB27" i="116"/>
  <c r="BC27" i="116"/>
  <c r="BD27" i="116"/>
  <c r="BE27" i="116"/>
  <c r="BF27" i="116"/>
  <c r="BG27" i="116"/>
  <c r="BH27" i="116"/>
  <c r="BI27" i="116"/>
  <c r="BJ27" i="116"/>
  <c r="BK27" i="116"/>
  <c r="AV28" i="116"/>
  <c r="AW28" i="116"/>
  <c r="AX28" i="116"/>
  <c r="AY28" i="116"/>
  <c r="AZ28" i="116"/>
  <c r="BA28" i="116"/>
  <c r="BB28" i="116"/>
  <c r="BC28" i="116"/>
  <c r="BD28" i="116"/>
  <c r="BE28" i="116"/>
  <c r="BF28" i="116"/>
  <c r="BG28" i="116"/>
  <c r="BH28" i="116"/>
  <c r="BI28" i="116"/>
  <c r="BJ28" i="116"/>
  <c r="BK28" i="116"/>
  <c r="AV29" i="116"/>
  <c r="AW29" i="116"/>
  <c r="AX29" i="116"/>
  <c r="AY29" i="116"/>
  <c r="AZ29" i="116"/>
  <c r="BA29" i="116"/>
  <c r="BB29" i="116"/>
  <c r="BC29" i="116"/>
  <c r="BD29" i="116"/>
  <c r="BE29" i="116"/>
  <c r="BF29" i="116"/>
  <c r="BG29" i="116"/>
  <c r="BH29" i="116"/>
  <c r="BI29" i="116"/>
  <c r="BJ29" i="116"/>
  <c r="BK29" i="116"/>
  <c r="AV30" i="116"/>
  <c r="AW30" i="116"/>
  <c r="AX30" i="116"/>
  <c r="AY30" i="116"/>
  <c r="AZ30" i="116"/>
  <c r="BA30" i="116"/>
  <c r="BB30" i="116"/>
  <c r="BC30" i="116"/>
  <c r="BD30" i="116"/>
  <c r="BE30" i="116"/>
  <c r="BF30" i="116"/>
  <c r="BG30" i="116"/>
  <c r="BH30" i="116"/>
  <c r="BI30" i="116"/>
  <c r="BJ30" i="116"/>
  <c r="BK30" i="116"/>
  <c r="AV31" i="116"/>
  <c r="AW31" i="116"/>
  <c r="AX31" i="116"/>
  <c r="AY31" i="116"/>
  <c r="AZ31" i="116"/>
  <c r="BA31" i="116"/>
  <c r="BB31" i="116"/>
  <c r="BC31" i="116"/>
  <c r="BD31" i="116"/>
  <c r="BE31" i="116"/>
  <c r="BF31" i="116"/>
  <c r="BG31" i="116"/>
  <c r="BH31" i="116"/>
  <c r="BI31" i="116"/>
  <c r="BJ31" i="116"/>
  <c r="BK31" i="116"/>
  <c r="AV32" i="116"/>
  <c r="AW32" i="116"/>
  <c r="AX32" i="116"/>
  <c r="AY32" i="116"/>
  <c r="AZ32" i="116"/>
  <c r="BA32" i="116"/>
  <c r="BB32" i="116"/>
  <c r="BC32" i="116"/>
  <c r="BD32" i="116"/>
  <c r="BE32" i="116"/>
  <c r="BF32" i="116"/>
  <c r="BG32" i="116"/>
  <c r="BH32" i="116"/>
  <c r="BI32" i="116"/>
  <c r="BJ32" i="116"/>
  <c r="BK32" i="116"/>
  <c r="AV33" i="116"/>
  <c r="AW33" i="116"/>
  <c r="AX33" i="116"/>
  <c r="AY33" i="116"/>
  <c r="AZ33" i="116"/>
  <c r="BA33" i="116"/>
  <c r="BB33" i="116"/>
  <c r="BC33" i="116"/>
  <c r="BD33" i="116"/>
  <c r="BE33" i="116"/>
  <c r="BF33" i="116"/>
  <c r="BG33" i="116"/>
  <c r="BH33" i="116"/>
  <c r="BI33" i="116"/>
  <c r="BJ33" i="116"/>
  <c r="BK33" i="116"/>
  <c r="AV10" i="116"/>
  <c r="AW10" i="116"/>
  <c r="AX10" i="116"/>
  <c r="AY10" i="116"/>
  <c r="AZ10" i="116"/>
  <c r="BA10" i="116"/>
  <c r="BB10" i="116"/>
  <c r="BC10" i="116"/>
  <c r="BD10" i="116"/>
  <c r="BE10" i="116"/>
  <c r="BF10" i="116"/>
  <c r="BG10" i="116"/>
  <c r="BH10" i="116"/>
  <c r="BI10" i="116"/>
  <c r="BJ10" i="116"/>
  <c r="BK10" i="116"/>
  <c r="AV11" i="116"/>
  <c r="AW11" i="116"/>
  <c r="AX11" i="116"/>
  <c r="AY11" i="116"/>
  <c r="AZ11" i="116"/>
  <c r="BA11" i="116"/>
  <c r="BB11" i="116"/>
  <c r="BC11" i="116"/>
  <c r="BD11" i="116"/>
  <c r="BE11" i="116"/>
  <c r="BF11" i="116"/>
  <c r="BG11" i="116"/>
  <c r="BH11" i="116"/>
  <c r="BI11" i="116"/>
  <c r="BJ11" i="116"/>
  <c r="BK11" i="116"/>
  <c r="AV12" i="116"/>
  <c r="AW12" i="116"/>
  <c r="AX12" i="116"/>
  <c r="AY12" i="116"/>
  <c r="AZ12" i="116"/>
  <c r="BA12" i="116"/>
  <c r="BB12" i="116"/>
  <c r="BC12" i="116"/>
  <c r="BD12" i="116"/>
  <c r="BE12" i="116"/>
  <c r="BF12" i="116"/>
  <c r="BG12" i="116"/>
  <c r="BH12" i="116"/>
  <c r="BI12" i="116"/>
  <c r="BJ12" i="116"/>
  <c r="BK12" i="116"/>
  <c r="AV13" i="116"/>
  <c r="AW13" i="116"/>
  <c r="AX13" i="116"/>
  <c r="AY13" i="116"/>
  <c r="AZ13" i="116"/>
  <c r="BA13" i="116"/>
  <c r="BB13" i="116"/>
  <c r="BC13" i="116"/>
  <c r="BD13" i="116"/>
  <c r="BE13" i="116"/>
  <c r="BF13" i="116"/>
  <c r="BG13" i="116"/>
  <c r="BH13" i="116"/>
  <c r="BI13" i="116"/>
  <c r="BJ13" i="116"/>
  <c r="BK13" i="116"/>
  <c r="AV14" i="116"/>
  <c r="AW14" i="116"/>
  <c r="AX14" i="116"/>
  <c r="AY14" i="116"/>
  <c r="AZ14" i="116"/>
  <c r="BA14" i="116"/>
  <c r="BB14" i="116"/>
  <c r="BC14" i="116"/>
  <c r="BD14" i="116"/>
  <c r="BE14" i="116"/>
  <c r="BF14" i="116"/>
  <c r="BG14" i="116"/>
  <c r="BH14" i="116"/>
  <c r="BI14" i="116"/>
  <c r="BJ14" i="116"/>
  <c r="BK14" i="116"/>
  <c r="AV15" i="116"/>
  <c r="AW15" i="116"/>
  <c r="AX15" i="116"/>
  <c r="AY15" i="116"/>
  <c r="AZ15" i="116"/>
  <c r="BA15" i="116"/>
  <c r="BB15" i="116"/>
  <c r="BC15" i="116"/>
  <c r="BD15" i="116"/>
  <c r="BE15" i="116"/>
  <c r="BF15" i="116"/>
  <c r="BG15" i="116"/>
  <c r="BH15" i="116"/>
  <c r="BI15" i="116"/>
  <c r="BJ15" i="116"/>
  <c r="BK15" i="116"/>
  <c r="AV16" i="116"/>
  <c r="AW16" i="116"/>
  <c r="AX16" i="116"/>
  <c r="AY16" i="116"/>
  <c r="AZ16" i="116"/>
  <c r="BA16" i="116"/>
  <c r="BB16" i="116"/>
  <c r="BC16" i="116"/>
  <c r="BD16" i="116"/>
  <c r="BE16" i="116"/>
  <c r="BF16" i="116"/>
  <c r="BG16" i="116"/>
  <c r="BH16" i="116"/>
  <c r="BI16" i="116"/>
  <c r="BJ16" i="116"/>
  <c r="BK16" i="116"/>
  <c r="AV17" i="116"/>
  <c r="AW17" i="116"/>
  <c r="AX17" i="116"/>
  <c r="AY17" i="116"/>
  <c r="AZ17" i="116"/>
  <c r="BA17" i="116"/>
  <c r="BB17" i="116"/>
  <c r="BC17" i="116"/>
  <c r="BD17" i="116"/>
  <c r="BE17" i="116"/>
  <c r="BF17" i="116"/>
  <c r="BG17" i="116"/>
  <c r="BH17" i="116"/>
  <c r="BI17" i="116"/>
  <c r="BJ17" i="116"/>
  <c r="BK17" i="116"/>
  <c r="AV18" i="116"/>
  <c r="AW18" i="116"/>
  <c r="AX18" i="116"/>
  <c r="AY18" i="116"/>
  <c r="AZ18" i="116"/>
  <c r="BA18" i="116"/>
  <c r="BB18" i="116"/>
  <c r="BC18" i="116"/>
  <c r="BD18" i="116"/>
  <c r="BE18" i="116"/>
  <c r="BF18" i="116"/>
  <c r="BG18" i="116"/>
  <c r="BH18" i="116"/>
  <c r="BI18" i="116"/>
  <c r="BJ18" i="116"/>
  <c r="BK18" i="116"/>
  <c r="AV19" i="116"/>
  <c r="AW19" i="116"/>
  <c r="AX19" i="116"/>
  <c r="AY19" i="116"/>
  <c r="AZ19" i="116"/>
  <c r="BA19" i="116"/>
  <c r="BB19" i="116"/>
  <c r="BC19" i="116"/>
  <c r="BD19" i="116"/>
  <c r="BE19" i="116"/>
  <c r="BF19" i="116"/>
  <c r="BG19" i="116"/>
  <c r="BH19" i="116"/>
  <c r="BI19" i="116"/>
  <c r="BJ19" i="116"/>
  <c r="BK19" i="116"/>
  <c r="AV20" i="116"/>
  <c r="AW20" i="116"/>
  <c r="AX20" i="116"/>
  <c r="AY20" i="116"/>
  <c r="AZ20" i="116"/>
  <c r="BA20" i="116"/>
  <c r="BB20" i="116"/>
  <c r="BC20" i="116"/>
  <c r="BD20" i="116"/>
  <c r="BE20" i="116"/>
  <c r="BF20" i="116"/>
  <c r="BG20" i="116"/>
  <c r="BH20" i="116"/>
  <c r="BI20" i="116"/>
  <c r="BJ20" i="116"/>
  <c r="BK20" i="116"/>
  <c r="AV21" i="116"/>
  <c r="AW21" i="116"/>
  <c r="AX21" i="116"/>
  <c r="AY21" i="116"/>
  <c r="AZ21" i="116"/>
  <c r="BA21" i="116"/>
  <c r="BB21" i="116"/>
  <c r="BC21" i="116"/>
  <c r="BD21" i="116"/>
  <c r="BE21" i="116"/>
  <c r="BF21" i="116"/>
  <c r="BG21" i="116"/>
  <c r="BH21" i="116"/>
  <c r="BI21" i="116"/>
  <c r="BJ21" i="116"/>
  <c r="BK21" i="116"/>
  <c r="AV22" i="116"/>
  <c r="AW22" i="116"/>
  <c r="AX22" i="116"/>
  <c r="AY22" i="116"/>
  <c r="AZ22" i="116"/>
  <c r="BA22" i="116"/>
  <c r="BB22" i="116"/>
  <c r="BC22" i="116"/>
  <c r="BD22" i="116"/>
  <c r="BE22" i="116"/>
  <c r="BF22" i="116"/>
  <c r="BG22" i="116"/>
  <c r="BH22" i="116"/>
  <c r="BI22" i="116"/>
  <c r="BJ22" i="116"/>
  <c r="BK22" i="116"/>
  <c r="AV9" i="116"/>
  <c r="AW9" i="116"/>
  <c r="AX9" i="116"/>
  <c r="AY9" i="116"/>
  <c r="AZ9" i="116"/>
  <c r="BA9" i="116"/>
  <c r="BB9" i="116"/>
  <c r="BC9" i="116"/>
  <c r="BD9" i="116"/>
  <c r="BE9" i="116"/>
  <c r="BF9" i="116"/>
  <c r="BG9" i="116"/>
  <c r="BH9" i="116"/>
  <c r="BI9" i="116"/>
  <c r="BJ9" i="116"/>
  <c r="BK9" i="116"/>
  <c r="BN8" i="116"/>
  <c r="BM8" i="116"/>
  <c r="BL8" i="116"/>
  <c r="BK8" i="116"/>
  <c r="BJ8" i="116"/>
  <c r="BI8" i="116"/>
  <c r="BH8" i="116"/>
  <c r="BG8" i="116"/>
  <c r="BF8" i="116"/>
  <c r="BE8" i="116"/>
  <c r="BD8" i="116"/>
  <c r="BC8" i="116"/>
  <c r="BB8" i="116"/>
  <c r="BA8" i="116"/>
  <c r="AZ8" i="116"/>
  <c r="AY8" i="116"/>
  <c r="AX8" i="116"/>
  <c r="AW8" i="116"/>
  <c r="AV8" i="116"/>
  <c r="A1" i="116"/>
  <c r="AV10" i="114"/>
  <c r="AW10" i="114"/>
  <c r="AX10" i="114"/>
  <c r="AY10" i="114"/>
  <c r="AZ10" i="114"/>
  <c r="BA10" i="114"/>
  <c r="BB10" i="114"/>
  <c r="BC10" i="114"/>
  <c r="BD10" i="114"/>
  <c r="BE10" i="114"/>
  <c r="BF10" i="114"/>
  <c r="BG10" i="114"/>
  <c r="BH10" i="114"/>
  <c r="BI10" i="114"/>
  <c r="BJ10" i="114"/>
  <c r="AV11" i="114"/>
  <c r="AW11" i="114"/>
  <c r="AX11" i="114"/>
  <c r="AY11" i="114"/>
  <c r="AZ11" i="114"/>
  <c r="BA11" i="114"/>
  <c r="BB11" i="114"/>
  <c r="BC11" i="114"/>
  <c r="BD11" i="114"/>
  <c r="BE11" i="114"/>
  <c r="BF11" i="114"/>
  <c r="BG11" i="114"/>
  <c r="BH11" i="114"/>
  <c r="BI11" i="114"/>
  <c r="BJ11" i="114"/>
  <c r="AV12" i="114"/>
  <c r="AW12" i="114"/>
  <c r="AX12" i="114"/>
  <c r="AY12" i="114"/>
  <c r="AZ12" i="114"/>
  <c r="BA12" i="114"/>
  <c r="BB12" i="114"/>
  <c r="BC12" i="114"/>
  <c r="BD12" i="114"/>
  <c r="BE12" i="114"/>
  <c r="BF12" i="114"/>
  <c r="BG12" i="114"/>
  <c r="BH12" i="114"/>
  <c r="BI12" i="114"/>
  <c r="BJ12" i="114"/>
  <c r="AV13" i="114"/>
  <c r="AW13" i="114"/>
  <c r="AX13" i="114"/>
  <c r="AY13" i="114"/>
  <c r="AZ13" i="114"/>
  <c r="BA13" i="114"/>
  <c r="BB13" i="114"/>
  <c r="BC13" i="114"/>
  <c r="BD13" i="114"/>
  <c r="BE13" i="114"/>
  <c r="BF13" i="114"/>
  <c r="BG13" i="114"/>
  <c r="BH13" i="114"/>
  <c r="BI13" i="114"/>
  <c r="BJ13" i="114"/>
  <c r="AV14" i="114"/>
  <c r="AW14" i="114"/>
  <c r="AX14" i="114"/>
  <c r="AY14" i="114"/>
  <c r="AZ14" i="114"/>
  <c r="BA14" i="114"/>
  <c r="BB14" i="114"/>
  <c r="BC14" i="114"/>
  <c r="BD14" i="114"/>
  <c r="BE14" i="114"/>
  <c r="BF14" i="114"/>
  <c r="BG14" i="114"/>
  <c r="BH14" i="114"/>
  <c r="BI14" i="114"/>
  <c r="BJ14" i="114"/>
  <c r="AV15" i="114"/>
  <c r="AW15" i="114"/>
  <c r="AX15" i="114"/>
  <c r="AY15" i="114"/>
  <c r="AZ15" i="114"/>
  <c r="BA15" i="114"/>
  <c r="BB15" i="114"/>
  <c r="BC15" i="114"/>
  <c r="BD15" i="114"/>
  <c r="BE15" i="114"/>
  <c r="BF15" i="114"/>
  <c r="BG15" i="114"/>
  <c r="BH15" i="114"/>
  <c r="BI15" i="114"/>
  <c r="BJ15" i="114"/>
  <c r="AV16" i="114"/>
  <c r="AW16" i="114"/>
  <c r="AX16" i="114"/>
  <c r="AY16" i="114"/>
  <c r="AZ16" i="114"/>
  <c r="BA16" i="114"/>
  <c r="BB16" i="114"/>
  <c r="BC16" i="114"/>
  <c r="BD16" i="114"/>
  <c r="BE16" i="114"/>
  <c r="BF16" i="114"/>
  <c r="BG16" i="114"/>
  <c r="BH16" i="114"/>
  <c r="BI16" i="114"/>
  <c r="BJ16" i="114"/>
  <c r="AV17" i="114"/>
  <c r="AW17" i="114"/>
  <c r="AX17" i="114"/>
  <c r="AY17" i="114"/>
  <c r="AZ17" i="114"/>
  <c r="BA17" i="114"/>
  <c r="BB17" i="114"/>
  <c r="BC17" i="114"/>
  <c r="BD17" i="114"/>
  <c r="BE17" i="114"/>
  <c r="BF17" i="114"/>
  <c r="BG17" i="114"/>
  <c r="BH17" i="114"/>
  <c r="BI17" i="114"/>
  <c r="BJ17" i="114"/>
  <c r="AV18" i="114"/>
  <c r="AW18" i="114"/>
  <c r="AX18" i="114"/>
  <c r="AY18" i="114"/>
  <c r="AZ18" i="114"/>
  <c r="BA18" i="114"/>
  <c r="BB18" i="114"/>
  <c r="BC18" i="114"/>
  <c r="BD18" i="114"/>
  <c r="BE18" i="114"/>
  <c r="BF18" i="114"/>
  <c r="BG18" i="114"/>
  <c r="BH18" i="114"/>
  <c r="BI18" i="114"/>
  <c r="BJ18" i="114"/>
  <c r="AV19" i="114"/>
  <c r="AW19" i="114"/>
  <c r="AX19" i="114"/>
  <c r="AY19" i="114"/>
  <c r="AZ19" i="114"/>
  <c r="BA19" i="114"/>
  <c r="BB19" i="114"/>
  <c r="BC19" i="114"/>
  <c r="BD19" i="114"/>
  <c r="BE19" i="114"/>
  <c r="BF19" i="114"/>
  <c r="BG19" i="114"/>
  <c r="BH19" i="114"/>
  <c r="BI19" i="114"/>
  <c r="BJ19" i="114"/>
  <c r="AV20" i="114"/>
  <c r="AW20" i="114"/>
  <c r="AX20" i="114"/>
  <c r="AY20" i="114"/>
  <c r="AZ20" i="114"/>
  <c r="BA20" i="114"/>
  <c r="BB20" i="114"/>
  <c r="BC20" i="114"/>
  <c r="BD20" i="114"/>
  <c r="BE20" i="114"/>
  <c r="BF20" i="114"/>
  <c r="BG20" i="114"/>
  <c r="BH20" i="114"/>
  <c r="BI20" i="114"/>
  <c r="BJ20" i="114"/>
  <c r="AV21" i="114"/>
  <c r="AW21" i="114"/>
  <c r="AX21" i="114"/>
  <c r="AY21" i="114"/>
  <c r="AZ21" i="114"/>
  <c r="BA21" i="114"/>
  <c r="BB21" i="114"/>
  <c r="BC21" i="114"/>
  <c r="BD21" i="114"/>
  <c r="BE21" i="114"/>
  <c r="BF21" i="114"/>
  <c r="BG21" i="114"/>
  <c r="BH21" i="114"/>
  <c r="BI21" i="114"/>
  <c r="BJ21" i="114"/>
  <c r="AV22" i="114"/>
  <c r="AW22" i="114"/>
  <c r="AX22" i="114"/>
  <c r="AY22" i="114"/>
  <c r="AZ22" i="114"/>
  <c r="BA22" i="114"/>
  <c r="BB22" i="114"/>
  <c r="BC22" i="114"/>
  <c r="BD22" i="114"/>
  <c r="BE22" i="114"/>
  <c r="BF22" i="114"/>
  <c r="BG22" i="114"/>
  <c r="BH22" i="114"/>
  <c r="BI22" i="114"/>
  <c r="BJ22" i="114"/>
  <c r="AV23" i="114"/>
  <c r="AW23" i="114"/>
  <c r="AX23" i="114"/>
  <c r="AY23" i="114"/>
  <c r="AZ23" i="114"/>
  <c r="BA23" i="114"/>
  <c r="BB23" i="114"/>
  <c r="BC23" i="114"/>
  <c r="BD23" i="114"/>
  <c r="BE23" i="114"/>
  <c r="BF23" i="114"/>
  <c r="BG23" i="114"/>
  <c r="BH23" i="114"/>
  <c r="BI23" i="114"/>
  <c r="BJ23" i="114"/>
  <c r="AV24" i="114"/>
  <c r="AW24" i="114"/>
  <c r="AX24" i="114"/>
  <c r="AY24" i="114"/>
  <c r="AZ24" i="114"/>
  <c r="BA24" i="114"/>
  <c r="BB24" i="114"/>
  <c r="BC24" i="114"/>
  <c r="BD24" i="114"/>
  <c r="BE24" i="114"/>
  <c r="BF24" i="114"/>
  <c r="BG24" i="114"/>
  <c r="BH24" i="114"/>
  <c r="BI24" i="114"/>
  <c r="BJ24" i="114"/>
  <c r="AV25" i="114"/>
  <c r="AW25" i="114"/>
  <c r="AX25" i="114"/>
  <c r="AY25" i="114"/>
  <c r="AZ25" i="114"/>
  <c r="BA25" i="114"/>
  <c r="BB25" i="114"/>
  <c r="BC25" i="114"/>
  <c r="BD25" i="114"/>
  <c r="BE25" i="114"/>
  <c r="BF25" i="114"/>
  <c r="BG25" i="114"/>
  <c r="BH25" i="114"/>
  <c r="BI25" i="114"/>
  <c r="BJ25" i="114"/>
  <c r="AV26" i="114"/>
  <c r="AW26" i="114"/>
  <c r="AX26" i="114"/>
  <c r="AY26" i="114"/>
  <c r="AZ26" i="114"/>
  <c r="BA26" i="114"/>
  <c r="BB26" i="114"/>
  <c r="BC26" i="114"/>
  <c r="BD26" i="114"/>
  <c r="BE26" i="114"/>
  <c r="BF26" i="114"/>
  <c r="BG26" i="114"/>
  <c r="BH26" i="114"/>
  <c r="BI26" i="114"/>
  <c r="BJ26" i="114"/>
  <c r="AV27" i="114"/>
  <c r="AW27" i="114"/>
  <c r="AX27" i="114"/>
  <c r="AY27" i="114"/>
  <c r="AZ27" i="114"/>
  <c r="BA27" i="114"/>
  <c r="BB27" i="114"/>
  <c r="BC27" i="114"/>
  <c r="BD27" i="114"/>
  <c r="BE27" i="114"/>
  <c r="BF27" i="114"/>
  <c r="BG27" i="114"/>
  <c r="BH27" i="114"/>
  <c r="BI27" i="114"/>
  <c r="BJ27" i="114"/>
  <c r="AV28" i="114"/>
  <c r="AW28" i="114"/>
  <c r="AX28" i="114"/>
  <c r="AY28" i="114"/>
  <c r="AZ28" i="114"/>
  <c r="BA28" i="114"/>
  <c r="BB28" i="114"/>
  <c r="BC28" i="114"/>
  <c r="BD28" i="114"/>
  <c r="BE28" i="114"/>
  <c r="BF28" i="114"/>
  <c r="BG28" i="114"/>
  <c r="BH28" i="114"/>
  <c r="BI28" i="114"/>
  <c r="BJ28" i="114"/>
  <c r="AV29" i="114"/>
  <c r="AW29" i="114"/>
  <c r="AX29" i="114"/>
  <c r="AY29" i="114"/>
  <c r="AZ29" i="114"/>
  <c r="BA29" i="114"/>
  <c r="BB29" i="114"/>
  <c r="BC29" i="114"/>
  <c r="BD29" i="114"/>
  <c r="BE29" i="114"/>
  <c r="BF29" i="114"/>
  <c r="BG29" i="114"/>
  <c r="BH29" i="114"/>
  <c r="BI29" i="114"/>
  <c r="BJ29" i="114"/>
  <c r="AV30" i="114"/>
  <c r="AW30" i="114"/>
  <c r="AX30" i="114"/>
  <c r="AY30" i="114"/>
  <c r="AZ30" i="114"/>
  <c r="BA30" i="114"/>
  <c r="BB30" i="114"/>
  <c r="BC30" i="114"/>
  <c r="BD30" i="114"/>
  <c r="BE30" i="114"/>
  <c r="BF30" i="114"/>
  <c r="BG30" i="114"/>
  <c r="BH30" i="114"/>
  <c r="BI30" i="114"/>
  <c r="BJ30" i="114"/>
  <c r="AV31" i="114"/>
  <c r="AW31" i="114"/>
  <c r="AX31" i="114"/>
  <c r="AY31" i="114"/>
  <c r="AZ31" i="114"/>
  <c r="BA31" i="114"/>
  <c r="BB31" i="114"/>
  <c r="BC31" i="114"/>
  <c r="BD31" i="114"/>
  <c r="BE31" i="114"/>
  <c r="BF31" i="114"/>
  <c r="BG31" i="114"/>
  <c r="BH31" i="114"/>
  <c r="BI31" i="114"/>
  <c r="BJ31" i="114"/>
  <c r="AV32" i="114"/>
  <c r="AW32" i="114"/>
  <c r="AX32" i="114"/>
  <c r="AY32" i="114"/>
  <c r="AZ32" i="114"/>
  <c r="BA32" i="114"/>
  <c r="BB32" i="114"/>
  <c r="BC32" i="114"/>
  <c r="BD32" i="114"/>
  <c r="BE32" i="114"/>
  <c r="BF32" i="114"/>
  <c r="BG32" i="114"/>
  <c r="BH32" i="114"/>
  <c r="BI32" i="114"/>
  <c r="BJ32" i="114"/>
  <c r="AV33" i="114"/>
  <c r="AW33" i="114"/>
  <c r="AX33" i="114"/>
  <c r="AY33" i="114"/>
  <c r="AZ33" i="114"/>
  <c r="BA33" i="114"/>
  <c r="BB33" i="114"/>
  <c r="BC33" i="114"/>
  <c r="BD33" i="114"/>
  <c r="BE33" i="114"/>
  <c r="BF33" i="114"/>
  <c r="BG33" i="114"/>
  <c r="BH33" i="114"/>
  <c r="BI33" i="114"/>
  <c r="BJ33" i="114"/>
  <c r="AV34" i="114"/>
  <c r="AW34" i="114"/>
  <c r="AX34" i="114"/>
  <c r="AY34" i="114"/>
  <c r="AZ34" i="114"/>
  <c r="BA34" i="114"/>
  <c r="BB34" i="114"/>
  <c r="BC34" i="114"/>
  <c r="BD34" i="114"/>
  <c r="BE34" i="114"/>
  <c r="BF34" i="114"/>
  <c r="BG34" i="114"/>
  <c r="BH34" i="114"/>
  <c r="BI34" i="114"/>
  <c r="BJ34" i="114"/>
  <c r="AV35" i="114"/>
  <c r="AW35" i="114"/>
  <c r="AX35" i="114"/>
  <c r="AY35" i="114"/>
  <c r="AZ35" i="114"/>
  <c r="BA35" i="114"/>
  <c r="BB35" i="114"/>
  <c r="BC35" i="114"/>
  <c r="BD35" i="114"/>
  <c r="BE35" i="114"/>
  <c r="BF35" i="114"/>
  <c r="BG35" i="114"/>
  <c r="BH35" i="114"/>
  <c r="BI35" i="114"/>
  <c r="BJ35" i="114"/>
  <c r="AV36" i="114"/>
  <c r="AW36" i="114"/>
  <c r="AX36" i="114"/>
  <c r="AY36" i="114"/>
  <c r="AZ36" i="114"/>
  <c r="BA36" i="114"/>
  <c r="BB36" i="114"/>
  <c r="BC36" i="114"/>
  <c r="BD36" i="114"/>
  <c r="BE36" i="114"/>
  <c r="BF36" i="114"/>
  <c r="BG36" i="114"/>
  <c r="BH36" i="114"/>
  <c r="BI36" i="114"/>
  <c r="BJ36" i="114"/>
  <c r="AV37" i="114"/>
  <c r="AW37" i="114"/>
  <c r="AX37" i="114"/>
  <c r="AY37" i="114"/>
  <c r="AZ37" i="114"/>
  <c r="BA37" i="114"/>
  <c r="BB37" i="114"/>
  <c r="BC37" i="114"/>
  <c r="BD37" i="114"/>
  <c r="BE37" i="114"/>
  <c r="BF37" i="114"/>
  <c r="BG37" i="114"/>
  <c r="BH37" i="114"/>
  <c r="BI37" i="114"/>
  <c r="BJ37" i="114"/>
  <c r="AV38" i="114"/>
  <c r="AW38" i="114"/>
  <c r="AX38" i="114"/>
  <c r="AY38" i="114"/>
  <c r="AZ38" i="114"/>
  <c r="BA38" i="114"/>
  <c r="BB38" i="114"/>
  <c r="BC38" i="114"/>
  <c r="BD38" i="114"/>
  <c r="BE38" i="114"/>
  <c r="BF38" i="114"/>
  <c r="BG38" i="114"/>
  <c r="BH38" i="114"/>
  <c r="BI38" i="114"/>
  <c r="BJ38" i="114"/>
  <c r="AV39" i="114"/>
  <c r="AW39" i="114"/>
  <c r="AX39" i="114"/>
  <c r="AY39" i="114"/>
  <c r="AZ39" i="114"/>
  <c r="BA39" i="114"/>
  <c r="BB39" i="114"/>
  <c r="BC39" i="114"/>
  <c r="BD39" i="114"/>
  <c r="BE39" i="114"/>
  <c r="BF39" i="114"/>
  <c r="BG39" i="114"/>
  <c r="BH39" i="114"/>
  <c r="BI39" i="114"/>
  <c r="BJ39" i="114"/>
  <c r="AV40" i="114"/>
  <c r="AW40" i="114"/>
  <c r="AX40" i="114"/>
  <c r="AY40" i="114"/>
  <c r="AZ40" i="114"/>
  <c r="BA40" i="114"/>
  <c r="BB40" i="114"/>
  <c r="BC40" i="114"/>
  <c r="BD40" i="114"/>
  <c r="BE40" i="114"/>
  <c r="BF40" i="114"/>
  <c r="BG40" i="114"/>
  <c r="BH40" i="114"/>
  <c r="BI40" i="114"/>
  <c r="BJ40" i="114"/>
  <c r="AV41" i="114"/>
  <c r="AW41" i="114"/>
  <c r="AX41" i="114"/>
  <c r="AY41" i="114"/>
  <c r="AZ41" i="114"/>
  <c r="BA41" i="114"/>
  <c r="BB41" i="114"/>
  <c r="BC41" i="114"/>
  <c r="BD41" i="114"/>
  <c r="BE41" i="114"/>
  <c r="BF41" i="114"/>
  <c r="BG41" i="114"/>
  <c r="BH41" i="114"/>
  <c r="BI41" i="114"/>
  <c r="BJ41" i="114"/>
  <c r="AV42" i="114"/>
  <c r="AW42" i="114"/>
  <c r="AX42" i="114"/>
  <c r="AY42" i="114"/>
  <c r="AZ42" i="114"/>
  <c r="BA42" i="114"/>
  <c r="BB42" i="114"/>
  <c r="BC42" i="114"/>
  <c r="BD42" i="114"/>
  <c r="BE42" i="114"/>
  <c r="BF42" i="114"/>
  <c r="BG42" i="114"/>
  <c r="BH42" i="114"/>
  <c r="BI42" i="114"/>
  <c r="BJ42" i="114"/>
  <c r="AV9" i="114"/>
  <c r="AW9" i="114"/>
  <c r="AX9" i="114"/>
  <c r="AY9" i="114"/>
  <c r="AZ9" i="114"/>
  <c r="BA9" i="114"/>
  <c r="BB9" i="114"/>
  <c r="BC9" i="114"/>
  <c r="BD9" i="114"/>
  <c r="BE9" i="114"/>
  <c r="BF9" i="114"/>
  <c r="BG9" i="114"/>
  <c r="BH9" i="114"/>
  <c r="BI9" i="114"/>
  <c r="BJ9" i="114"/>
  <c r="BO8" i="114"/>
  <c r="BN8" i="114"/>
  <c r="BM8" i="114"/>
  <c r="BL8" i="114"/>
  <c r="BK8" i="114"/>
  <c r="BJ8" i="114"/>
  <c r="BI8" i="114"/>
  <c r="BH8" i="114"/>
  <c r="BG8" i="114"/>
  <c r="BF8" i="114"/>
  <c r="BE8" i="114"/>
  <c r="BD8" i="114"/>
  <c r="BC8" i="114"/>
  <c r="BB8" i="114"/>
  <c r="BA8" i="114"/>
  <c r="AZ8" i="114"/>
  <c r="AY8" i="114"/>
  <c r="AX8" i="114"/>
  <c r="AW8" i="114"/>
  <c r="AV8" i="114"/>
  <c r="I8" i="114"/>
  <c r="A1" i="114"/>
  <c r="BN8" i="113"/>
  <c r="BM8" i="113"/>
  <c r="BL8" i="113"/>
  <c r="BK8" i="113"/>
  <c r="BJ8" i="113"/>
  <c r="BI8" i="113"/>
  <c r="BH8" i="113"/>
  <c r="BG8" i="113"/>
  <c r="BF8" i="113"/>
  <c r="BE8" i="113"/>
  <c r="BD8" i="113"/>
  <c r="BC8" i="113"/>
  <c r="BB8" i="113"/>
  <c r="BA8" i="113"/>
  <c r="AZ8" i="113"/>
  <c r="AY8" i="113"/>
  <c r="AX8" i="113"/>
  <c r="AW8" i="113"/>
  <c r="AV8" i="113"/>
  <c r="AU8" i="113"/>
  <c r="AT8" i="113"/>
  <c r="H8" i="113"/>
  <c r="A1" i="113"/>
  <c r="BN8" i="112"/>
  <c r="BM8" i="112"/>
  <c r="BL8" i="112"/>
  <c r="BK8" i="112"/>
  <c r="BJ8" i="112"/>
  <c r="BI8" i="112"/>
  <c r="BH8" i="112"/>
  <c r="BG8" i="112"/>
  <c r="BF8" i="112"/>
  <c r="BE8" i="112"/>
  <c r="BD8" i="112"/>
  <c r="BC8" i="112"/>
  <c r="BB8" i="112"/>
  <c r="BA8" i="112"/>
  <c r="AZ8" i="112"/>
  <c r="AY8" i="112"/>
  <c r="AX8" i="112"/>
  <c r="AW8" i="112"/>
  <c r="AV8" i="112"/>
  <c r="A1" i="112"/>
  <c r="AU8" i="106" l="1"/>
  <c r="AV8" i="106"/>
  <c r="AW8" i="106"/>
  <c r="AX8" i="106"/>
  <c r="AY8" i="106"/>
  <c r="AZ8" i="106"/>
  <c r="BA8" i="106"/>
  <c r="BB8" i="106"/>
  <c r="BC8" i="106"/>
  <c r="BD8" i="106"/>
  <c r="BE8" i="106"/>
  <c r="BF8" i="106"/>
  <c r="BG8" i="106"/>
  <c r="BH8" i="106"/>
  <c r="BI8" i="106"/>
  <c r="BJ8" i="106"/>
  <c r="BK8" i="106"/>
  <c r="BL8" i="106"/>
  <c r="BM8" i="106"/>
  <c r="G8" i="106"/>
  <c r="AW8" i="108"/>
  <c r="AX8" i="108"/>
  <c r="AY8" i="108"/>
  <c r="AZ8" i="108"/>
  <c r="BA8" i="108"/>
  <c r="BB8" i="108"/>
  <c r="BC8" i="108"/>
  <c r="BD8" i="108"/>
  <c r="BE8" i="108"/>
  <c r="BF8" i="108"/>
  <c r="BG8" i="108"/>
  <c r="BH8" i="108"/>
  <c r="BI8" i="108"/>
  <c r="BJ8" i="108"/>
  <c r="BK8" i="108"/>
  <c r="BL8" i="108"/>
  <c r="BM8" i="108"/>
  <c r="BN8" i="108"/>
  <c r="BO8" i="108"/>
  <c r="AV8" i="107"/>
  <c r="AW8" i="107"/>
  <c r="AX8" i="107"/>
  <c r="AY8" i="107"/>
  <c r="AZ8" i="107"/>
  <c r="BA8" i="107"/>
  <c r="BB8" i="107"/>
  <c r="BC8" i="107"/>
  <c r="BD8" i="107"/>
  <c r="BE8" i="107"/>
  <c r="BF8" i="107"/>
  <c r="BG8" i="107"/>
  <c r="BH8" i="107"/>
  <c r="BI8" i="107"/>
  <c r="BJ8" i="107"/>
  <c r="BK8" i="107"/>
  <c r="BL8" i="107"/>
  <c r="BM8" i="107"/>
  <c r="BN8" i="107"/>
  <c r="BH8" i="109"/>
  <c r="BI8" i="109"/>
  <c r="BJ8" i="109"/>
  <c r="BK8" i="109"/>
  <c r="BL8" i="109"/>
  <c r="BM8" i="109"/>
  <c r="BN8" i="109"/>
  <c r="AV8" i="109"/>
  <c r="AW8" i="109"/>
  <c r="AX8" i="109"/>
  <c r="AY8" i="109"/>
  <c r="AZ8" i="109"/>
  <c r="BA8" i="109"/>
  <c r="BB8" i="109"/>
  <c r="BC8" i="109"/>
  <c r="BD8" i="109"/>
  <c r="BE8" i="109"/>
  <c r="BF8" i="109"/>
  <c r="BG8" i="109"/>
  <c r="I8" i="109"/>
  <c r="I8" i="110"/>
  <c r="AU8" i="110"/>
  <c r="AV8" i="110"/>
  <c r="AW8" i="110"/>
  <c r="AX8" i="110"/>
  <c r="AY8" i="110"/>
  <c r="AZ8" i="110"/>
  <c r="BA8" i="110"/>
  <c r="BB8" i="110"/>
  <c r="BC8" i="110"/>
  <c r="BD8" i="110"/>
  <c r="BE8" i="110"/>
  <c r="BF8" i="110"/>
  <c r="BG8" i="110"/>
  <c r="BH8" i="110"/>
  <c r="BI8" i="110"/>
  <c r="BJ8" i="110"/>
  <c r="BK8" i="110"/>
  <c r="BL8" i="110"/>
  <c r="BM8" i="110"/>
  <c r="BN8" i="110"/>
  <c r="BO8" i="110"/>
  <c r="A1" i="111" l="1"/>
  <c r="A1" i="110"/>
  <c r="A1" i="109"/>
  <c r="A1" i="108"/>
  <c r="A1" i="107"/>
  <c r="A1" i="10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tc={47202AE5-0AD9-4CEE-8198-B96CA0EB6CB2}</author>
  </authors>
  <commentList>
    <comment ref="AA26" authorId="0" shapeId="0" xr:uid="{47202AE5-0AD9-4CEE-8198-B96CA0EB6CB2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in yellow: manual value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tc={05AA928C-3868-463B-9601-49BB23959CA3}</author>
  </authors>
  <commentList>
    <comment ref="E30" authorId="0" shapeId="0" xr:uid="{05AA928C-3868-463B-9601-49BB23959CA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two may need swopping around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tc={72BAEE49-1175-4927-BA32-D61222DDBF77}</author>
    <author>tc={C413539C-0517-420E-81BF-F2D71B425DDE}</author>
    <author>tc={2DC0D242-DE4F-49EC-A25F-BEEECC5BC521}</author>
    <author>tc={378EB08C-3C84-4387-A09D-BB9EC8ECFAFB}</author>
    <author>tc={427B8D46-A49E-4D5E-A490-0381491F6529}</author>
    <author>tc={A7C8555F-5868-4C52-89B9-4AB0CEBBEF24}</author>
    <author>tc={FCA88B07-1A55-4294-954C-15485D8BDEFF}</author>
    <author>tc={7F448787-6CE8-4417-88B7-4B04078C16A5}</author>
    <author>tc={6E6E0758-FBED-4211-B685-AA9A76AF0CB5}</author>
    <author>tc={1E26B3C5-7D2A-4BD2-9B0F-685CD2464A8A}</author>
    <author>tc={1958CB95-5598-4F9B-989E-92AD93C0C461}</author>
  </authors>
  <commentList>
    <comment ref="D9" authorId="0" shapeId="0" xr:uid="{72BAEE49-1175-4927-BA32-D61222DDBF77}">
      <text>
        <t>[Threaded comment]
Your version of Excel allows you to read this threaded comment; however, any edits to it will get removed if the file is opened in a newer version of Excel. Learn more: https://go.microsoft.com/fwlink/?linkid=870924
Comment:
    132kV line to Harker</t>
      </text>
    </comment>
    <comment ref="D15" authorId="1" shapeId="0" xr:uid="{C413539C-0517-420E-81BF-F2D71B425DDE}">
      <text>
        <t>[Threaded comment]
Your version of Excel allows you to read this threaded comment; however, any edits to it will get removed if the file is opened in a newer version of Excel. Learn more: https://go.microsoft.com/fwlink/?linkid=870924
Comment:
    section of line from Chapelcross to T-off to Dumfries sector 414</t>
      </text>
    </comment>
    <comment ref="D21" authorId="2" shapeId="0" xr:uid="{2DC0D242-DE4F-49EC-A25F-BEEECC5BC521}">
      <text>
        <t>[Threaded comment]
Your version of Excel allows you to read this threaded comment; however, any edits to it will get removed if the file is opened in a newer version of Excel. Learn more: https://go.microsoft.com/fwlink/?linkid=870924
Comment:
    Langholm 33kV A to Langholm T1</t>
      </text>
    </comment>
    <comment ref="D22" authorId="3" shapeId="0" xr:uid="{378EB08C-3C84-4387-A09D-BB9EC8ECFAFB}">
      <text>
        <t>[Threaded comment]
Your version of Excel allows you to read this threaded comment; however, any edits to it will get removed if the file is opened in a newer version of Excel. Learn more: https://go.microsoft.com/fwlink/?linkid=870924
Comment:
    Langholm 33kV B to Langholm T2</t>
      </text>
    </comment>
    <comment ref="D29" authorId="4" shapeId="0" xr:uid="{427B8D46-A49E-4D5E-A490-0381491F6529}">
      <text>
        <t>[Threaded comment]
Your version of Excel allows you to read this threaded comment; however, any edits to it will get removed if the file is opened in a newer version of Excel. Learn more: https://go.microsoft.com/fwlink/?linkid=870924
Comment:
    Section of line between Chapelcross and Lockerbie going to Dumfries Sector 414</t>
      </text>
    </comment>
    <comment ref="D39" authorId="5" shapeId="0" xr:uid="{A7C8555F-5868-4C52-89B9-4AB0CEBBEF24}">
      <text>
        <t>[Threaded comment]
Your version of Excel allows you to read this threaded comment; however, any edits to it will get removed if the file is opened in a newer version of Excel. Learn more: https://go.microsoft.com/fwlink/?linkid=870924
Comment:
    Cable section of 132kV line A from Chapelcross 132kV to Getna</t>
      </text>
    </comment>
    <comment ref="D40" authorId="6" shapeId="0" xr:uid="{FCA88B07-1A55-4294-954C-15485D8BDEFF}">
      <text>
        <t>[Threaded comment]
Your version of Excel allows you to read this threaded comment; however, any edits to it will get removed if the file is opened in a newer version of Excel. Learn more: https://go.microsoft.com/fwlink/?linkid=870924
Comment:
    Cable section of 132kV line A from Chapelcross 132kV to Getna</t>
      </text>
    </comment>
    <comment ref="D41" authorId="7" shapeId="0" xr:uid="{7F448787-6CE8-4417-88B7-4B04078C16A5}">
      <text>
        <t>[Threaded comment]
Your version of Excel allows you to read this threaded comment; however, any edits to it will get removed if the file is opened in a newer version of Excel. Learn more: https://go.microsoft.com/fwlink/?linkid=870924
Comment:
    Cable section of 132kV line B from Chapelcross 132kV to Getna</t>
      </text>
    </comment>
    <comment ref="D42" authorId="8" shapeId="0" xr:uid="{6E6E0758-FBED-4211-B685-AA9A76AF0CB5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Overhead line B from Chapelcross 132kV to Getna</t>
      </text>
    </comment>
    <comment ref="D43" authorId="9" shapeId="0" xr:uid="{1E26B3C5-7D2A-4BD2-9B0F-685CD2464A8A}">
      <text>
        <t>[Threaded comment]
Your version of Excel allows you to read this threaded comment; however, any edits to it will get removed if the file is opened in a newer version of Excel. Learn more: https://go.microsoft.com/fwlink/?linkid=870924
Comment:
    Gretna 33kV to T junction of line from Chapelcross to Langholm</t>
      </text>
    </comment>
    <comment ref="E43" authorId="10" shapeId="0" xr:uid="{1958CB95-5598-4F9B-989E-92AD93C0C46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beyond this point need to be calculated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<sst xmlns="http://schemas.openxmlformats.org/spreadsheetml/2006/main" count="1532" uniqueCount="438">
  <si>
    <t>Transformers</t>
  </si>
  <si>
    <t>Name</t>
  </si>
  <si>
    <t>HV (kV)</t>
  </si>
  <si>
    <t>LV (kV)</t>
  </si>
  <si>
    <t>Min Tap</t>
  </si>
  <si>
    <t>Max Tap</t>
  </si>
  <si>
    <t>Nom Volt (kV)</t>
  </si>
  <si>
    <t>Lines</t>
  </si>
  <si>
    <t>Min Q</t>
  </si>
  <si>
    <t>Max Q</t>
  </si>
  <si>
    <t>Current Tap &gt;&gt;&gt;</t>
  </si>
  <si>
    <t>Loading (%) &gt;&gt;&gt;</t>
  </si>
  <si>
    <t>Magnitude (pu) &gt;&gt;&gt;</t>
  </si>
  <si>
    <t>Results</t>
  </si>
  <si>
    <t>End Of Sheet</t>
  </si>
  <si>
    <t>Min P</t>
  </si>
  <si>
    <t>Max P</t>
  </si>
  <si>
    <t>MVA</t>
  </si>
  <si>
    <t>Active Power &gt;&gt;&gt;</t>
  </si>
  <si>
    <t>Reactive Power &gt;&gt;&gt;</t>
  </si>
  <si>
    <t>STCR5-_1</t>
  </si>
  <si>
    <t>CRAG0A_1</t>
  </si>
  <si>
    <t>CRAG0B_1</t>
  </si>
  <si>
    <t>EWHC0G_1</t>
  </si>
  <si>
    <t>WYSB0G_1</t>
  </si>
  <si>
    <t>MINS0G_1</t>
  </si>
  <si>
    <t>WTG_EWEH0G_1</t>
  </si>
  <si>
    <t>Stage 0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</si>
  <si>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</si>
  <si>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</si>
  <si>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</si>
  <si>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</si>
  <si>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</si>
  <si>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</si>
  <si>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</si>
  <si>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</si>
  <si>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</si>
  <si>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>Stage 10</t>
  </si>
  <si>
    <t>Stage 11</t>
  </si>
  <si>
    <t>Stage 12</t>
  </si>
  <si>
    <t>Stage 13</t>
  </si>
  <si>
    <t>Stage 14</t>
  </si>
  <si>
    <t>Stage 15</t>
  </si>
  <si>
    <t>ECCF1K</t>
  </si>
  <si>
    <t>CHAP1A-</t>
  </si>
  <si>
    <t>Terminal</t>
  </si>
  <si>
    <t>HAKB1-</t>
  </si>
  <si>
    <t>Terminal(1)</t>
  </si>
  <si>
    <t>CHAP1-</t>
  </si>
  <si>
    <t>ECCF1J</t>
  </si>
  <si>
    <t>GRNA1-</t>
  </si>
  <si>
    <t>DUMF1-</t>
  </si>
  <si>
    <t>LAHOT1</t>
  </si>
  <si>
    <t>MIBI3-</t>
  </si>
  <si>
    <t>CHAPX3</t>
  </si>
  <si>
    <t>LOBI3A</t>
  </si>
  <si>
    <t>MOFTT2</t>
  </si>
  <si>
    <t>LAHO3A</t>
  </si>
  <si>
    <t>NEWCT1</t>
  </si>
  <si>
    <t>CHAPX4</t>
  </si>
  <si>
    <t>LAHOT2</t>
  </si>
  <si>
    <t>ANANT1</t>
  </si>
  <si>
    <t>CHAP3-</t>
  </si>
  <si>
    <t>GRNAT1</t>
  </si>
  <si>
    <t>CHAPX1</t>
  </si>
  <si>
    <t>WYSB3-</t>
  </si>
  <si>
    <t>GRNA3A</t>
  </si>
  <si>
    <t>LAHO3B</t>
  </si>
  <si>
    <t>WYSB0G</t>
  </si>
  <si>
    <t>LOBIT2</t>
  </si>
  <si>
    <t>LOBI3B</t>
  </si>
  <si>
    <t>KIBAT1</t>
  </si>
  <si>
    <t>GRNA3B</t>
  </si>
  <si>
    <t>MIBIT1</t>
  </si>
  <si>
    <t>MOFTT1</t>
  </si>
  <si>
    <t>CHAP3A2</t>
  </si>
  <si>
    <t>CHAP3A1</t>
  </si>
  <si>
    <t>GRNAT2</t>
  </si>
  <si>
    <t>NEWC5-</t>
  </si>
  <si>
    <t>ANANT2</t>
  </si>
  <si>
    <t>ANAN5-1</t>
  </si>
  <si>
    <t>STCR3-</t>
  </si>
  <si>
    <t>STCR5-</t>
  </si>
  <si>
    <t>MINS0G</t>
  </si>
  <si>
    <t>EWHC0G</t>
  </si>
  <si>
    <t>LOBI5-1</t>
  </si>
  <si>
    <t>KIBA5-</t>
  </si>
  <si>
    <t>GRNA5-2</t>
  </si>
  <si>
    <t>LOBI5-2</t>
  </si>
  <si>
    <t>ANAN5-2</t>
  </si>
  <si>
    <t>MOFT5-2</t>
  </si>
  <si>
    <t>MIBI5-</t>
  </si>
  <si>
    <t>CRAG0A</t>
  </si>
  <si>
    <t>LAHO5-1</t>
  </si>
  <si>
    <t>CRAG5A</t>
  </si>
  <si>
    <t>CRAG5B</t>
  </si>
  <si>
    <t>EWHC3-</t>
  </si>
  <si>
    <t>GRNA5-1</t>
  </si>
  <si>
    <t>MOFT5-1</t>
  </si>
  <si>
    <t>LAHO5-2</t>
  </si>
  <si>
    <t>MINS3-</t>
  </si>
  <si>
    <t>LOBIT1</t>
  </si>
  <si>
    <t>CRAG0G</t>
  </si>
  <si>
    <t>EWEH3-</t>
  </si>
  <si>
    <t>EWEH0G</t>
  </si>
  <si>
    <t>EWEH1Q</t>
  </si>
  <si>
    <t>BR001-</t>
  </si>
  <si>
    <t>AL048A</t>
  </si>
  <si>
    <t>AL048B</t>
  </si>
  <si>
    <t>BV001A</t>
  </si>
  <si>
    <t>BV001B</t>
  </si>
  <si>
    <t>EWHC3-_EWHC0G_1</t>
  </si>
  <si>
    <t>CRAG5A_CRAG0A_1</t>
  </si>
  <si>
    <t>LAHOT2_LAHO20_T2</t>
  </si>
  <si>
    <t>CRAG5-_CRAG0B_1</t>
  </si>
  <si>
    <t>GRNAT2_GRNA20_T2</t>
  </si>
  <si>
    <t>MOFTT2_MOFT20_T2</t>
  </si>
  <si>
    <t>LOBIT2_LOBI20_T2</t>
  </si>
  <si>
    <t>GRNAT1_GRNA10_T1</t>
  </si>
  <si>
    <t>MIBIT1_MIBI10_T1</t>
  </si>
  <si>
    <t>LAHOT1_LAHO10_T1</t>
  </si>
  <si>
    <t>NEWCT1_NEWC10_T1</t>
  </si>
  <si>
    <t>KIBAT1_KIBA10_T1</t>
  </si>
  <si>
    <t>CHAP1-_CHAP3-_1</t>
  </si>
  <si>
    <t>CHAP1-_CHAP3-_2</t>
  </si>
  <si>
    <t>WYSB3-_WYSB0G_1</t>
  </si>
  <si>
    <t>STCR3-_STCR5-_1</t>
  </si>
  <si>
    <t>ANANT1_ANAN10_T1</t>
  </si>
  <si>
    <t>ANANT2_ANAN20_T2</t>
  </si>
  <si>
    <t>MINS3-_MINS0G_1</t>
  </si>
  <si>
    <t>LOBIT1_LOBI10_T1</t>
  </si>
  <si>
    <t>MOFTT1_MOFT10_T1</t>
  </si>
  <si>
    <t>trf_EWEH1Q_EWEH3-_1</t>
  </si>
  <si>
    <t>trf_EWEH3-_EWEH0G_1</t>
  </si>
  <si>
    <t>tr3_GRNA4-_GRNA1-_1</t>
  </si>
  <si>
    <t>tr3_GRNA4-_GRNA1-_2</t>
  </si>
  <si>
    <t>lne_CHAP1-_HAKB1-_1</t>
  </si>
  <si>
    <t>CRAG5B_LAHO5-_1</t>
  </si>
  <si>
    <t>CHAPX3_LAHO3B_1</t>
  </si>
  <si>
    <t>LOBI3B_MOFTT2_1</t>
  </si>
  <si>
    <t>lne_CHAP1-_DUMF1-_1</t>
  </si>
  <si>
    <t>CHAP3-_LOBI3B_1</t>
  </si>
  <si>
    <t>CHAP3-_CHAPX1_1</t>
  </si>
  <si>
    <t>CHAPX4_KIBAT1_1</t>
  </si>
  <si>
    <t>CHAPX4_MOFTT1_1</t>
  </si>
  <si>
    <t>CHAP3-_CHAPX3_1</t>
  </si>
  <si>
    <t>GRNA3A_GRNAT1_1</t>
  </si>
  <si>
    <t>LOBI3A_LOBIT1_1</t>
  </si>
  <si>
    <t>LAHO3A_LAHOT1_1</t>
  </si>
  <si>
    <t>LAHO3B_LAHOT2_1</t>
  </si>
  <si>
    <t>MIBI3-_MIBIT1_1</t>
  </si>
  <si>
    <t>GRNA3B_GRNAT2_1</t>
  </si>
  <si>
    <t>MIBI3-_LAHO3A_1</t>
  </si>
  <si>
    <t>LAHO3B_NEWCT1_1</t>
  </si>
  <si>
    <t>CHAP3-_MIBI3-_1</t>
  </si>
  <si>
    <t>ANANT1_CHAP3-_1</t>
  </si>
  <si>
    <t>CARU3A_CHAPX1_1</t>
  </si>
  <si>
    <t>ANANT2_CHAP3-_1</t>
  </si>
  <si>
    <t>EWHC3-_MIBI3-_1</t>
  </si>
  <si>
    <t>CRAG5A_LAHO5-_1</t>
  </si>
  <si>
    <t>CHAPX4_LOBI3A_1</t>
  </si>
  <si>
    <t>CHAPX1_LOBI3A_1</t>
  </si>
  <si>
    <t>CHAP3-_GRNA3B_1</t>
  </si>
  <si>
    <t>CHAP3-_MINS3-_1</t>
  </si>
  <si>
    <t>CHAP3-_STCR3-_1</t>
  </si>
  <si>
    <t>LOBI3B_LOBIT2_1</t>
  </si>
  <si>
    <t>lne_AL048A_GRNA1-_1</t>
  </si>
  <si>
    <t>lne_CHAP1-_AL048A_1</t>
  </si>
  <si>
    <t>lne_AL048B_GRNA1-_1</t>
  </si>
  <si>
    <t>lne_CHAP1-_AL048B_1</t>
  </si>
  <si>
    <t>Current (kA) &gt;&gt;&gt;</t>
  </si>
  <si>
    <t>Rating (kA)</t>
  </si>
  <si>
    <t>Loading (MVA) &gt;&gt;&gt;</t>
  </si>
  <si>
    <t>CHAP08_CHAPX3_1</t>
  </si>
  <si>
    <t>SOLWAY</t>
  </si>
  <si>
    <t>CHAP3-_SOLWAY</t>
  </si>
  <si>
    <t>HARK</t>
  </si>
  <si>
    <t>DUMF-2</t>
  </si>
  <si>
    <t>ECCF-2</t>
  </si>
  <si>
    <t>GRNA-2</t>
  </si>
  <si>
    <t>DUMF-1</t>
  </si>
  <si>
    <t>ECCF-1</t>
  </si>
  <si>
    <t>GRNA-1</t>
  </si>
  <si>
    <t>EWEH3</t>
  </si>
  <si>
    <t>ewehillwindfarm1</t>
  </si>
  <si>
    <t>minsca33kv</t>
  </si>
  <si>
    <t>stevenscroft33kv</t>
  </si>
  <si>
    <t>ewehillgretna</t>
  </si>
  <si>
    <t>chapelcrossgretna1</t>
  </si>
  <si>
    <t>gretna400kv</t>
  </si>
  <si>
    <t>gretna132kv</t>
  </si>
  <si>
    <t>chapelcross132kv</t>
  </si>
  <si>
    <t>chapelcross33kv</t>
  </si>
  <si>
    <t>network</t>
  </si>
  <si>
    <t>ewehillwindfarm2</t>
  </si>
  <si>
    <t>GretnaA + Newcastleton</t>
  </si>
  <si>
    <t>LockerbieA + B</t>
  </si>
  <si>
    <t>Kirkbank + Moffat A</t>
  </si>
  <si>
    <t>Moffat B</t>
  </si>
  <si>
    <t>Stevens Croft energised</t>
  </si>
  <si>
    <t>Gretna 132kV brkr closed</t>
  </si>
  <si>
    <t>Annan energised</t>
  </si>
  <si>
    <t>Middelbie energised</t>
  </si>
  <si>
    <t>Langholm energised</t>
  </si>
  <si>
    <t>Steven's croft SPD brkr closed and line to Chapelcross energised</t>
  </si>
  <si>
    <t>Chapelcross 33kV B/B energised</t>
  </si>
  <si>
    <t>Circuit Minsca WF energised</t>
  </si>
  <si>
    <t>Circuit to Ewe Hill WF energised</t>
  </si>
  <si>
    <t>Grid trfr  1 + Chapelcross - Gretna line energised</t>
  </si>
  <si>
    <t>Gretna B energised</t>
  </si>
  <si>
    <t>Step -1</t>
  </si>
  <si>
    <t>Step 0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</si>
  <si>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</si>
  <si>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</si>
  <si>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</si>
  <si>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</si>
  <si>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</si>
  <si>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</si>
  <si>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</si>
  <si>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</si>
  <si>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</si>
  <si>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</si>
  <si>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</si>
  <si>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</si>
  <si>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</si>
  <si>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</si>
  <si>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</si>
  <si>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</si>
  <si>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</si>
  <si>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</si>
  <si>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</si>
  <si>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</si>
  <si>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</si>
  <si>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</si>
  <si>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</si>
  <si>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</si>
  <si>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</si>
  <si>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</si>
  <si>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</si>
  <si>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</si>
  <si>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Step 29</t>
  </si>
  <si>
    <t>Step 30</t>
  </si>
  <si>
    <t>Post black-out</t>
  </si>
  <si>
    <t>Energise Steven's Croft</t>
  </si>
  <si>
    <t>6.2 Energise Chapelcross - Annan circuit 2
(698-23)</t>
  </si>
  <si>
    <t>5.4 Energise Ewe Hill 2 WF
(GRID 1)</t>
  </si>
  <si>
    <t>5.3 Energise Gretna - Ewe Hill 2 132kV circuit
(805)</t>
  </si>
  <si>
    <t>5.2 Energise Gretna SGT1 400/132kV
(780)</t>
  </si>
  <si>
    <t>5.1 Close Gretna CB, energise Gretna 132kV BB 
(305)</t>
  </si>
  <si>
    <t>4.3 Energise Chapelcross - Gretna 1 132kV circuit
(698-1105)</t>
  </si>
  <si>
    <t>4.2 Energise Chapelcross 132kV M1 BB
(698-710)</t>
  </si>
  <si>
    <t>4.1 Energise Chapelcross Grid 1 132/33kV Trfr
(698-10)</t>
  </si>
  <si>
    <t>3.2 Energise Ewe Hill WF
(CUSTOMER)</t>
  </si>
  <si>
    <t xml:space="preserve">3.1 Energise Ewe Hill 1 PoC
(12) </t>
  </si>
  <si>
    <t>2.2 Energise Minsca WF
(CUSTOMER)</t>
  </si>
  <si>
    <t>2.1 Energise Minsca PoC
(MINSCA WF)</t>
  </si>
  <si>
    <t>1.2 Energise Steven's Croft cable to Chapelcross
(CHAP)</t>
  </si>
  <si>
    <t>1.1 Energise Steven's croft BB
(CUSTOMER)</t>
  </si>
  <si>
    <t>8.1 Minsca WF, Ewe Hill 1 WF, Ewe Hill 2 WF to produce 20% MW</t>
  </si>
  <si>
    <t>7.1 Energise Middlebie SWS - Middlebie circuit
(780-11)</t>
  </si>
  <si>
    <t>8.2 Energise Middlebie SWS - Langholm circuit 1 
(780-14)</t>
  </si>
  <si>
    <t>9.1 Energise Chapelcross - Gretna circuit 2
(698-11)</t>
  </si>
  <si>
    <t>10.1 Energise Chapelcross - Gretna circuit 1, Langholm 2, Newcastleton
(698-21)</t>
  </si>
  <si>
    <t>11.1 Minsca WF, Ewe Hill 1 WF, Ewe Hill 2 WF to produce 25% MW</t>
  </si>
  <si>
    <t>11.4 Energise Chapelcross -Lockerbie circuit 2
(698-22)</t>
  </si>
  <si>
    <t>11.3 Minsca WF, Ewe Hill 1 WF to produce 45% MW</t>
  </si>
  <si>
    <t>12.1 Energise Lockerbie - Kirkbank and Moffat 1
(694-13)</t>
  </si>
  <si>
    <t>13.1 Energise Lockerbie - Moffat 2
(694-23)</t>
  </si>
  <si>
    <t>14.2 Close Lockerbie 11kV bus section 
(679-01)</t>
  </si>
  <si>
    <t>14.1 Close Annan 11kV bus section 
(662-01)</t>
  </si>
  <si>
    <t>Step 31</t>
  </si>
  <si>
    <t>14.3 Close Moffat 11kV bus section 
(683-01)</t>
  </si>
  <si>
    <t>14.4 Connect Langholm T2 
(676-20)</t>
  </si>
  <si>
    <t>14.5 Connect Gretna T1
(673-10)</t>
  </si>
  <si>
    <t>Restore to normal</t>
  </si>
  <si>
    <t>CHAP1-_M1-_1</t>
  </si>
  <si>
    <t>CHAP1-_M1-_2</t>
  </si>
  <si>
    <t>CHAP1-_R1-_1</t>
  </si>
  <si>
    <t>CHAP1-_T1</t>
  </si>
  <si>
    <t>CHAP1-_T2</t>
  </si>
  <si>
    <t>MINS3-_MINSC</t>
  </si>
  <si>
    <t>STCR_AUX</t>
  </si>
  <si>
    <t>STCR3-_STCR0G</t>
  </si>
  <si>
    <t>STCR0G-_2</t>
  </si>
  <si>
    <t>STCR0G-_1</t>
  </si>
  <si>
    <t xml:space="preserve"> MINS0G</t>
  </si>
  <si>
    <t xml:space="preserve">STCR_DIESEL </t>
  </si>
  <si>
    <t>STRC0G-_STCRLVT</t>
  </si>
  <si>
    <t>Pre-restoration</t>
  </si>
  <si>
    <t>3,4</t>
  </si>
  <si>
    <t>1,2</t>
  </si>
  <si>
    <t>7,8,9</t>
  </si>
  <si>
    <t>10,11,12,13</t>
  </si>
  <si>
    <t>14,15</t>
  </si>
  <si>
    <t>20,21</t>
  </si>
  <si>
    <t>16,17</t>
  </si>
  <si>
    <t>22,23,24</t>
  </si>
  <si>
    <t>27,28,29,30,31</t>
  </si>
  <si>
    <t>15.1 Energise Gretna 400kV B/B from Harker
(X605)</t>
  </si>
  <si>
    <t>15.2 Connect Transmisison network to Chapelcross DRZ via SGT1
(X510)</t>
  </si>
  <si>
    <t>5.5 Energise Ewe Hill 2 circuits (WG2)</t>
  </si>
  <si>
    <t>Step 32</t>
  </si>
  <si>
    <t>Step 33</t>
  </si>
  <si>
    <t>Step 34</t>
  </si>
  <si>
    <t>GRNA1-_SGT1</t>
  </si>
  <si>
    <t>GRNA1-_SGT2</t>
  </si>
  <si>
    <t>GRNA1-_EWEH</t>
  </si>
  <si>
    <t>GRNA4-_M1-_SGT1</t>
  </si>
  <si>
    <t>CHAP1-_GRNA1</t>
  </si>
  <si>
    <t>EWEH3-_GRID1A-_WG2</t>
  </si>
  <si>
    <t>EWEH0G_2</t>
  </si>
  <si>
    <t>Step -2</t>
  </si>
  <si>
    <t>HARK4</t>
  </si>
  <si>
    <t>GRNA4-_M1</t>
  </si>
  <si>
    <t>GRTNA4-</t>
  </si>
  <si>
    <t>Y</t>
  </si>
  <si>
    <t>Ewehill 1 WF 33kV BB</t>
  </si>
  <si>
    <t>Ewehill 1 WF 33kV WF BB</t>
  </si>
  <si>
    <t>Ewehill 2 WF 33kV WF BB</t>
  </si>
  <si>
    <t>EWEH3-_MIBI3-_1</t>
  </si>
  <si>
    <t>STCR_DIESEL</t>
  </si>
  <si>
    <t>EWEH3-_EWEH0G_1</t>
  </si>
  <si>
    <t>Minsca 33kV WF BB</t>
  </si>
  <si>
    <t xml:space="preserve">Ewe Hill </t>
  </si>
  <si>
    <t>Stevenscroft 11kV BB</t>
  </si>
  <si>
    <t>Stevenscroft 33kV BB</t>
  </si>
  <si>
    <t>Annan 11kV BB1</t>
  </si>
  <si>
    <t>Annan 11kV BB2</t>
  </si>
  <si>
    <t>Lockerbie 33kV BB B</t>
  </si>
  <si>
    <t>Lockerbie 33kV BB A</t>
  </si>
  <si>
    <t>Lockerbie 11kV BB A</t>
  </si>
  <si>
    <t>Lockerbie 11kV BB B</t>
  </si>
  <si>
    <t>Moffat 11kV BB B</t>
  </si>
  <si>
    <t>Middlebie 11kV BB</t>
  </si>
  <si>
    <t>Langholm 11kV BB A</t>
  </si>
  <si>
    <t>Moffat 11kV BB A</t>
  </si>
  <si>
    <t>Middlebie 33kV BB</t>
  </si>
  <si>
    <t>Langholm 33kV BB B</t>
  </si>
  <si>
    <t>Langholm 33kV BB A</t>
  </si>
  <si>
    <t>Newcastleton 11kV BB</t>
  </si>
  <si>
    <t>Gretna 33kV BB B</t>
  </si>
  <si>
    <t>Gretna 33kV BB A</t>
  </si>
  <si>
    <t>Gretna 11kB BB B</t>
  </si>
  <si>
    <t>Gretna 11kB BB A</t>
  </si>
  <si>
    <t>Solway 33kV BB</t>
  </si>
  <si>
    <t>Chapelcross 132kV BB</t>
  </si>
  <si>
    <t>Gretna 132kV</t>
  </si>
  <si>
    <t>Ewehill 1 WF 33kV</t>
  </si>
  <si>
    <t>Not used</t>
  </si>
  <si>
    <t>N/A</t>
  </si>
  <si>
    <t>Minsca 33kV BB</t>
  </si>
  <si>
    <t>Annan 33/11kV T2</t>
  </si>
  <si>
    <t>Moffat 33/11kV T1</t>
  </si>
  <si>
    <t>Kirbank 33/11kV T1</t>
  </si>
  <si>
    <t>Lockerbie 33/11kV T2</t>
  </si>
  <si>
    <t>Gretna 33/11 kV T1</t>
  </si>
  <si>
    <t>Annan 33/11kV T1</t>
  </si>
  <si>
    <t>Middlebie 33/11kV T1</t>
  </si>
  <si>
    <t>Langholm 33/11kV T2</t>
  </si>
  <si>
    <t>Chapelcross 33kV BB</t>
  </si>
  <si>
    <t>Newcastleton 33/11kV T1</t>
  </si>
  <si>
    <t>Langholm 33/11kV T1</t>
  </si>
  <si>
    <t>Moffat 33/11kV T2</t>
  </si>
  <si>
    <t>Gretna 33/11kV T2</t>
  </si>
  <si>
    <t>Lockerbie 33/11kV T1</t>
  </si>
  <si>
    <t>Gretna 400kV</t>
  </si>
  <si>
    <t>Busbars not shown</t>
  </si>
  <si>
    <t>Busbars on SLD</t>
  </si>
  <si>
    <t>Not used in simulation</t>
  </si>
  <si>
    <t>V should be &gt; 0</t>
  </si>
  <si>
    <t>6.1 Energise Chapelcross - Annan circuit 1 (698-14)</t>
  </si>
  <si>
    <t>11.2 Energise Chapelcross -Lockerbie circuit 1
(698-13)</t>
  </si>
  <si>
    <t>Value should be &gt; 0</t>
  </si>
  <si>
    <t>Lines are on SLD</t>
  </si>
  <si>
    <t>End of sheet</t>
  </si>
  <si>
    <t>Kirkbank 11kV</t>
  </si>
  <si>
    <t>Copy and paste from PF</t>
  </si>
  <si>
    <t>Vlookup</t>
  </si>
  <si>
    <t>PF Name</t>
  </si>
  <si>
    <t>Rating (MW) &gt;&gt;&gt;</t>
  </si>
  <si>
    <t>Terminal(4)</t>
  </si>
  <si>
    <t>HAWI1-</t>
  </si>
  <si>
    <t>GRNA4-</t>
  </si>
  <si>
    <t>Terminal(2)</t>
  </si>
  <si>
    <t>Terminal(3)</t>
  </si>
  <si>
    <t>Chapelcross 33kV BB A2</t>
  </si>
  <si>
    <t>Chapelcross 33kV BB A1</t>
  </si>
  <si>
    <t>Manual / calculated</t>
  </si>
  <si>
    <t>Busbars N/A not on SLD</t>
  </si>
  <si>
    <t>Reactive Power (MVar) &gt;&gt;&gt;</t>
  </si>
  <si>
    <t>lne_GRNA1-_JUNV1-_1</t>
  </si>
  <si>
    <t>Manual/Calculated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</si>
  <si>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</si>
  <si>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</si>
  <si>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</si>
  <si>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</si>
  <si>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</si>
  <si>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</si>
  <si>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</si>
  <si>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</si>
  <si>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</si>
  <si>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</si>
  <si>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</si>
  <si>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</si>
  <si>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</si>
  <si>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</si>
  <si>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</si>
  <si>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</si>
  <si>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</si>
  <si>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</si>
  <si>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</si>
  <si>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</si>
  <si>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</si>
  <si>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</si>
  <si>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</si>
  <si>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</si>
  <si>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</si>
  <si>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AA</t>
  </si>
  <si>
    <t>AB</t>
  </si>
  <si>
    <t>AC</t>
  </si>
  <si>
    <t>AD</t>
  </si>
  <si>
    <t>Busbar</t>
  </si>
  <si>
    <t>GRID2 = 0</t>
  </si>
  <si>
    <t>GRID1</t>
  </si>
  <si>
    <t>Calc from Trfr STCR3-_STCR5-_1</t>
  </si>
  <si>
    <t>GT1</t>
  </si>
  <si>
    <t>Busbar =AC+X+Z+R+F+O+V+Y+AD</t>
  </si>
  <si>
    <t>GRID1 = CHAP3A1</t>
  </si>
  <si>
    <t>GRID2=0</t>
  </si>
  <si>
    <t>lne_EWEH1S_EWEH1R_1</t>
  </si>
  <si>
    <t>AE</t>
  </si>
  <si>
    <t>AF</t>
  </si>
  <si>
    <t>AG</t>
  </si>
  <si>
    <t>GRNA1+CHAP-T1</t>
  </si>
  <si>
    <t>AE-AG</t>
  </si>
  <si>
    <t>=-GT1+AE-AG</t>
  </si>
  <si>
    <t>GRNA-_SGT1</t>
  </si>
  <si>
    <t>SGT1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</si>
</sst>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#,##0;\-0;\-;@"/>
    <numFmt numFmtId="165" formatCode="#,##0.00;\-0.00;\-;@"/>
    <numFmt numFmtId="166" formatCode="0.0%"/>
    <numFmt numFmtId="167" formatCode="0.000"/>
    <numFmt numFmtId="168" formatCode="0.00000"/>
    <numFmt numFmtId="169" formatCode="0.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7" tint="-0.2499465926084170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A50021"/>
      <name val="Calibri"/>
      <family val="2"/>
      <scheme val="minor"/>
    </font>
    <font>
      <sz val="11"/>
      <color theme="2" tint="-0.749961851863155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6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lightUp">
        <fgColor theme="0" tint="-0.14996795556505021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9FF9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</borders>
  <cellStyleXfs count="70">
    <xf numFmtId="0" fontId="0" fillId="0" borderId="0" applyNumberFormat="0" applyBorder="0" applyAlignment="0"/>
    <xf numFmtId="9" fontId="1" fillId="0" borderId="0" applyFont="0" applyFill="0" applyBorder="0" applyAlignment="0" applyProtection="0"/>
    <xf numFmtId="0" fontId="2" fillId="39" borderId="0" applyNumberFormat="0">
      <alignment horizontal="center" vertical="center"/>
    </xf>
    <xf numFmtId="0" fontId="3" fillId="41" borderId="0" applyNumberFormat="0" applyBorder="0" applyAlignment="0"/>
    <xf numFmtId="0" fontId="20" fillId="37" borderId="9" applyNumberFormat="0" applyBorder="0" applyAlignment="0">
      <protection locked="0"/>
    </xf>
    <xf numFmtId="3" fontId="4" fillId="3" borderId="0" applyNumberFormat="0" applyBorder="0" applyAlignment="0"/>
    <xf numFmtId="3" fontId="19" fillId="35" borderId="0" applyNumberFormat="0" applyBorder="0" applyAlignment="0"/>
    <xf numFmtId="0" fontId="5" fillId="0" borderId="0" applyNumberFormat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4" applyNumberFormat="0" applyAlignment="0" applyProtection="0"/>
    <xf numFmtId="164" fontId="23" fillId="38" borderId="0" applyNumberFormat="0" applyBorder="0" applyAlignment="0" applyProtection="0">
      <alignment vertical="top"/>
    </xf>
    <xf numFmtId="0" fontId="14" fillId="8" borderId="4" applyNumberFormat="0" applyAlignment="0" applyProtection="0"/>
    <xf numFmtId="0" fontId="15" fillId="0" borderId="5" applyNumberFormat="0" applyFill="0" applyAlignment="0" applyProtection="0"/>
    <xf numFmtId="0" fontId="2" fillId="9" borderId="6" applyNumberFormat="0" applyAlignment="0" applyProtection="0"/>
    <xf numFmtId="0" fontId="16" fillId="0" borderId="0" applyNumberFormat="0" applyFill="0" applyBorder="0" applyAlignment="0" applyProtection="0"/>
    <xf numFmtId="0" fontId="1" fillId="10" borderId="7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" fillId="42" borderId="0" applyNumberFormat="0" applyBorder="0" applyAlignment="0"/>
    <xf numFmtId="0" fontId="3" fillId="0" borderId="0" applyNumberFormat="0" applyBorder="0" applyAlignment="0"/>
    <xf numFmtId="165" fontId="26" fillId="36" borderId="0" applyNumberFormat="0" applyBorder="0" applyAlignment="0">
      <alignment vertical="top"/>
    </xf>
    <xf numFmtId="0" fontId="24" fillId="2" borderId="0" applyBorder="0" applyAlignment="0">
      <alignment vertical="top"/>
      <protection locked="0"/>
    </xf>
    <xf numFmtId="164" fontId="23" fillId="38" borderId="0" applyNumberFormat="0" applyBorder="0" applyAlignment="0">
      <alignment vertical="top"/>
    </xf>
    <xf numFmtId="0" fontId="21" fillId="40" borderId="0" applyNumberFormat="0" applyBorder="0" applyAlignment="0">
      <alignment vertical="top"/>
    </xf>
    <xf numFmtId="0" fontId="1" fillId="44" borderId="0" applyNumberFormat="0" applyFont="0" applyAlignment="0" applyProtection="0">
      <alignment vertical="top"/>
    </xf>
    <xf numFmtId="0" fontId="2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43" borderId="0" applyNumberFormat="0" applyBorder="0" applyAlignment="0">
      <alignment vertical="top"/>
      <protection locked="0"/>
    </xf>
    <xf numFmtId="166" fontId="1" fillId="0" borderId="0" applyNumberFormat="0" applyBorder="0" applyAlignment="0">
      <alignment horizontal="right" vertical="center"/>
    </xf>
    <xf numFmtId="0" fontId="29" fillId="0" borderId="0"/>
  </cellStyleXfs>
  <cellXfs count="151">
    <xf numFmtId="0" fontId="0" fillId="0" borderId="0" xfId="0"/>
    <xf numFmtId="0" fontId="2" fillId="42" borderId="0" xfId="53" applyAlignment="1">
      <alignment vertical="center"/>
    </xf>
    <xf numFmtId="0" fontId="0" fillId="0" borderId="0" xfId="0" applyAlignment="1">
      <alignment vertical="center"/>
    </xf>
    <xf numFmtId="0" fontId="5" fillId="0" borderId="0" xfId="7" applyAlignment="1">
      <alignment vertical="center"/>
    </xf>
    <xf numFmtId="0" fontId="0" fillId="0" borderId="0" xfId="0" applyAlignment="1">
      <alignment horizontal="right" vertical="center"/>
    </xf>
    <xf numFmtId="0" fontId="21" fillId="40" borderId="0" xfId="58" applyAlignment="1">
      <alignment vertical="center"/>
    </xf>
    <xf numFmtId="0" fontId="21" fillId="40" borderId="0" xfId="58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3" fillId="0" borderId="0" xfId="54" applyAlignment="1">
      <alignment vertical="center"/>
    </xf>
    <xf numFmtId="0" fontId="2" fillId="42" borderId="0" xfId="53" applyAlignment="1">
      <alignment horizontal="right" vertical="center"/>
    </xf>
    <xf numFmtId="0" fontId="3" fillId="41" borderId="0" xfId="3" applyAlignment="1">
      <alignment vertical="center"/>
    </xf>
    <xf numFmtId="0" fontId="0" fillId="0" borderId="10" xfId="0" applyBorder="1" applyAlignment="1">
      <alignment horizontal="center" vertical="center"/>
    </xf>
    <xf numFmtId="2" fontId="2" fillId="42" borderId="0" xfId="53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21" fillId="40" borderId="0" xfId="58" applyNumberFormat="1" applyAlignment="1">
      <alignment horizontal="right" vertical="center"/>
    </xf>
    <xf numFmtId="2" fontId="3" fillId="41" borderId="0" xfId="3" applyNumberFormat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0" fontId="18" fillId="39" borderId="0" xfId="2" applyFont="1" applyAlignment="1">
      <alignment horizontal="center" vertical="center"/>
    </xf>
    <xf numFmtId="2" fontId="18" fillId="39" borderId="0" xfId="2" applyNumberFormat="1" applyFont="1" applyAlignment="1">
      <alignment horizontal="center" vertical="center"/>
    </xf>
    <xf numFmtId="3" fontId="18" fillId="39" borderId="0" xfId="2" applyNumberFormat="1" applyFont="1" applyAlignment="1">
      <alignment horizontal="center" vertical="center"/>
    </xf>
    <xf numFmtId="2" fontId="0" fillId="0" borderId="0" xfId="0" applyNumberFormat="1" applyAlignment="1">
      <alignment vertical="center"/>
    </xf>
    <xf numFmtId="3" fontId="3" fillId="0" borderId="0" xfId="54" applyNumberFormat="1" applyAlignment="1">
      <alignment horizontal="center" vertical="center"/>
    </xf>
    <xf numFmtId="2" fontId="3" fillId="0" borderId="0" xfId="54" applyNumberFormat="1" applyAlignment="1">
      <alignment vertical="center"/>
    </xf>
    <xf numFmtId="2" fontId="18" fillId="39" borderId="0" xfId="2" quotePrefix="1" applyNumberFormat="1" applyFont="1" applyAlignment="1">
      <alignment horizontal="center" vertical="center"/>
    </xf>
    <xf numFmtId="167" fontId="2" fillId="42" borderId="0" xfId="53" applyNumberFormat="1" applyAlignment="1">
      <alignment horizontal="right" vertical="center"/>
    </xf>
    <xf numFmtId="167" fontId="0" fillId="0" borderId="0" xfId="0" applyNumberFormat="1" applyAlignment="1">
      <alignment horizontal="right" vertical="center"/>
    </xf>
    <xf numFmtId="167" fontId="21" fillId="40" borderId="0" xfId="58" applyNumberFormat="1" applyAlignment="1">
      <alignment horizontal="right" vertical="center"/>
    </xf>
    <xf numFmtId="167" fontId="3" fillId="41" borderId="0" xfId="3" applyNumberFormat="1" applyAlignment="1">
      <alignment vertical="center"/>
    </xf>
    <xf numFmtId="167" fontId="0" fillId="0" borderId="0" xfId="0" applyNumberFormat="1" applyAlignment="1">
      <alignment vertical="center"/>
    </xf>
    <xf numFmtId="167" fontId="18" fillId="39" borderId="0" xfId="2" applyNumberFormat="1" applyFont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2" borderId="0" xfId="53" applyAlignment="1">
      <alignment horizontal="center" vertical="center"/>
    </xf>
    <xf numFmtId="0" fontId="21" fillId="40" borderId="0" xfId="58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41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45" borderId="10" xfId="0" applyNumberForma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vertical="top" wrapText="1"/>
    </xf>
    <xf numFmtId="2" fontId="3" fillId="0" borderId="0" xfId="54" applyNumberFormat="1" applyAlignment="1">
      <alignment vertical="top" wrapText="1"/>
    </xf>
    <xf numFmtId="2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2" fontId="18" fillId="39" borderId="0" xfId="2" applyNumberFormat="1" applyFont="1" applyAlignment="1">
      <alignment horizontal="left" vertical="center"/>
    </xf>
    <xf numFmtId="167" fontId="0" fillId="0" borderId="0" xfId="0" applyNumberFormat="1" applyFill="1" applyBorder="1" applyAlignment="1">
      <alignment horizontal="center" vertical="center"/>
    </xf>
    <xf numFmtId="167" fontId="18" fillId="0" borderId="0" xfId="2" applyNumberFormat="1" applyFont="1" applyFill="1" applyAlignment="1">
      <alignment horizontal="center" vertical="center"/>
    </xf>
    <xf numFmtId="0" fontId="16" fillId="0" borderId="0" xfId="0" applyFont="1" applyAlignment="1">
      <alignment vertical="top" wrapText="1"/>
    </xf>
    <xf numFmtId="2" fontId="16" fillId="0" borderId="0" xfId="0" applyNumberFormat="1" applyFont="1" applyAlignment="1">
      <alignment horizontal="center" vertical="top" wrapText="1"/>
    </xf>
    <xf numFmtId="2" fontId="30" fillId="0" borderId="0" xfId="0" applyNumberFormat="1" applyFont="1" applyAlignment="1">
      <alignment horizontal="center" vertical="top" wrapText="1"/>
    </xf>
    <xf numFmtId="2" fontId="16" fillId="0" borderId="0" xfId="0" applyNumberFormat="1" applyFont="1" applyAlignment="1">
      <alignment vertical="top" wrapText="1"/>
    </xf>
    <xf numFmtId="0" fontId="0" fillId="46" borderId="0" xfId="0" applyFill="1" applyAlignment="1">
      <alignment vertical="center"/>
    </xf>
    <xf numFmtId="0" fontId="0" fillId="46" borderId="0" xfId="0" applyFill="1" applyAlignment="1">
      <alignment horizontal="right" vertical="center"/>
    </xf>
    <xf numFmtId="2" fontId="0" fillId="46" borderId="10" xfId="0" applyNumberFormat="1" applyFill="1" applyBorder="1" applyAlignment="1">
      <alignment horizontal="center" vertical="center"/>
    </xf>
    <xf numFmtId="0" fontId="0" fillId="46" borderId="0" xfId="0" applyFont="1" applyFill="1" applyAlignment="1">
      <alignment horizontal="right" vertical="center"/>
    </xf>
    <xf numFmtId="2" fontId="0" fillId="0" borderId="10" xfId="0" applyNumberFormat="1" applyFont="1" applyFill="1" applyBorder="1" applyAlignment="1">
      <alignment horizontal="center" vertical="center"/>
    </xf>
    <xf numFmtId="2" fontId="18" fillId="47" borderId="0" xfId="2" applyNumberFormat="1" applyFont="1" applyFill="1" applyAlignment="1">
      <alignment horizontal="center" vertical="center"/>
    </xf>
    <xf numFmtId="2" fontId="30" fillId="0" borderId="0" xfId="0" applyNumberFormat="1" applyFont="1" applyAlignment="1">
      <alignment vertical="top" wrapText="1"/>
    </xf>
    <xf numFmtId="0" fontId="0" fillId="47" borderId="0" xfId="0" applyFill="1" applyAlignment="1">
      <alignment horizontal="center" vertical="center"/>
    </xf>
    <xf numFmtId="2" fontId="18" fillId="47" borderId="0" xfId="2" quotePrefix="1" applyNumberFormat="1" applyFont="1" applyFill="1" applyAlignment="1">
      <alignment horizontal="center" vertical="center"/>
    </xf>
    <xf numFmtId="2" fontId="3" fillId="0" borderId="0" xfId="54" applyNumberFormat="1" applyAlignment="1">
      <alignment horizontal="center" vertical="top" wrapText="1"/>
    </xf>
    <xf numFmtId="2" fontId="18" fillId="0" borderId="0" xfId="2" applyNumberFormat="1" applyFont="1" applyFill="1" applyAlignment="1">
      <alignment horizontal="center" vertical="center"/>
    </xf>
    <xf numFmtId="2" fontId="18" fillId="0" borderId="0" xfId="2" applyNumberFormat="1" applyFont="1" applyFill="1" applyAlignment="1">
      <alignment horizontal="left" vertical="center"/>
    </xf>
    <xf numFmtId="0" fontId="21" fillId="0" borderId="0" xfId="58" applyFill="1" applyAlignment="1">
      <alignment horizontal="right" vertical="center"/>
    </xf>
    <xf numFmtId="2" fontId="21" fillId="0" borderId="0" xfId="58" applyNumberFormat="1" applyFill="1" applyAlignment="1">
      <alignment horizontal="right" vertical="center"/>
    </xf>
    <xf numFmtId="0" fontId="0" fillId="0" borderId="0" xfId="0" applyFill="1" applyAlignment="1">
      <alignment vertical="center"/>
    </xf>
    <xf numFmtId="0" fontId="21" fillId="0" borderId="0" xfId="58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53" applyFill="1" applyAlignment="1">
      <alignment horizontal="right" vertical="center"/>
    </xf>
    <xf numFmtId="3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5" borderId="10" xfId="0" applyFill="1" applyBorder="1" applyAlignment="1">
      <alignment horizontal="center" vertical="center"/>
    </xf>
    <xf numFmtId="0" fontId="0" fillId="49" borderId="10" xfId="0" applyFill="1" applyBorder="1" applyAlignment="1">
      <alignment horizontal="left" vertical="center"/>
    </xf>
    <xf numFmtId="0" fontId="0" fillId="46" borderId="10" xfId="0" applyFill="1" applyBorder="1" applyAlignment="1">
      <alignment horizontal="left" vertical="center"/>
    </xf>
    <xf numFmtId="0" fontId="0" fillId="46" borderId="11" xfId="0" applyFill="1" applyBorder="1" applyAlignment="1">
      <alignment horizontal="left" vertical="center"/>
    </xf>
    <xf numFmtId="0" fontId="0" fillId="46" borderId="12" xfId="0" applyFill="1" applyBorder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46" borderId="13" xfId="0" applyFill="1" applyBorder="1" applyAlignment="1">
      <alignment horizontal="left" vertical="center"/>
    </xf>
    <xf numFmtId="0" fontId="0" fillId="46" borderId="15" xfId="0" applyFill="1" applyBorder="1" applyAlignment="1">
      <alignment horizontal="left" vertical="center"/>
    </xf>
    <xf numFmtId="0" fontId="0" fillId="46" borderId="14" xfId="0" applyFill="1" applyBorder="1" applyAlignment="1">
      <alignment horizontal="left" vertical="center"/>
    </xf>
    <xf numFmtId="2" fontId="3" fillId="0" borderId="0" xfId="54" applyNumberFormat="1" applyFill="1" applyAlignment="1">
      <alignment vertical="center"/>
    </xf>
    <xf numFmtId="0" fontId="0" fillId="53" borderId="0" xfId="0" applyFill="1" applyAlignment="1">
      <alignment horizontal="center" vertical="center"/>
    </xf>
    <xf numFmtId="0" fontId="5" fillId="0" borderId="0" xfId="7" applyAlignment="1">
      <alignment vertical="center" wrapText="1"/>
    </xf>
    <xf numFmtId="0" fontId="0" fillId="54" borderId="0" xfId="0" applyFill="1" applyAlignment="1">
      <alignment vertical="center"/>
    </xf>
    <xf numFmtId="0" fontId="0" fillId="51" borderId="10" xfId="0" applyFill="1" applyBorder="1" applyAlignment="1">
      <alignment horizontal="center" vertical="center"/>
    </xf>
    <xf numFmtId="167" fontId="0" fillId="51" borderId="1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67" fontId="0" fillId="0" borderId="10" xfId="0" applyNumberFormat="1" applyFill="1" applyBorder="1" applyAlignment="1">
      <alignment horizontal="center" vertical="center"/>
    </xf>
    <xf numFmtId="0" fontId="0" fillId="54" borderId="14" xfId="0" applyFill="1" applyBorder="1" applyAlignment="1">
      <alignment horizontal="left" vertical="center"/>
    </xf>
    <xf numFmtId="0" fontId="0" fillId="54" borderId="15" xfId="0" applyFill="1" applyBorder="1" applyAlignment="1">
      <alignment horizontal="left" vertical="center"/>
    </xf>
    <xf numFmtId="0" fontId="0" fillId="52" borderId="10" xfId="0" applyFill="1" applyBorder="1" applyAlignment="1">
      <alignment horizontal="center" vertical="center"/>
    </xf>
    <xf numFmtId="0" fontId="0" fillId="50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50" borderId="0" xfId="0" applyFill="1" applyAlignment="1">
      <alignment horizontal="center" vertical="center"/>
    </xf>
    <xf numFmtId="0" fontId="0" fillId="50" borderId="0" xfId="0" applyFill="1" applyAlignment="1">
      <alignment vertical="center"/>
    </xf>
    <xf numFmtId="0" fontId="0" fillId="55" borderId="0" xfId="0" applyFill="1" applyAlignment="1">
      <alignment horizontal="right" vertical="center"/>
    </xf>
    <xf numFmtId="0" fontId="0" fillId="55" borderId="10" xfId="0" applyFill="1" applyBorder="1" applyAlignment="1">
      <alignment horizontal="center" vertical="center"/>
    </xf>
    <xf numFmtId="0" fontId="0" fillId="55" borderId="0" xfId="0" applyFill="1" applyAlignment="1">
      <alignment vertical="center"/>
    </xf>
    <xf numFmtId="0" fontId="0" fillId="45" borderId="0" xfId="0" applyFill="1" applyAlignment="1">
      <alignment horizontal="left" vertical="center"/>
    </xf>
    <xf numFmtId="0" fontId="0" fillId="48" borderId="0" xfId="0" applyFill="1" applyAlignment="1">
      <alignment vertical="center"/>
    </xf>
    <xf numFmtId="0" fontId="0" fillId="36" borderId="0" xfId="0" applyFill="1" applyAlignment="1">
      <alignment vertical="center"/>
    </xf>
    <xf numFmtId="167" fontId="21" fillId="0" borderId="0" xfId="58" applyNumberFormat="1" applyFill="1" applyAlignment="1">
      <alignment horizontal="right" vertical="center"/>
    </xf>
    <xf numFmtId="0" fontId="30" fillId="51" borderId="0" xfId="0" applyFont="1" applyFill="1" applyAlignment="1">
      <alignment vertical="center"/>
    </xf>
    <xf numFmtId="0" fontId="0" fillId="52" borderId="0" xfId="0" applyFill="1" applyAlignment="1">
      <alignment vertical="center"/>
    </xf>
    <xf numFmtId="0" fontId="21" fillId="51" borderId="0" xfId="58" applyFill="1" applyAlignment="1">
      <alignment horizontal="right" vertical="center"/>
    </xf>
    <xf numFmtId="167" fontId="0" fillId="36" borderId="0" xfId="0" applyNumberFormat="1" applyFill="1" applyAlignment="1">
      <alignment vertical="center"/>
    </xf>
    <xf numFmtId="0" fontId="21" fillId="36" borderId="0" xfId="58" applyFill="1" applyAlignment="1">
      <alignment horizontal="right" vertical="center"/>
    </xf>
    <xf numFmtId="0" fontId="21" fillId="55" borderId="0" xfId="58" applyFill="1" applyAlignment="1">
      <alignment horizontal="right" vertical="center"/>
    </xf>
    <xf numFmtId="0" fontId="21" fillId="52" borderId="0" xfId="58" applyFill="1" applyAlignment="1">
      <alignment horizontal="right" vertical="center"/>
    </xf>
    <xf numFmtId="2" fontId="0" fillId="56" borderId="10" xfId="0" applyNumberFormat="1" applyFill="1" applyBorder="1" applyAlignment="1">
      <alignment horizontal="center" vertical="center"/>
    </xf>
    <xf numFmtId="0" fontId="0" fillId="56" borderId="0" xfId="0" applyFill="1" applyAlignment="1">
      <alignment vertical="center"/>
    </xf>
    <xf numFmtId="2" fontId="0" fillId="0" borderId="16" xfId="0" applyNumberFormat="1" applyFill="1" applyBorder="1" applyAlignment="1">
      <alignment horizontal="center" vertical="center"/>
    </xf>
    <xf numFmtId="2" fontId="0" fillId="56" borderId="17" xfId="0" applyNumberFormat="1" applyFill="1" applyBorder="1" applyAlignment="1">
      <alignment horizontal="center" vertical="center"/>
    </xf>
    <xf numFmtId="2" fontId="0" fillId="56" borderId="12" xfId="0" applyNumberFormat="1" applyFill="1" applyBorder="1" applyAlignment="1">
      <alignment horizontal="center" vertical="center"/>
    </xf>
    <xf numFmtId="0" fontId="0" fillId="57" borderId="10" xfId="0" applyFill="1" applyBorder="1" applyAlignment="1">
      <alignment horizontal="center" vertical="center"/>
    </xf>
    <xf numFmtId="2" fontId="3" fillId="56" borderId="0" xfId="54" applyNumberFormat="1" applyFill="1" applyAlignment="1">
      <alignment vertical="top"/>
    </xf>
    <xf numFmtId="0" fontId="0" fillId="56" borderId="10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8" fillId="0" borderId="0" xfId="2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167" fontId="18" fillId="39" borderId="0" xfId="2" applyNumberFormat="1" applyFont="1">
      <alignment horizontal="center" vertical="center"/>
    </xf>
    <xf numFmtId="2" fontId="18" fillId="39" borderId="0" xfId="2" applyNumberFormat="1" applyFont="1">
      <alignment horizontal="center" vertical="center"/>
    </xf>
    <xf numFmtId="2" fontId="31" fillId="0" borderId="18" xfId="0" applyNumberFormat="1" applyFont="1" applyBorder="1" applyAlignment="1">
      <alignment horizontal="center" vertical="center"/>
    </xf>
    <xf numFmtId="2" fontId="31" fillId="59" borderId="18" xfId="0" applyNumberFormat="1" applyFont="1" applyFill="1" applyBorder="1" applyAlignment="1">
      <alignment horizontal="center" vertical="center"/>
    </xf>
    <xf numFmtId="167" fontId="0" fillId="45" borderId="10" xfId="0" applyNumberFormat="1" applyFill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31" fillId="0" borderId="19" xfId="0" applyNumberFormat="1" applyFont="1" applyBorder="1" applyAlignment="1">
      <alignment horizontal="center" vertical="center"/>
    </xf>
    <xf numFmtId="2" fontId="31" fillId="59" borderId="19" xfId="0" applyNumberFormat="1" applyFont="1" applyFill="1" applyBorder="1" applyAlignment="1">
      <alignment horizontal="center" vertical="center"/>
    </xf>
    <xf numFmtId="168" fontId="31" fillId="45" borderId="18" xfId="0" applyNumberFormat="1" applyFont="1" applyFill="1" applyBorder="1" applyAlignment="1">
      <alignment horizontal="center" vertical="center"/>
    </xf>
    <xf numFmtId="168" fontId="31" fillId="58" borderId="19" xfId="0" applyNumberFormat="1" applyFont="1" applyFill="1" applyBorder="1" applyAlignment="1">
      <alignment horizontal="center" vertical="center"/>
    </xf>
    <xf numFmtId="168" fontId="31" fillId="59" borderId="18" xfId="0" applyNumberFormat="1" applyFont="1" applyFill="1" applyBorder="1" applyAlignment="1">
      <alignment horizontal="center" vertical="center"/>
    </xf>
    <xf numFmtId="168" fontId="31" fillId="58" borderId="18" xfId="0" applyNumberFormat="1" applyFont="1" applyFill="1" applyBorder="1" applyAlignment="1">
      <alignment horizontal="center" vertical="center"/>
    </xf>
    <xf numFmtId="168" fontId="31" fillId="0" borderId="18" xfId="0" applyNumberFormat="1" applyFont="1" applyBorder="1" applyAlignment="1">
      <alignment horizontal="center" vertical="center"/>
    </xf>
    <xf numFmtId="169" fontId="0" fillId="0" borderId="10" xfId="0" applyNumberFormat="1" applyBorder="1" applyAlignment="1">
      <alignment horizontal="center" vertical="center"/>
    </xf>
    <xf numFmtId="168" fontId="31" fillId="61" borderId="18" xfId="0" applyNumberFormat="1" applyFont="1" applyFill="1" applyBorder="1" applyAlignment="1">
      <alignment horizontal="center" vertical="center"/>
    </xf>
    <xf numFmtId="168" fontId="31" fillId="60" borderId="18" xfId="0" applyNumberFormat="1" applyFont="1" applyFill="1" applyBorder="1" applyAlignment="1">
      <alignment horizontal="center" vertical="center"/>
    </xf>
    <xf numFmtId="168" fontId="31" fillId="0" borderId="18" xfId="0" applyNumberFormat="1" applyFont="1" applyFill="1" applyBorder="1" applyAlignment="1">
      <alignment horizontal="center" vertical="center"/>
    </xf>
    <xf numFmtId="168" fontId="31" fillId="0" borderId="19" xfId="0" applyNumberFormat="1" applyFont="1" applyBorder="1" applyAlignment="1">
      <alignment horizontal="center" vertical="center"/>
    </xf>
    <xf numFmtId="0" fontId="0" fillId="45" borderId="0" xfId="0" quotePrefix="1" applyFill="1" applyAlignment="1">
      <alignment horizontal="left" vertical="center"/>
    </xf>
    <xf numFmtId="0" fontId="0" fillId="45" borderId="0" xfId="0" applyFill="1" applyAlignment="1">
      <alignment vertical="center"/>
    </xf>
    <xf numFmtId="0" fontId="0" fillId="45" borderId="0" xfId="0" quotePrefix="1" applyFill="1" applyAlignment="1">
      <alignment vertical="center"/>
    </xf>
  </cellXfs>
  <cellStyles count="70">
    <cellStyle name="20% - Accent1" xfId="30" builtinId="30" hidden="1"/>
    <cellStyle name="20% - Accent2" xfId="34" builtinId="34" hidden="1"/>
    <cellStyle name="20% - Accent3" xfId="38" builtinId="38" hidden="1"/>
    <cellStyle name="20% - Accent4" xfId="42" builtinId="42" hidden="1"/>
    <cellStyle name="20% - Accent5" xfId="46" builtinId="46" hidden="1"/>
    <cellStyle name="20% - Accent6" xfId="50" builtinId="50" hidden="1"/>
    <cellStyle name="40% - Accent1" xfId="31" builtinId="31" hidden="1"/>
    <cellStyle name="40% - Accent2" xfId="35" builtinId="35" hidden="1"/>
    <cellStyle name="40% - Accent3" xfId="39" builtinId="39" hidden="1"/>
    <cellStyle name="40% - Accent4" xfId="43" builtinId="43" hidden="1"/>
    <cellStyle name="40% - Accent5" xfId="47" builtinId="47" hidden="1"/>
    <cellStyle name="40% - Accent6" xfId="51" builtinId="51" hidden="1"/>
    <cellStyle name="60% - Accent1" xfId="32" builtinId="32" hidden="1"/>
    <cellStyle name="60% - Accent2" xfId="36" builtinId="36" hidden="1"/>
    <cellStyle name="60% - Accent3" xfId="40" builtinId="40" hidden="1"/>
    <cellStyle name="60% - Accent4" xfId="44" builtinId="44" hidden="1"/>
    <cellStyle name="60% - Accent5" xfId="48" builtinId="48" hidden="1"/>
    <cellStyle name="60% - Accent6" xfId="52" builtinId="52" hidden="1"/>
    <cellStyle name="Accent1" xfId="29" builtinId="29" hidden="1"/>
    <cellStyle name="Accent2" xfId="33" builtinId="33" hidden="1"/>
    <cellStyle name="Accent3" xfId="37" builtinId="37" hidden="1"/>
    <cellStyle name="Accent4" xfId="41" builtinId="41" hidden="1"/>
    <cellStyle name="Accent5" xfId="45" builtinId="45" hidden="1"/>
    <cellStyle name="Accent6" xfId="49" builtinId="49" hidden="1"/>
    <cellStyle name="Annotation" xfId="7" xr:uid="{00000000-0005-0000-0000-000018000000}"/>
    <cellStyle name="Bad" xfId="18" builtinId="27" hidden="1"/>
    <cellStyle name="Banner" xfId="53" xr:uid="{00000000-0005-0000-0000-00001A000000}"/>
    <cellStyle name="Blank" xfId="59" xr:uid="{00000000-0005-0000-0000-00001B000000}"/>
    <cellStyle name="Calculation" xfId="22" builtinId="22" hidden="1"/>
    <cellStyle name="Calculation" xfId="68" builtinId="22" hidden="1"/>
    <cellStyle name="Check Cell" xfId="24" builtinId="23" hidden="1"/>
    <cellStyle name="Comma" xfId="8" builtinId="3" hidden="1"/>
    <cellStyle name="Comma" xfId="61" builtinId="3" hidden="1"/>
    <cellStyle name="Comma [0]" xfId="9" builtinId="6" hidden="1" customBuiltin="1"/>
    <cellStyle name="Controls" xfId="56" xr:uid="{00000000-0005-0000-0000-000021000000}"/>
    <cellStyle name="Currency" xfId="10" builtinId="4" hidden="1"/>
    <cellStyle name="Currency" xfId="62" builtinId="4" hidden="1"/>
    <cellStyle name="Currency [0]" xfId="11" builtinId="7" hidden="1"/>
    <cellStyle name="Explanatory Text" xfId="27" builtinId="53" hidden="1"/>
    <cellStyle name="Fixed inputs" xfId="55" xr:uid="{00000000-0005-0000-0000-000026000000}"/>
    <cellStyle name="Followed Hyperlink" xfId="64" builtinId="9" hidden="1"/>
    <cellStyle name="Followed Hyperlink" xfId="66" builtinId="9" hidden="1"/>
    <cellStyle name="Good" xfId="17" builtinId="26" hidden="1"/>
    <cellStyle name="Heading" xfId="2" xr:uid="{00000000-0005-0000-0000-000028000000}"/>
    <cellStyle name="Heading 1" xfId="13" builtinId="16" hidden="1"/>
    <cellStyle name="Heading 2" xfId="14" builtinId="17" hidden="1"/>
    <cellStyle name="Heading 3" xfId="15" builtinId="18" hidden="1"/>
    <cellStyle name="Heading 4" xfId="16" builtinId="19" hidden="1"/>
    <cellStyle name="Hyperlink" xfId="60" builtinId="8" hidden="1"/>
    <cellStyle name="Hyperlink" xfId="65" builtinId="8" hidden="1"/>
    <cellStyle name="Input" xfId="20" builtinId="20" hidden="1" customBuiltin="1"/>
    <cellStyle name="Inputs" xfId="4" xr:uid="{00000000-0005-0000-0000-000030000000}"/>
    <cellStyle name="Link from" xfId="5" xr:uid="{00000000-0005-0000-0000-000031000000}"/>
    <cellStyle name="Link to" xfId="6" xr:uid="{00000000-0005-0000-0000-000032000000}"/>
    <cellStyle name="Linked Cell" xfId="23" builtinId="24" hidden="1"/>
    <cellStyle name="Macro" xfId="67" xr:uid="{352D7D71-0F2F-453C-9963-E1E289D0718A}"/>
    <cellStyle name="Neutral" xfId="19" builtinId="28" hidden="1"/>
    <cellStyle name="Normal" xfId="0" builtinId="0" customBuiltin="1"/>
    <cellStyle name="Normal 2" xfId="69" xr:uid="{F2A5F4E2-625A-4F2F-B69E-196C7D9CC32D}"/>
    <cellStyle name="Note" xfId="26" builtinId="10" hidden="1"/>
    <cellStyle name="Output" xfId="21" builtinId="21" hidden="1" customBuiltin="1"/>
    <cellStyle name="Outputs" xfId="57" xr:uid="{00000000-0005-0000-0000-000038000000}"/>
    <cellStyle name="Percent" xfId="1" builtinId="5" hidden="1"/>
    <cellStyle name="Percent" xfId="63" builtinId="5" hidden="1"/>
    <cellStyle name="Section" xfId="58" xr:uid="{00000000-0005-0000-0000-00003B000000}"/>
    <cellStyle name="SubSection" xfId="3" xr:uid="{00000000-0005-0000-0000-00003C000000}"/>
    <cellStyle name="Table name" xfId="54" xr:uid="{00000000-0005-0000-0000-00003D000000}"/>
    <cellStyle name="Title" xfId="12" builtinId="15" hidden="1"/>
    <cellStyle name="Total" xfId="28" builtinId="25" hidden="1"/>
    <cellStyle name="Warning Text" xfId="25" builtinId="11" hidden="1"/>
  </cellStyles>
  <dxfs count="215"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C00000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auto="1"/>
      </font>
      <fill>
        <patternFill>
          <bgColor rgb="FF99FF99"/>
        </patternFill>
      </fill>
    </dxf>
    <dxf>
      <font>
        <color rgb="FFA6A6A6"/>
      </font>
      <fill>
        <patternFill>
          <bgColor rgb="FFF2F2F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auto="1"/>
      </font>
      <fill>
        <patternFill>
          <bgColor rgb="FF99FF99"/>
        </patternFill>
      </fill>
    </dxf>
    <dxf>
      <font>
        <color rgb="FFA6A6A6"/>
      </font>
      <fill>
        <patternFill>
          <bgColor rgb="FFF2F2F2"/>
        </patternFill>
      </fill>
    </dxf>
    <dxf>
      <font>
        <color rgb="FFC00000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auto="1"/>
      </font>
      <fill>
        <patternFill>
          <bgColor rgb="FF99FF99"/>
        </patternFill>
      </fill>
    </dxf>
    <dxf>
      <font>
        <color rgb="FFA6A6A6"/>
      </font>
      <fill>
        <patternFill>
          <bgColor rgb="FFF2F2F2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ont>
        <color rgb="FFC00000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0.24994659260841701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99FF99"/>
        </patternFill>
      </fill>
    </dxf>
    <dxf>
      <font>
        <color rgb="FFA6A6A6"/>
      </font>
      <fill>
        <patternFill>
          <bgColor rgb="FFF2F2F2"/>
        </patternFill>
      </fill>
    </dxf>
    <dxf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99FF99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solid">
          <bgColor theme="4" tint="0.59996337778862885"/>
        </patternFill>
      </fill>
    </dxf>
    <dxf>
      <font>
        <color rgb="FFC00000"/>
      </font>
      <fill>
        <patternFill patternType="solid">
          <bgColor theme="4" tint="0.59996337778862885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99FF99"/>
      <color rgb="FF99FF66"/>
      <color rgb="FF66FF66"/>
      <color rgb="FF00FF00"/>
      <color rgb="FFFFC7CE"/>
      <color rgb="FFFFCCCC"/>
      <color rgb="FFFFC000"/>
      <color rgb="FFB7B7FF"/>
      <color rgb="FFFF7C8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National%20Grid\12957%20-%20Black%20Start%20NIC\6%20-%20OS&amp;T%20WS\Desktop%20exercises\Lookup%20tables\Revision%202\LF%20Template_ChapelCrossOpt5_45spl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tors - Active Power"/>
      <sheetName val="Generators - Reactive Power"/>
      <sheetName val="Busbars - Voltage(pu)"/>
      <sheetName val="Transformers - Loading"/>
      <sheetName val="Transformers - MVA"/>
      <sheetName val="Transformers - Taps"/>
      <sheetName val="Lines - Loading"/>
      <sheetName val="Lines - kA"/>
      <sheetName val="Lines - Active Power"/>
      <sheetName val="Lines - Reactive Pow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ieter Gutschow" id="{95E0D485-5FB5-467A-92EF-8C577E3F9705}" userId="S::dieter.gutschow@tneigroup.com::0060e370-a060-4fe0-beec-3ca9000d1324" providerId="AD"/>
</personList>
</file>

<file path=xl/theme/theme1.xml><?xml version="1.0" encoding="utf-8"?>
<a:theme xmlns:a="http://schemas.openxmlformats.org/drawingml/2006/main" name="Office Theme">
  <a:themeElements>
    <a:clrScheme name="Custom 19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ED7D31"/>
      </a:accent1>
      <a:accent2>
        <a:srgbClr val="5B9BD5"/>
      </a:accent2>
      <a:accent3>
        <a:srgbClr val="31849B"/>
      </a:accent3>
      <a:accent4>
        <a:srgbClr val="3E386C"/>
      </a:accent4>
      <a:accent5>
        <a:srgbClr val="70AD47"/>
      </a:accent5>
      <a:accent6>
        <a:srgbClr val="FFC000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26" dT="2021-05-07T17:16:27.78" personId="{95E0D485-5FB5-467A-92EF-8C577E3F9705}" id="{47202AE5-0AD9-4CEE-8198-B96CA0EB6CB2}">
    <text>cells in yellow: manual value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30" dT="2021-05-17T23:31:06.96" personId="{95E0D485-5FB5-467A-92EF-8C577E3F9705}" id="{05AA928C-3868-463B-9601-49BB23959CA3}">
    <text>These two may need swopping around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9" dT="2021-05-14T15:36:07.85" personId="{95E0D485-5FB5-467A-92EF-8C577E3F9705}" id="{72BAEE49-1175-4927-BA32-D61222DDBF77}">
    <text>132kV line to Harker</text>
  </threadedComment>
  <threadedComment ref="D15" dT="2021-05-14T15:33:52.85" personId="{95E0D485-5FB5-467A-92EF-8C577E3F9705}" id="{C413539C-0517-420E-81BF-F2D71B425DDE}">
    <text>section of line from Chapelcross to T-off to Dumfries sector 414</text>
  </threadedComment>
  <threadedComment ref="D21" dT="2021-05-14T15:27:41.15" personId="{95E0D485-5FB5-467A-92EF-8C577E3F9705}" id="{2DC0D242-DE4F-49EC-A25F-BEEECC5BC521}">
    <text>Langholm 33kV A to Langholm T1</text>
  </threadedComment>
  <threadedComment ref="D22" dT="2021-05-14T15:27:08.00" personId="{95E0D485-5FB5-467A-92EF-8C577E3F9705}" id="{378EB08C-3C84-4387-A09D-BB9EC8ECFAFB}">
    <text>Langholm 33kV B to Langholm T2</text>
  </threadedComment>
  <threadedComment ref="D29" dT="2021-05-14T15:33:20.38" personId="{95E0D485-5FB5-467A-92EF-8C577E3F9705}" id="{427B8D46-A49E-4D5E-A490-0381491F6529}">
    <text>Section of line between Chapelcross and Lockerbie going to Dumfries Sector 414</text>
  </threadedComment>
  <threadedComment ref="D39" dT="2021-05-14T15:37:00.51" personId="{95E0D485-5FB5-467A-92EF-8C577E3F9705}" id="{A7C8555F-5868-4C52-89B9-4AB0CEBBEF24}">
    <text>Cable section of 132kV line A from Chapelcross 132kV to Getna</text>
  </threadedComment>
  <threadedComment ref="D40" dT="2021-05-14T15:37:00.51" personId="{95E0D485-5FB5-467A-92EF-8C577E3F9705}" id="{FCA88B07-1A55-4294-954C-15485D8BDEFF}">
    <text>Cable section of 132kV line A from Chapelcross 132kV to Getna</text>
  </threadedComment>
  <threadedComment ref="D41" dT="2021-05-14T15:38:26.84" personId="{95E0D485-5FB5-467A-92EF-8C577E3F9705}" id="{7F448787-6CE8-4417-88B7-4B04078C16A5}">
    <text>Cable section of 132kV line B from Chapelcross 132kV to Getna</text>
  </threadedComment>
  <threadedComment ref="D42" dT="2021-05-14T15:38:55.16" personId="{95E0D485-5FB5-467A-92EF-8C577E3F9705}" id="{6E6E0758-FBED-4211-B685-AA9A76AF0CB5}">
    <text>Overhead line B from Chapelcross 132kV to Getna</text>
  </threadedComment>
  <threadedComment ref="D43" dT="2021-05-14T15:30:26.63" personId="{95E0D485-5FB5-467A-92EF-8C577E3F9705}" id="{1E26B3C5-7D2A-4BD2-9B0F-685CD2464A8A}">
    <text>Gretna 33kV to T junction of line from Chapelcross to Langholm</text>
  </threadedComment>
  <threadedComment ref="E43" dT="2021-05-15T14:48:54.81" personId="{95E0D485-5FB5-467A-92EF-8C577E3F9705}" id="{1958CB95-5598-4F9B-989E-92AD93C0C461}">
    <text>Values beyond this point need to be calculated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EE91-037A-4781-8423-3D2682BD1C50}">
  <sheetPr>
    <tabColor theme="5" tint="0.59999389629810485"/>
  </sheetPr>
  <dimension ref="A1:BT153"/>
  <sheetViews>
    <sheetView showGridLines="0" topLeftCell="A7" zoomScale="80" zoomScaleNormal="80" workbookViewId="0">
      <pane xSplit="8" topLeftCell="AJ1" activePane="topRight" state="frozen"/>
      <selection activeCell="I9" sqref="I9"/>
      <selection pane="topRight" activeCell="I9" sqref="I9:AS15"/>
    </sheetView>
  </sheetViews>
  <sheetFormatPr defaultColWidth="0" defaultRowHeight="15" customHeight="1" zeroHeight="1" x14ac:dyDescent="0.25"/>
  <cols>
    <col min="1" max="4" width="2.7109375" style="2" customWidth="1"/>
    <col min="5" max="5" width="18.5703125" style="4" customWidth="1"/>
    <col min="6" max="7" width="15.7109375" style="25" customWidth="1"/>
    <col min="8" max="8" width="2.7109375" style="4" customWidth="1"/>
    <col min="9" max="45" width="15.7109375" style="13" customWidth="1"/>
    <col min="46" max="46" width="6.85546875" style="13" customWidth="1"/>
    <col min="47" max="67" width="15.7109375" style="4" customWidth="1"/>
    <col min="68" max="68" width="2.7109375" style="2" customWidth="1"/>
    <col min="69" max="72" width="0" style="2" hidden="1" customWidth="1"/>
    <col min="73" max="16384" width="9.140625" style="2" hidden="1"/>
  </cols>
  <sheetData>
    <row r="1" spans="1:68" ht="24.95" customHeight="1" x14ac:dyDescent="0.25">
      <c r="A1" s="1" t="str">
        <f ca="1">MID(CELL("filename",A2),FIND("]",CELL("filename",A1))+1,255)</f>
        <v>Generators - Active Power</v>
      </c>
      <c r="B1" s="1"/>
      <c r="C1" s="1"/>
      <c r="D1" s="1"/>
      <c r="E1" s="9"/>
      <c r="F1" s="24"/>
      <c r="G1" s="24"/>
      <c r="H1" s="9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1"/>
    </row>
    <row r="2" spans="1:68" ht="15" customHeight="1" x14ac:dyDescent="0.25"/>
    <row r="3" spans="1:68" x14ac:dyDescent="0.25">
      <c r="B3" s="5" t="s">
        <v>13</v>
      </c>
      <c r="C3" s="5"/>
      <c r="D3" s="5"/>
      <c r="E3" s="6"/>
      <c r="F3" s="26"/>
      <c r="G3" s="26"/>
      <c r="H3" s="6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8" x14ac:dyDescent="0.25">
      <c r="H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8" x14ac:dyDescent="0.25">
      <c r="C5" s="10" t="s">
        <v>7</v>
      </c>
      <c r="D5" s="10"/>
      <c r="E5" s="10"/>
      <c r="F5" s="27"/>
      <c r="G5" s="27"/>
      <c r="H5" s="1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</row>
    <row r="6" spans="1:68" ht="90" x14ac:dyDescent="0.25">
      <c r="D6" s="3"/>
      <c r="E6" s="2"/>
      <c r="F6" s="28"/>
      <c r="G6" s="28"/>
      <c r="H6" s="2"/>
      <c r="I6" s="45" t="s">
        <v>242</v>
      </c>
      <c r="J6" s="45" t="s">
        <v>288</v>
      </c>
      <c r="K6" s="45" t="s">
        <v>243</v>
      </c>
      <c r="L6" s="45" t="s">
        <v>257</v>
      </c>
      <c r="M6" s="45" t="s">
        <v>256</v>
      </c>
      <c r="N6" s="45" t="s">
        <v>255</v>
      </c>
      <c r="O6" s="45" t="s">
        <v>254</v>
      </c>
      <c r="P6" s="45" t="s">
        <v>253</v>
      </c>
      <c r="Q6" s="45" t="s">
        <v>252</v>
      </c>
      <c r="R6" s="45" t="s">
        <v>251</v>
      </c>
      <c r="S6" s="45" t="s">
        <v>250</v>
      </c>
      <c r="T6" s="45" t="s">
        <v>249</v>
      </c>
      <c r="U6" s="45" t="s">
        <v>248</v>
      </c>
      <c r="V6" s="45" t="s">
        <v>247</v>
      </c>
      <c r="W6" s="45" t="s">
        <v>246</v>
      </c>
      <c r="X6" s="45" t="s">
        <v>245</v>
      </c>
      <c r="Y6" s="45" t="s">
        <v>300</v>
      </c>
      <c r="Z6" s="45" t="s">
        <v>370</v>
      </c>
      <c r="AA6" s="45" t="s">
        <v>244</v>
      </c>
      <c r="AB6" s="45" t="s">
        <v>259</v>
      </c>
      <c r="AC6" s="45" t="s">
        <v>258</v>
      </c>
      <c r="AD6" s="45" t="s">
        <v>260</v>
      </c>
      <c r="AE6" s="45" t="s">
        <v>261</v>
      </c>
      <c r="AF6" s="45" t="s">
        <v>262</v>
      </c>
      <c r="AG6" s="45" t="s">
        <v>263</v>
      </c>
      <c r="AH6" s="45" t="s">
        <v>371</v>
      </c>
      <c r="AI6" s="45" t="s">
        <v>265</v>
      </c>
      <c r="AJ6" s="45" t="s">
        <v>264</v>
      </c>
      <c r="AK6" s="45" t="s">
        <v>266</v>
      </c>
      <c r="AL6" s="45" t="s">
        <v>267</v>
      </c>
      <c r="AM6" s="45" t="s">
        <v>269</v>
      </c>
      <c r="AN6" s="45" t="s">
        <v>268</v>
      </c>
      <c r="AO6" s="45" t="s">
        <v>271</v>
      </c>
      <c r="AP6" s="45" t="s">
        <v>272</v>
      </c>
      <c r="AQ6" s="45" t="s">
        <v>273</v>
      </c>
      <c r="AR6" s="45" t="s">
        <v>298</v>
      </c>
      <c r="AS6" s="45" t="s">
        <v>299</v>
      </c>
      <c r="AT6" s="45"/>
      <c r="AU6" s="50" t="s">
        <v>199</v>
      </c>
      <c r="AV6" s="50" t="s">
        <v>204</v>
      </c>
      <c r="AW6" s="50" t="s">
        <v>205</v>
      </c>
      <c r="AX6" s="50" t="s">
        <v>206</v>
      </c>
      <c r="AY6" s="50" t="s">
        <v>207</v>
      </c>
      <c r="AZ6" s="50" t="s">
        <v>208</v>
      </c>
      <c r="BA6" s="50" t="s">
        <v>200</v>
      </c>
      <c r="BB6" s="50" t="s">
        <v>201</v>
      </c>
      <c r="BC6" s="50" t="s">
        <v>202</v>
      </c>
      <c r="BD6" s="50" t="s">
        <v>203</v>
      </c>
      <c r="BE6" s="50" t="s">
        <v>209</v>
      </c>
      <c r="BF6" s="50" t="s">
        <v>195</v>
      </c>
      <c r="BG6" s="50" t="s">
        <v>196</v>
      </c>
      <c r="BH6" s="50" t="s">
        <v>197</v>
      </c>
      <c r="BI6" s="50" t="s">
        <v>198</v>
      </c>
      <c r="BJ6" s="50" t="s">
        <v>274</v>
      </c>
      <c r="BK6" s="2"/>
      <c r="BL6" s="2"/>
      <c r="BM6" s="2"/>
      <c r="BN6" s="2"/>
      <c r="BO6" s="2"/>
    </row>
    <row r="7" spans="1:68" ht="30" x14ac:dyDescent="0.25">
      <c r="D7" s="3"/>
      <c r="E7" s="2"/>
      <c r="F7" s="28"/>
      <c r="G7" s="28"/>
      <c r="H7" s="2"/>
      <c r="I7" s="44" t="s">
        <v>18</v>
      </c>
      <c r="J7" s="44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76"/>
      <c r="AS7" s="76"/>
      <c r="AT7" s="44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8" x14ac:dyDescent="0.25">
      <c r="E8" s="17" t="s">
        <v>1</v>
      </c>
      <c r="F8" s="29" t="s">
        <v>15</v>
      </c>
      <c r="G8" s="29" t="s">
        <v>16</v>
      </c>
      <c r="I8" s="23" t="s">
        <v>311</v>
      </c>
      <c r="J8" s="23" t="s">
        <v>210</v>
      </c>
      <c r="K8" s="23" t="s">
        <v>211</v>
      </c>
      <c r="L8" s="23" t="s">
        <v>212</v>
      </c>
      <c r="M8" s="23" t="s">
        <v>213</v>
      </c>
      <c r="N8" s="23" t="s">
        <v>214</v>
      </c>
      <c r="O8" s="23" t="s">
        <v>215</v>
      </c>
      <c r="P8" s="23" t="s">
        <v>216</v>
      </c>
      <c r="Q8" s="23" t="s">
        <v>217</v>
      </c>
      <c r="R8" s="23" t="s">
        <v>218</v>
      </c>
      <c r="S8" s="23" t="s">
        <v>219</v>
      </c>
      <c r="T8" s="23" t="s">
        <v>220</v>
      </c>
      <c r="U8" s="23" t="s">
        <v>221</v>
      </c>
      <c r="V8" s="23" t="s">
        <v>222</v>
      </c>
      <c r="W8" s="23" t="s">
        <v>223</v>
      </c>
      <c r="X8" s="23" t="s">
        <v>224</v>
      </c>
      <c r="Y8" s="23" t="s">
        <v>225</v>
      </c>
      <c r="Z8" s="23" t="s">
        <v>226</v>
      </c>
      <c r="AA8" s="23" t="s">
        <v>227</v>
      </c>
      <c r="AB8" s="23" t="s">
        <v>228</v>
      </c>
      <c r="AC8" s="23" t="s">
        <v>229</v>
      </c>
      <c r="AD8" s="23" t="s">
        <v>230</v>
      </c>
      <c r="AE8" s="23" t="s">
        <v>231</v>
      </c>
      <c r="AF8" s="23" t="s">
        <v>232</v>
      </c>
      <c r="AG8" s="23" t="s">
        <v>233</v>
      </c>
      <c r="AH8" s="23" t="s">
        <v>234</v>
      </c>
      <c r="AI8" s="23" t="s">
        <v>235</v>
      </c>
      <c r="AJ8" s="23" t="s">
        <v>236</v>
      </c>
      <c r="AK8" s="23" t="s">
        <v>237</v>
      </c>
      <c r="AL8" s="23" t="s">
        <v>238</v>
      </c>
      <c r="AM8" s="23" t="s">
        <v>239</v>
      </c>
      <c r="AN8" s="23" t="s">
        <v>240</v>
      </c>
      <c r="AO8" s="23" t="s">
        <v>241</v>
      </c>
      <c r="AP8" s="23" t="s">
        <v>270</v>
      </c>
      <c r="AQ8" s="23" t="s">
        <v>301</v>
      </c>
      <c r="AR8" s="23" t="s">
        <v>302</v>
      </c>
      <c r="AS8" s="23" t="s">
        <v>303</v>
      </c>
      <c r="AT8" s="62"/>
      <c r="AU8" s="23" t="s">
        <v>27</v>
      </c>
      <c r="AV8" s="23" t="s">
        <v>28</v>
      </c>
      <c r="AW8" s="23" t="s">
        <v>29</v>
      </c>
      <c r="AX8" s="23" t="s">
        <v>30</v>
      </c>
      <c r="AY8" s="23" t="s">
        <v>31</v>
      </c>
      <c r="AZ8" s="23" t="s">
        <v>32</v>
      </c>
      <c r="BA8" s="23" t="s">
        <v>33</v>
      </c>
      <c r="BB8" s="23" t="s">
        <v>34</v>
      </c>
      <c r="BC8" s="23" t="s">
        <v>35</v>
      </c>
      <c r="BD8" s="23" t="s">
        <v>36</v>
      </c>
      <c r="BE8" s="23" t="s">
        <v>37</v>
      </c>
      <c r="BF8" s="23" t="s">
        <v>38</v>
      </c>
      <c r="BG8" s="23" t="s">
        <v>39</v>
      </c>
      <c r="BH8" s="23" t="s">
        <v>40</v>
      </c>
      <c r="BI8" s="23" t="s">
        <v>41</v>
      </c>
      <c r="BJ8" s="23" t="s">
        <v>42</v>
      </c>
      <c r="BK8" s="18"/>
      <c r="BL8" s="18"/>
      <c r="BM8" s="18"/>
      <c r="BN8" s="18"/>
      <c r="BO8" s="18"/>
    </row>
    <row r="9" spans="1:68" x14ac:dyDescent="0.25">
      <c r="E9" s="11" t="s">
        <v>20</v>
      </c>
      <c r="F9" s="30">
        <v>0</v>
      </c>
      <c r="G9" s="30">
        <v>45</v>
      </c>
      <c r="I9" s="40" cm="1">
        <f t="array" ref="I9">IFERROR(INDEX($I$24:$AS$29,MATCH($E9,$E$24:$E$29,0),COLUMN()-8),-999)</f>
        <v>0</v>
      </c>
      <c r="J9" s="40" cm="1">
        <f t="array" ref="J9">IFERROR(INDEX($I$24:$AS$29,MATCH($E9,$E$24:$E$29,0),COLUMN()-8),-999)</f>
        <v>0</v>
      </c>
      <c r="K9" s="40" cm="1">
        <f t="array" ref="K9">IFERROR(INDEX($I$24:$AS$29,MATCH($E9,$E$24:$E$29,0),COLUMN()-8),-999)</f>
        <v>0</v>
      </c>
      <c r="L9" s="116" cm="1">
        <f t="array" ref="L9">IFERROR(INDEX($I$24:$AS$29,MATCH($E9,$E$24:$E$29,0),COLUMN()-8),-999)</f>
        <v>4.5063790906940309</v>
      </c>
      <c r="M9" s="116" cm="1">
        <f t="array" ref="M9">IFERROR(INDEX($I$24:$AS$29,MATCH($E9,$E$24:$E$29,0),COLUMN()-8),-999)</f>
        <v>4.5434675114547689</v>
      </c>
      <c r="N9" s="116" cm="1">
        <f t="array" ref="N9">IFERROR(INDEX($I$24:$AS$29,MATCH($E9,$E$24:$E$29,0),COLUMN()-8),-999)</f>
        <v>4.5434675231342689</v>
      </c>
      <c r="O9" s="116" cm="1">
        <f t="array" ref="O9">IFERROR(INDEX($I$24:$AS$29,MATCH($E9,$E$24:$E$29,0),COLUMN()-8),-999)</f>
        <v>5.0326269805484785</v>
      </c>
      <c r="P9" s="116" cm="1">
        <f t="array" ref="P9">IFERROR(INDEX($I$24:$AS$29,MATCH($E9,$E$24:$E$29,0),COLUMN()-8),-999)</f>
        <v>5.0326269921626006</v>
      </c>
      <c r="Q9" s="116" cm="1">
        <f t="array" ref="Q9">IFERROR(INDEX($I$24:$AS$29,MATCH($E9,$E$24:$E$29,0),COLUMN()-8),-999)</f>
        <v>5.5334595537930849</v>
      </c>
      <c r="R9" s="116" cm="1">
        <f t="array" ref="R9">IFERROR(INDEX($I$24:$AS$29,MATCH($E9,$E$24:$E$29,0),COLUMN()-8),-999)</f>
        <v>5.5620139413278755</v>
      </c>
      <c r="S9" s="116" cm="1">
        <f t="array" ref="S9">IFERROR(INDEX($I$24:$AS$29,MATCH($E9,$E$24:$E$29,0),COLUMN()-8),-999)</f>
        <v>5.5675359363666539</v>
      </c>
      <c r="T9" s="116" cm="1">
        <f t="array" ref="T9">IFERROR(INDEX($I$24:$AS$29,MATCH($E9,$E$24:$E$29,0),COLUMN()-8),-999)</f>
        <v>5.5720965682338965</v>
      </c>
      <c r="U9" s="116" cm="1">
        <f t="array" ref="U9">IFERROR(INDEX($I$24:$AS$29,MATCH($E9,$E$24:$E$29,0),COLUMN()-8),-999)</f>
        <v>5.5720965682338965</v>
      </c>
      <c r="V9" s="116" cm="1">
        <f t="array" ref="V9">IFERROR(INDEX($I$24:$AS$29,MATCH($E9,$E$24:$E$29,0),COLUMN()-8),-999)</f>
        <v>5.6332782088422331</v>
      </c>
      <c r="W9" s="116" cm="1">
        <f t="array" ref="W9">IFERROR(INDEX($I$24:$AS$29,MATCH($E9,$E$24:$E$29,0),COLUMN()-8),-999)</f>
        <v>5.6942428479786651</v>
      </c>
      <c r="X9" s="116" cm="1">
        <f t="array" ref="X9">IFERROR(INDEX($I$24:$AS$29,MATCH($E9,$E$24:$E$29,0),COLUMN()-8),-999)</f>
        <v>5.6942428479786651</v>
      </c>
      <c r="Y9" s="116" cm="1">
        <f t="array" ref="Y9">IFERROR(INDEX($I$24:$AS$29,MATCH($E9,$E$24:$E$29,0),COLUMN()-8),-999)</f>
        <v>5.6577968387029749</v>
      </c>
      <c r="Z9" s="116" cm="1">
        <f t="array" ref="Z9">IFERROR(INDEX($I$24:$AS$29,MATCH($E9,$E$24:$E$29,0),COLUMN()-8),-999)</f>
        <v>18.095900200380882</v>
      </c>
      <c r="AA9" s="116" cm="1">
        <f t="array" ref="AA9">IFERROR(INDEX($I$24:$AS$29,MATCH($E9,$E$24:$E$29,0),COLUMN()-8),-999)</f>
        <v>30.823203829987229</v>
      </c>
      <c r="AB9" s="116" cm="1">
        <f t="array" ref="AB9">IFERROR(INDEX($I$24:$AS$29,MATCH($E9,$E$24:$E$29,0),COLUMN()-8),-999)</f>
        <v>35.583619910086625</v>
      </c>
      <c r="AC9" s="116" cm="1">
        <f t="array" ref="AC9">IFERROR(INDEX($I$24:$AS$29,MATCH($E9,$E$24:$E$29,0),COLUMN()-8),-999)</f>
        <v>6.0022734216622702</v>
      </c>
      <c r="AD9" s="116" cm="1">
        <f t="array" ref="AD9">IFERROR(INDEX($I$24:$AS$29,MATCH($E9,$E$24:$E$29,0),COLUMN()-8),-999)</f>
        <v>21.537139079099461</v>
      </c>
      <c r="AE9" s="116" cm="1">
        <f t="array" ref="AE9">IFERROR(INDEX($I$24:$AS$29,MATCH($E9,$E$24:$E$29,0),COLUMN()-8),-999)</f>
        <v>32.480078455609323</v>
      </c>
      <c r="AF9" s="116" cm="1">
        <f t="array" ref="AF9">IFERROR(INDEX($I$24:$AS$29,MATCH($E9,$E$24:$E$29,0),COLUMN()-8),-999)</f>
        <v>26.661208432845445</v>
      </c>
      <c r="AG9" s="116" cm="1">
        <f t="array" ref="AG9">IFERROR(INDEX($I$24:$AS$29,MATCH($E9,$E$24:$E$29,0),COLUMN()-8),-999)</f>
        <v>22.223297297615677</v>
      </c>
      <c r="AH9" s="116" cm="1">
        <f t="array" ref="AH9">IFERROR(INDEX($I$24:$AS$29,MATCH($E9,$E$24:$E$29,0),COLUMN()-8),-999)</f>
        <v>33.994528018886029</v>
      </c>
      <c r="AI9" s="116" cm="1">
        <f t="array" ref="AI9">IFERROR(INDEX($I$24:$AS$29,MATCH($E9,$E$24:$E$29,0),COLUMN()-8),-999)</f>
        <v>23.835492709489746</v>
      </c>
      <c r="AJ9" s="116" cm="1">
        <f t="array" ref="AJ9">IFERROR(INDEX($I$24:$AS$29,MATCH($E9,$E$24:$E$29,0),COLUMN()-8),-999)</f>
        <v>35.338403722048682</v>
      </c>
      <c r="AK9" s="116" cm="1">
        <f t="array" ref="AK9">IFERROR(INDEX($I$24:$AS$29,MATCH($E9,$E$24:$E$29,0),COLUMN()-8),-999)</f>
        <v>35.391152443185732</v>
      </c>
      <c r="AL9" s="116" cm="1">
        <f t="array" ref="AL9">IFERROR(INDEX($I$24:$AS$29,MATCH($E9,$E$24:$E$29,0),COLUMN()-8),-999)</f>
        <v>34.053723943170588</v>
      </c>
      <c r="AM9" s="116" cm="1">
        <f t="array" ref="AM9">IFERROR(INDEX($I$24:$AS$29,MATCH($E9,$E$24:$E$29,0),COLUMN()-8),-999)</f>
        <v>29.196867808405035</v>
      </c>
      <c r="AN9" s="116" cm="1">
        <f t="array" ref="AN9">IFERROR(INDEX($I$24:$AS$29,MATCH($E9,$E$24:$E$29,0),COLUMN()-8),-999)</f>
        <v>29.211115124598788</v>
      </c>
      <c r="AO9" s="116" cm="1">
        <f t="array" ref="AO9">IFERROR(INDEX($I$24:$AS$29,MATCH($E9,$E$24:$E$29,0),COLUMN()-8),-999)</f>
        <v>29.210485147688949</v>
      </c>
      <c r="AP9" s="116" cm="1">
        <f t="array" ref="AP9">IFERROR(INDEX($I$24:$AS$29,MATCH($E9,$E$24:$E$29,0),COLUMN()-8),-999)</f>
        <v>28.943902019073917</v>
      </c>
      <c r="AQ9" s="116" cm="1">
        <f t="array" ref="AQ9">IFERROR(INDEX($I$24:$AS$29,MATCH($E9,$E$24:$E$29,0),COLUMN()-8),-999)</f>
        <v>28.974832909285563</v>
      </c>
      <c r="AR9" s="116" cm="1">
        <f t="array" ref="AR9">IFERROR(INDEX($I$24:$AS$29,MATCH($E9,$E$24:$E$29,0),COLUMN()-8),-999)</f>
        <v>28.974832909285563</v>
      </c>
      <c r="AS9" s="116" cm="1">
        <f t="array" ref="AS9">IFERROR(INDEX($I$24:$AS$29,MATCH($E9,$E$24:$E$29,0),COLUMN()-8),-999)</f>
        <v>37.200099945304132</v>
      </c>
      <c r="AT9" s="16"/>
      <c r="AU9" s="16">
        <v>4.500000021999945</v>
      </c>
      <c r="AV9" s="16">
        <v>4.5120131339953238</v>
      </c>
      <c r="AW9" s="16">
        <v>4.5120131339953238</v>
      </c>
      <c r="AX9" s="16">
        <v>5.0106280754938757</v>
      </c>
      <c r="AY9" s="16">
        <v>5.5140178134928943</v>
      </c>
      <c r="AZ9" s="16">
        <v>5.5491083610674226</v>
      </c>
      <c r="BA9" s="16">
        <v>5.6468813064257048</v>
      </c>
      <c r="BB9" s="16">
        <v>26.156886760911085</v>
      </c>
      <c r="BC9" s="16">
        <v>30.884519221484275</v>
      </c>
      <c r="BD9" s="16">
        <v>17.533649464314543</v>
      </c>
      <c r="BE9" s="16">
        <v>25.214584101225853</v>
      </c>
      <c r="BF9" s="16">
        <v>19.350644343221273</v>
      </c>
      <c r="BG9" s="16">
        <v>41.813535318721151</v>
      </c>
      <c r="BH9" s="16">
        <v>33.197566437258423</v>
      </c>
      <c r="BI9" s="16">
        <v>36.063750320951556</v>
      </c>
      <c r="BJ9" s="16">
        <v>30.912733213392301</v>
      </c>
      <c r="BK9" s="16"/>
      <c r="BL9" s="16"/>
      <c r="BM9" s="16"/>
      <c r="BN9" s="16"/>
      <c r="BO9" s="16"/>
    </row>
    <row r="10" spans="1:68" x14ac:dyDescent="0.25">
      <c r="E10" s="11" t="s">
        <v>21</v>
      </c>
      <c r="F10" s="30">
        <v>0</v>
      </c>
      <c r="G10" s="30">
        <v>8</v>
      </c>
      <c r="I10" s="40" cm="1">
        <f t="array" ref="I10">IFERROR(INDEX($I$24:$AS$29,MATCH($E10,$E$24:$E$29,0),COLUMN()-8),-999)</f>
        <v>0</v>
      </c>
      <c r="J10" s="40" cm="1">
        <f t="array" ref="J10">IFERROR(INDEX($I$24:$AS$29,MATCH($E10,$E$24:$E$29,0),COLUMN()-8),-999)</f>
        <v>0</v>
      </c>
      <c r="K10" s="40" cm="1">
        <f t="array" ref="K10">IFERROR(INDEX($I$24:$AS$29,MATCH($E10,$E$24:$E$29,0),COLUMN()-8),-999)</f>
        <v>0</v>
      </c>
      <c r="L10" s="40" cm="1">
        <f t="array" ref="L10">IFERROR(INDEX($I$24:$AS$29,MATCH($E10,$E$24:$E$29,0),COLUMN()-8),-999)</f>
        <v>0</v>
      </c>
      <c r="M10" s="40" cm="1">
        <f t="array" ref="M10">IFERROR(INDEX($I$24:$AS$29,MATCH($E10,$E$24:$E$29,0),COLUMN()-8),-999)</f>
        <v>0</v>
      </c>
      <c r="N10" s="40" cm="1">
        <f t="array" ref="N10">IFERROR(INDEX($I$24:$AS$29,MATCH($E10,$E$24:$E$29,0),COLUMN()-8),-999)</f>
        <v>0</v>
      </c>
      <c r="O10" s="40" cm="1">
        <f t="array" ref="O10">IFERROR(INDEX($I$24:$AS$29,MATCH($E10,$E$24:$E$29,0),COLUMN()-8),-999)</f>
        <v>0</v>
      </c>
      <c r="P10" s="40" cm="1">
        <f t="array" ref="P10">IFERROR(INDEX($I$24:$AS$29,MATCH($E10,$E$24:$E$29,0),COLUMN()-8),-999)</f>
        <v>0</v>
      </c>
      <c r="Q10" s="40" cm="1">
        <f t="array" ref="Q10">IFERROR(INDEX($I$24:$AS$29,MATCH($E10,$E$24:$E$29,0),COLUMN()-8),-999)</f>
        <v>0</v>
      </c>
      <c r="R10" s="40" cm="1">
        <f t="array" ref="R10">IFERROR(INDEX($I$24:$AS$29,MATCH($E10,$E$24:$E$29,0),COLUMN()-8),-999)</f>
        <v>0</v>
      </c>
      <c r="S10" s="40" cm="1">
        <f t="array" ref="S10">IFERROR(INDEX($I$24:$AS$29,MATCH($E10,$E$24:$E$29,0),COLUMN()-8),-999)</f>
        <v>0</v>
      </c>
      <c r="T10" s="40" cm="1">
        <f t="array" ref="T10">IFERROR(INDEX($I$24:$AS$29,MATCH($E10,$E$24:$E$29,0),COLUMN()-8),-999)</f>
        <v>0</v>
      </c>
      <c r="U10" s="40" cm="1">
        <f t="array" ref="U10">IFERROR(INDEX($I$24:$AS$29,MATCH($E10,$E$24:$E$29,0),COLUMN()-8),-999)</f>
        <v>0</v>
      </c>
      <c r="V10" s="40" cm="1">
        <f t="array" ref="V10">IFERROR(INDEX($I$24:$AS$29,MATCH($E10,$E$24:$E$29,0),COLUMN()-8),-999)</f>
        <v>0</v>
      </c>
      <c r="W10" s="40" cm="1">
        <f t="array" ref="W10">IFERROR(INDEX($I$24:$AS$29,MATCH($E10,$E$24:$E$29,0),COLUMN()-8),-999)</f>
        <v>0</v>
      </c>
      <c r="X10" s="40" cm="1">
        <f t="array" ref="X10">IFERROR(INDEX($I$24:$AS$29,MATCH($E10,$E$24:$E$29,0),COLUMN()-8),-999)</f>
        <v>0</v>
      </c>
      <c r="Y10" s="40" cm="1">
        <f t="array" ref="Y10">IFERROR(INDEX($I$24:$AS$29,MATCH($E10,$E$24:$E$29,0),COLUMN()-8),-999)</f>
        <v>0</v>
      </c>
      <c r="Z10" s="40" cm="1">
        <f t="array" ref="Z10">IFERROR(INDEX($I$24:$AS$29,MATCH($E10,$E$24:$E$29,0),COLUMN()-8),-999)</f>
        <v>0</v>
      </c>
      <c r="AA10" s="40" cm="1">
        <f t="array" ref="AA10">IFERROR(INDEX($I$24:$AS$29,MATCH($E10,$E$24:$E$29,0),COLUMN()-8),-999)</f>
        <v>0</v>
      </c>
      <c r="AB10" s="40" cm="1">
        <f t="array" ref="AB10">IFERROR(INDEX($I$24:$AS$29,MATCH($E10,$E$24:$E$29,0),COLUMN()-8),-999)</f>
        <v>0</v>
      </c>
      <c r="AC10" s="40" cm="1">
        <f t="array" ref="AC10">IFERROR(INDEX($I$24:$AS$29,MATCH($E10,$E$24:$E$29,0),COLUMN()-8),-999)</f>
        <v>0</v>
      </c>
      <c r="AD10" s="40" cm="1">
        <f t="array" ref="AD10">IFERROR(INDEX($I$24:$AS$29,MATCH($E10,$E$24:$E$29,0),COLUMN()-8),-999)</f>
        <v>0</v>
      </c>
      <c r="AE10" s="40" cm="1">
        <f t="array" ref="AE10">IFERROR(INDEX($I$24:$AS$29,MATCH($E10,$E$24:$E$29,0),COLUMN()-8),-999)</f>
        <v>0</v>
      </c>
      <c r="AF10" s="40" cm="1">
        <f t="array" ref="AF10">IFERROR(INDEX($I$24:$AS$29,MATCH($E10,$E$24:$E$29,0),COLUMN()-8),-999)</f>
        <v>0</v>
      </c>
      <c r="AG10" s="40" cm="1">
        <f t="array" ref="AG10">IFERROR(INDEX($I$24:$AS$29,MATCH($E10,$E$24:$E$29,0),COLUMN()-8),-999)</f>
        <v>0</v>
      </c>
      <c r="AH10" s="40" cm="1">
        <f t="array" ref="AH10">IFERROR(INDEX($I$24:$AS$29,MATCH($E10,$E$24:$E$29,0),COLUMN()-8),-999)</f>
        <v>0</v>
      </c>
      <c r="AI10" s="40" cm="1">
        <f t="array" ref="AI10">IFERROR(INDEX($I$24:$AS$29,MATCH($E10,$E$24:$E$29,0),COLUMN()-8),-999)</f>
        <v>0</v>
      </c>
      <c r="AJ10" s="40" cm="1">
        <f t="array" ref="AJ10">IFERROR(INDEX($I$24:$AS$29,MATCH($E10,$E$24:$E$29,0),COLUMN()-8),-999)</f>
        <v>0</v>
      </c>
      <c r="AK10" s="40" cm="1">
        <f t="array" ref="AK10">IFERROR(INDEX($I$24:$AS$29,MATCH($E10,$E$24:$E$29,0),COLUMN()-8),-999)</f>
        <v>0</v>
      </c>
      <c r="AL10" s="40" cm="1">
        <f t="array" ref="AL10">IFERROR(INDEX($I$24:$AS$29,MATCH($E10,$E$24:$E$29,0),COLUMN()-8),-999)</f>
        <v>0</v>
      </c>
      <c r="AM10" s="40" cm="1">
        <f t="array" ref="AM10">IFERROR(INDEX($I$24:$AS$29,MATCH($E10,$E$24:$E$29,0),COLUMN()-8),-999)</f>
        <v>0</v>
      </c>
      <c r="AN10" s="40" cm="1">
        <f t="array" ref="AN10">IFERROR(INDEX($I$24:$AS$29,MATCH($E10,$E$24:$E$29,0),COLUMN()-8),-999)</f>
        <v>0</v>
      </c>
      <c r="AO10" s="40" cm="1">
        <f t="array" ref="AO10">IFERROR(INDEX($I$24:$AS$29,MATCH($E10,$E$24:$E$29,0),COLUMN()-8),-999)</f>
        <v>0</v>
      </c>
      <c r="AP10" s="40" cm="1">
        <f t="array" ref="AP10">IFERROR(INDEX($I$24:$AS$29,MATCH($E10,$E$24:$E$29,0),COLUMN()-8),-999)</f>
        <v>0</v>
      </c>
      <c r="AQ10" s="40" cm="1">
        <f t="array" ref="AQ10">IFERROR(INDEX($I$24:$AS$29,MATCH($E10,$E$24:$E$29,0),COLUMN()-8),-999)</f>
        <v>0</v>
      </c>
      <c r="AR10" s="40" cm="1">
        <f t="array" ref="AR10">IFERROR(INDEX($I$24:$AS$29,MATCH($E10,$E$24:$E$29,0),COLUMN()-8),-999)</f>
        <v>0</v>
      </c>
      <c r="AS10" s="40" cm="1">
        <f t="array" ref="AS10">IFERROR(INDEX($I$24:$AS$29,MATCH($E10,$E$24:$E$29,0),COLUMN()-8),-999)</f>
        <v>0</v>
      </c>
      <c r="AT10" s="16"/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/>
      <c r="BL10" s="16"/>
      <c r="BM10" s="16"/>
      <c r="BN10" s="16"/>
      <c r="BO10" s="16"/>
    </row>
    <row r="11" spans="1:68" x14ac:dyDescent="0.25">
      <c r="E11" s="11" t="s">
        <v>22</v>
      </c>
      <c r="F11" s="30">
        <v>0</v>
      </c>
      <c r="G11" s="30">
        <v>2.2000000476837158</v>
      </c>
      <c r="I11" s="40" cm="1">
        <f t="array" ref="I11">IFERROR(INDEX($I$24:$AS$29,MATCH($E11,$E$24:$E$29,0),COLUMN()-8),-999)</f>
        <v>2.0000000267028634E-10</v>
      </c>
      <c r="J11" s="40" cm="1">
        <f t="array" ref="J11">IFERROR(INDEX($I$24:$AS$29,MATCH($E11,$E$24:$E$29,0),COLUMN()-8),-999)</f>
        <v>0</v>
      </c>
      <c r="K11" s="40" cm="1">
        <f t="array" ref="K11">IFERROR(INDEX($I$24:$AS$29,MATCH($E11,$E$24:$E$29,0),COLUMN()-8),-999)</f>
        <v>0</v>
      </c>
      <c r="L11" s="40" cm="1">
        <f t="array" ref="L11">IFERROR(INDEX($I$24:$AS$29,MATCH($E11,$E$24:$E$29,0),COLUMN()-8),-999)</f>
        <v>0</v>
      </c>
      <c r="M11" s="40" cm="1">
        <f t="array" ref="M11">IFERROR(INDEX($I$24:$AS$29,MATCH($E11,$E$24:$E$29,0),COLUMN()-8),-999)</f>
        <v>0</v>
      </c>
      <c r="N11" s="40" cm="1">
        <f t="array" ref="N11">IFERROR(INDEX($I$24:$AS$29,MATCH($E11,$E$24:$E$29,0),COLUMN()-8),-999)</f>
        <v>0</v>
      </c>
      <c r="O11" s="40" cm="1">
        <f t="array" ref="O11">IFERROR(INDEX($I$24:$AS$29,MATCH($E11,$E$24:$E$29,0),COLUMN()-8),-999)</f>
        <v>0</v>
      </c>
      <c r="P11" s="40" cm="1">
        <f t="array" ref="P11">IFERROR(INDEX($I$24:$AS$29,MATCH($E11,$E$24:$E$29,0),COLUMN()-8),-999)</f>
        <v>0</v>
      </c>
      <c r="Q11" s="40" cm="1">
        <f t="array" ref="Q11">IFERROR(INDEX($I$24:$AS$29,MATCH($E11,$E$24:$E$29,0),COLUMN()-8),-999)</f>
        <v>0</v>
      </c>
      <c r="R11" s="40" cm="1">
        <f t="array" ref="R11">IFERROR(INDEX($I$24:$AS$29,MATCH($E11,$E$24:$E$29,0),COLUMN()-8),-999)</f>
        <v>0</v>
      </c>
      <c r="S11" s="40" cm="1">
        <f t="array" ref="S11">IFERROR(INDEX($I$24:$AS$29,MATCH($E11,$E$24:$E$29,0),COLUMN()-8),-999)</f>
        <v>0</v>
      </c>
      <c r="T11" s="40" cm="1">
        <f t="array" ref="T11">IFERROR(INDEX($I$24:$AS$29,MATCH($E11,$E$24:$E$29,0),COLUMN()-8),-999)</f>
        <v>0</v>
      </c>
      <c r="U11" s="40" cm="1">
        <f t="array" ref="U11">IFERROR(INDEX($I$24:$AS$29,MATCH($E11,$E$24:$E$29,0),COLUMN()-8),-999)</f>
        <v>0</v>
      </c>
      <c r="V11" s="40" cm="1">
        <f t="array" ref="V11">IFERROR(INDEX($I$24:$AS$29,MATCH($E11,$E$24:$E$29,0),COLUMN()-8),-999)</f>
        <v>0</v>
      </c>
      <c r="W11" s="40" cm="1">
        <f t="array" ref="W11">IFERROR(INDEX($I$24:$AS$29,MATCH($E11,$E$24:$E$29,0),COLUMN()-8),-999)</f>
        <v>0</v>
      </c>
      <c r="X11" s="40" cm="1">
        <f t="array" ref="X11">IFERROR(INDEX($I$24:$AS$29,MATCH($E11,$E$24:$E$29,0),COLUMN()-8),-999)</f>
        <v>0</v>
      </c>
      <c r="Y11" s="40" cm="1">
        <f t="array" ref="Y11">IFERROR(INDEX($I$24:$AS$29,MATCH($E11,$E$24:$E$29,0),COLUMN()-8),-999)</f>
        <v>0</v>
      </c>
      <c r="Z11" s="40" cm="1">
        <f t="array" ref="Z11">IFERROR(INDEX($I$24:$AS$29,MATCH($E11,$E$24:$E$29,0),COLUMN()-8),-999)</f>
        <v>0</v>
      </c>
      <c r="AA11" s="40" cm="1">
        <f t="array" ref="AA11">IFERROR(INDEX($I$24:$AS$29,MATCH($E11,$E$24:$E$29,0),COLUMN()-8),-999)</f>
        <v>0</v>
      </c>
      <c r="AB11" s="40" cm="1">
        <f t="array" ref="AB11">IFERROR(INDEX($I$24:$AS$29,MATCH($E11,$E$24:$E$29,0),COLUMN()-8),-999)</f>
        <v>0</v>
      </c>
      <c r="AC11" s="40" cm="1">
        <f t="array" ref="AC11">IFERROR(INDEX($I$24:$AS$29,MATCH($E11,$E$24:$E$29,0),COLUMN()-8),-999)</f>
        <v>0</v>
      </c>
      <c r="AD11" s="40" cm="1">
        <f t="array" ref="AD11">IFERROR(INDEX($I$24:$AS$29,MATCH($E11,$E$24:$E$29,0),COLUMN()-8),-999)</f>
        <v>2.0000000267028642E-10</v>
      </c>
      <c r="AE11" s="40" cm="1">
        <f t="array" ref="AE11">IFERROR(INDEX($I$24:$AS$29,MATCH($E11,$E$24:$E$29,0),COLUMN()-8),-999)</f>
        <v>2.0000000267028639E-10</v>
      </c>
      <c r="AF11" s="40" cm="1">
        <f t="array" ref="AF11">IFERROR(INDEX($I$24:$AS$29,MATCH($E11,$E$24:$E$29,0),COLUMN()-8),-999)</f>
        <v>2.0000000267028639E-10</v>
      </c>
      <c r="AG11" s="40" cm="1">
        <f t="array" ref="AG11">IFERROR(INDEX($I$24:$AS$29,MATCH($E11,$E$24:$E$29,0),COLUMN()-8),-999)</f>
        <v>2.0000000267028639E-10</v>
      </c>
      <c r="AH11" s="40" cm="1">
        <f t="array" ref="AH11">IFERROR(INDEX($I$24:$AS$29,MATCH($E11,$E$24:$E$29,0),COLUMN()-8),-999)</f>
        <v>2.0000000267028639E-10</v>
      </c>
      <c r="AI11" s="40" cm="1">
        <f t="array" ref="AI11">IFERROR(INDEX($I$24:$AS$29,MATCH($E11,$E$24:$E$29,0),COLUMN()-8),-999)</f>
        <v>2.0000000267028639E-10</v>
      </c>
      <c r="AJ11" s="40" cm="1">
        <f t="array" ref="AJ11">IFERROR(INDEX($I$24:$AS$29,MATCH($E11,$E$24:$E$29,0),COLUMN()-8),-999)</f>
        <v>2.0000000267028644E-10</v>
      </c>
      <c r="AK11" s="40" cm="1">
        <f t="array" ref="AK11">IFERROR(INDEX($I$24:$AS$29,MATCH($E11,$E$24:$E$29,0),COLUMN()-8),-999)</f>
        <v>2.0000000267028642E-10</v>
      </c>
      <c r="AL11" s="40" cm="1">
        <f t="array" ref="AL11">IFERROR(INDEX($I$24:$AS$29,MATCH($E11,$E$24:$E$29,0),COLUMN()-8),-999)</f>
        <v>2.0000000267028639E-10</v>
      </c>
      <c r="AM11" s="40" cm="1">
        <f t="array" ref="AM11">IFERROR(INDEX($I$24:$AS$29,MATCH($E11,$E$24:$E$29,0),COLUMN()-8),-999)</f>
        <v>2.0000000267028639E-10</v>
      </c>
      <c r="AN11" s="40" cm="1">
        <f t="array" ref="AN11">IFERROR(INDEX($I$24:$AS$29,MATCH($E11,$E$24:$E$29,0),COLUMN()-8),-999)</f>
        <v>2.0000000267028639E-10</v>
      </c>
      <c r="AO11" s="40" cm="1">
        <f t="array" ref="AO11">IFERROR(INDEX($I$24:$AS$29,MATCH($E11,$E$24:$E$29,0),COLUMN()-8),-999)</f>
        <v>2.0000000267028642E-10</v>
      </c>
      <c r="AP11" s="40" cm="1">
        <f t="array" ref="AP11">IFERROR(INDEX($I$24:$AS$29,MATCH($E11,$E$24:$E$29,0),COLUMN()-8),-999)</f>
        <v>2.0000000267028639E-10</v>
      </c>
      <c r="AQ11" s="40" cm="1">
        <f t="array" ref="AQ11">IFERROR(INDEX($I$24:$AS$29,MATCH($E11,$E$24:$E$29,0),COLUMN()-8),-999)</f>
        <v>2.0000000267028639E-10</v>
      </c>
      <c r="AR11" s="40" cm="1">
        <f t="array" ref="AR11">IFERROR(INDEX($I$24:$AS$29,MATCH($E11,$E$24:$E$29,0),COLUMN()-8),-999)</f>
        <v>2.0000000267028639E-10</v>
      </c>
      <c r="AS11" s="40" cm="1">
        <f t="array" ref="AS11">IFERROR(INDEX($I$24:$AS$29,MATCH($E11,$E$24:$E$29,0),COLUMN()-8),-999)</f>
        <v>2.0000000267028634E-10</v>
      </c>
      <c r="AT11" s="16"/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2.0000000267028642E-10</v>
      </c>
      <c r="BE11" s="16">
        <v>2.0000000267028639E-10</v>
      </c>
      <c r="BF11" s="16">
        <v>2.0000000267028637E-10</v>
      </c>
      <c r="BG11" s="16">
        <v>2.0000000267028642E-10</v>
      </c>
      <c r="BH11" s="16">
        <v>2.0000000267028639E-10</v>
      </c>
      <c r="BI11" s="16">
        <v>2.0000000267028637E-10</v>
      </c>
      <c r="BJ11" s="16">
        <v>2.0000000267028642E-10</v>
      </c>
      <c r="BK11" s="16"/>
      <c r="BL11" s="16"/>
      <c r="BM11" s="16"/>
      <c r="BN11" s="16"/>
      <c r="BO11" s="16"/>
    </row>
    <row r="12" spans="1:68" x14ac:dyDescent="0.25">
      <c r="E12" s="11" t="s">
        <v>23</v>
      </c>
      <c r="F12" s="30">
        <v>0</v>
      </c>
      <c r="G12" s="30">
        <v>12</v>
      </c>
      <c r="I12" s="40" cm="1">
        <f t="array" ref="I12">IFERROR(INDEX($I$24:$AS$29,MATCH($E12,$E$24:$E$29,0),COLUMN()-8),-999)</f>
        <v>0</v>
      </c>
      <c r="J12" s="40" cm="1">
        <f t="array" ref="J12">IFERROR(INDEX($I$24:$AS$29,MATCH($E12,$E$24:$E$29,0),COLUMN()-8),-999)</f>
        <v>0</v>
      </c>
      <c r="K12" s="40" cm="1">
        <f t="array" ref="K12">IFERROR(INDEX($I$24:$AS$29,MATCH($E12,$E$24:$E$29,0),COLUMN()-8),-999)</f>
        <v>0</v>
      </c>
      <c r="L12" s="40" cm="1">
        <f t="array" ref="L12">IFERROR(INDEX($I$24:$AS$29,MATCH($E12,$E$24:$E$29,0),COLUMN()-8),-999)</f>
        <v>0</v>
      </c>
      <c r="M12" s="40" cm="1">
        <f t="array" ref="M12">IFERROR(INDEX($I$24:$AS$29,MATCH($E12,$E$24:$E$29,0),COLUMN()-8),-999)</f>
        <v>0</v>
      </c>
      <c r="N12" s="40" cm="1">
        <f t="array" ref="N12">IFERROR(INDEX($I$24:$AS$29,MATCH($E12,$E$24:$E$29,0),COLUMN()-8),-999)</f>
        <v>0</v>
      </c>
      <c r="O12" s="40" cm="1">
        <f t="array" ref="O12">IFERROR(INDEX($I$24:$AS$29,MATCH($E12,$E$24:$E$29,0),COLUMN()-8),-999)</f>
        <v>0</v>
      </c>
      <c r="P12" s="40" cm="1">
        <f t="array" ref="P12">IFERROR(INDEX($I$24:$AS$29,MATCH($E12,$E$24:$E$29,0),COLUMN()-8),-999)</f>
        <v>0</v>
      </c>
      <c r="Q12" s="40" cm="1">
        <f t="array" ref="Q12">IFERROR(INDEX($I$24:$AS$29,MATCH($E12,$E$24:$E$29,0),COLUMN()-8),-999)</f>
        <v>-1.7347234759768071E-18</v>
      </c>
      <c r="R12" s="40" cm="1">
        <f t="array" ref="R12">IFERROR(INDEX($I$24:$AS$29,MATCH($E12,$E$24:$E$29,0),COLUMN()-8),-999)</f>
        <v>0</v>
      </c>
      <c r="S12" s="40" cm="1">
        <f t="array" ref="S12">IFERROR(INDEX($I$24:$AS$29,MATCH($E12,$E$24:$E$29,0),COLUMN()-8),-999)</f>
        <v>0</v>
      </c>
      <c r="T12" s="40" cm="1">
        <f t="array" ref="T12">IFERROR(INDEX($I$24:$AS$29,MATCH($E12,$E$24:$E$29,0),COLUMN()-8),-999)</f>
        <v>4.3368086899420177E-19</v>
      </c>
      <c r="U12" s="40" cm="1">
        <f t="array" ref="U12">IFERROR(INDEX($I$24:$AS$29,MATCH($E12,$E$24:$E$29,0),COLUMN()-8),-999)</f>
        <v>4.3368086899420177E-19</v>
      </c>
      <c r="V12" s="40" cm="1">
        <f t="array" ref="V12">IFERROR(INDEX($I$24:$AS$29,MATCH($E12,$E$24:$E$29,0),COLUMN()-8),-999)</f>
        <v>0</v>
      </c>
      <c r="W12" s="40" cm="1">
        <f t="array" ref="W12">IFERROR(INDEX($I$24:$AS$29,MATCH($E12,$E$24:$E$29,0),COLUMN()-8),-999)</f>
        <v>7.0644339786145316E-7</v>
      </c>
      <c r="X12" s="40" cm="1">
        <f t="array" ref="X12">IFERROR(INDEX($I$24:$AS$29,MATCH($E12,$E$24:$E$29,0),COLUMN()-8),-999)</f>
        <v>7.0644339786145316E-7</v>
      </c>
      <c r="Y12" s="40" cm="1">
        <f t="array" ref="Y12">IFERROR(INDEX($I$24:$AS$29,MATCH($E12,$E$24:$E$29,0),COLUMN()-8),-999)</f>
        <v>4.3368086899420177E-19</v>
      </c>
      <c r="Z12" s="40" cm="1">
        <f t="array" ref="Z12">IFERROR(INDEX($I$24:$AS$29,MATCH($E12,$E$24:$E$29,0),COLUMN()-8),-999)</f>
        <v>0</v>
      </c>
      <c r="AA12" s="40" cm="1">
        <f t="array" ref="AA12">IFERROR(INDEX($I$24:$AS$29,MATCH($E12,$E$24:$E$29,0),COLUMN()-8),-999)</f>
        <v>0</v>
      </c>
      <c r="AB12" s="40" cm="1">
        <f t="array" ref="AB12">IFERROR(INDEX($I$24:$AS$29,MATCH($E12,$E$24:$E$29,0),COLUMN()-8),-999)</f>
        <v>1.1102230246251565E-16</v>
      </c>
      <c r="AC12" s="116" cm="1">
        <f t="array" ref="AC12">IFERROR(INDEX($I$24:$AS$29,MATCH($E12,$E$24:$E$29,0),COLUMN()-8),-999)</f>
        <v>2.4000000953674308</v>
      </c>
      <c r="AD12" s="116" cm="1">
        <f t="array" ref="AD12">IFERROR(INDEX($I$24:$AS$29,MATCH($E12,$E$24:$E$29,0),COLUMN()-8),-999)</f>
        <v>2.4000000953674316</v>
      </c>
      <c r="AE12" s="116" cm="1">
        <f t="array" ref="AE12">IFERROR(INDEX($I$24:$AS$29,MATCH($E12,$E$24:$E$29,0),COLUMN()-8),-999)</f>
        <v>2.4000000953674321</v>
      </c>
      <c r="AF12" s="116" cm="1">
        <f t="array" ref="AF12">IFERROR(INDEX($I$24:$AS$29,MATCH($E12,$E$24:$E$29,0),COLUMN()-8),-999)</f>
        <v>2.4000000953674316</v>
      </c>
      <c r="AG12" s="116" cm="1">
        <f t="array" ref="AG12">IFERROR(INDEX($I$24:$AS$29,MATCH($E12,$E$24:$E$29,0),COLUMN()-8),-999)</f>
        <v>2.9999999999999996</v>
      </c>
      <c r="AH12" s="116" cm="1">
        <f t="array" ref="AH12">IFERROR(INDEX($I$24:$AS$29,MATCH($E12,$E$24:$E$29,0),COLUMN()-8),-999)</f>
        <v>3</v>
      </c>
      <c r="AI12" s="116" cm="1">
        <f t="array" ref="AI12">IFERROR(INDEX($I$24:$AS$29,MATCH($E12,$E$24:$E$29,0),COLUMN()-8),-999)</f>
        <v>5.4000000953674316</v>
      </c>
      <c r="AJ12" s="116" cm="1">
        <f t="array" ref="AJ12">IFERROR(INDEX($I$24:$AS$29,MATCH($E12,$E$24:$E$29,0),COLUMN()-8),-999)</f>
        <v>5.4000037321281829</v>
      </c>
      <c r="AK12" s="116" cm="1">
        <f t="array" ref="AK12">IFERROR(INDEX($I$24:$AS$29,MATCH($E12,$E$24:$E$29,0),COLUMN()-8),-999)</f>
        <v>5.4000037051826544</v>
      </c>
      <c r="AL12" s="116" cm="1">
        <f t="array" ref="AL12">IFERROR(INDEX($I$24:$AS$29,MATCH($E12,$E$24:$E$29,0),COLUMN()-8),-999)</f>
        <v>5.4000035936528361</v>
      </c>
      <c r="AM12" s="116" cm="1">
        <f t="array" ref="AM12">IFERROR(INDEX($I$24:$AS$29,MATCH($E12,$E$24:$E$29,0),COLUMN()-8),-999)</f>
        <v>5.4000000953674316</v>
      </c>
      <c r="AN12" s="116" cm="1">
        <f t="array" ref="AN12">IFERROR(INDEX($I$24:$AS$29,MATCH($E12,$E$24:$E$29,0),COLUMN()-8),-999)</f>
        <v>5.4000000953674325</v>
      </c>
      <c r="AO12" s="116" cm="1">
        <f t="array" ref="AO12">IFERROR(INDEX($I$24:$AS$29,MATCH($E12,$E$24:$E$29,0),COLUMN()-8),-999)</f>
        <v>5.4000000953674308</v>
      </c>
      <c r="AP12" s="116" cm="1">
        <f t="array" ref="AP12">IFERROR(INDEX($I$24:$AS$29,MATCH($E12,$E$24:$E$29,0),COLUMN()-8),-999)</f>
        <v>5.4000000953674325</v>
      </c>
      <c r="AQ12" s="116" cm="1">
        <f t="array" ref="AQ12">IFERROR(INDEX($I$24:$AS$29,MATCH($E12,$E$24:$E$29,0),COLUMN()-8),-999)</f>
        <v>5.4000000953674325</v>
      </c>
      <c r="AR12" s="116" cm="1">
        <f t="array" ref="AR12">IFERROR(INDEX($I$24:$AS$29,MATCH($E12,$E$24:$E$29,0),COLUMN()-8),-999)</f>
        <v>5.4000000953674325</v>
      </c>
      <c r="AS12" s="116" cm="1">
        <f t="array" ref="AS12">IFERROR(INDEX($I$24:$AS$29,MATCH($E12,$E$24:$E$29,0),COLUMN()-8),-999)</f>
        <v>5.4000000954009995</v>
      </c>
      <c r="AT12" s="16"/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4.999999951435548</v>
      </c>
      <c r="BH12" s="16">
        <v>5.0000148792421291</v>
      </c>
      <c r="BI12" s="16">
        <v>5.000000180090086</v>
      </c>
      <c r="BJ12" s="16">
        <v>5.0000130454949465</v>
      </c>
      <c r="BK12" s="16"/>
      <c r="BL12" s="16"/>
      <c r="BM12" s="16"/>
      <c r="BN12" s="16"/>
      <c r="BO12" s="16"/>
    </row>
    <row r="13" spans="1:68" x14ac:dyDescent="0.25">
      <c r="E13" s="11" t="s">
        <v>24</v>
      </c>
      <c r="F13" s="30">
        <v>0</v>
      </c>
      <c r="G13" s="30">
        <v>10</v>
      </c>
      <c r="I13" s="116" cm="1">
        <f t="array" ref="I13">IFERROR(INDEX($I$24:$AS$29,MATCH($E13,$E$24:$E$29,0),COLUMN()-8),-999)</f>
        <v>-999</v>
      </c>
      <c r="J13" s="116" cm="1">
        <f t="array" ref="J13">IFERROR(INDEX($I$24:$AS$29,MATCH($E13,$E$24:$E$29,0),COLUMN()-8),-999)</f>
        <v>-999</v>
      </c>
      <c r="K13" s="116" cm="1">
        <f t="array" ref="K13">IFERROR(INDEX($I$24:$AS$29,MATCH($E13,$E$24:$E$29,0),COLUMN()-8),-999)</f>
        <v>-999</v>
      </c>
      <c r="L13" s="116" cm="1">
        <f t="array" ref="L13">IFERROR(INDEX($I$24:$AS$29,MATCH($E13,$E$24:$E$29,0),COLUMN()-8),-999)</f>
        <v>-999</v>
      </c>
      <c r="M13" s="116" cm="1">
        <f t="array" ref="M13">IFERROR(INDEX($I$24:$AS$29,MATCH($E13,$E$24:$E$29,0),COLUMN()-8),-999)</f>
        <v>-999</v>
      </c>
      <c r="N13" s="116" cm="1">
        <f t="array" ref="N13">IFERROR(INDEX($I$24:$AS$29,MATCH($E13,$E$24:$E$29,0),COLUMN()-8),-999)</f>
        <v>-999</v>
      </c>
      <c r="O13" s="116" cm="1">
        <f t="array" ref="O13">IFERROR(INDEX($I$24:$AS$29,MATCH($E13,$E$24:$E$29,0),COLUMN()-8),-999)</f>
        <v>-999</v>
      </c>
      <c r="P13" s="116" cm="1">
        <f t="array" ref="P13">IFERROR(INDEX($I$24:$AS$29,MATCH($E13,$E$24:$E$29,0),COLUMN()-8),-999)</f>
        <v>-999</v>
      </c>
      <c r="Q13" s="116" cm="1">
        <f t="array" ref="Q13">IFERROR(INDEX($I$24:$AS$29,MATCH($E13,$E$24:$E$29,0),COLUMN()-8),-999)</f>
        <v>-999</v>
      </c>
      <c r="R13" s="116" cm="1">
        <f t="array" ref="R13">IFERROR(INDEX($I$24:$AS$29,MATCH($E13,$E$24:$E$29,0),COLUMN()-8),-999)</f>
        <v>-999</v>
      </c>
      <c r="S13" s="116" cm="1">
        <f t="array" ref="S13">IFERROR(INDEX($I$24:$AS$29,MATCH($E13,$E$24:$E$29,0),COLUMN()-8),-999)</f>
        <v>-999</v>
      </c>
      <c r="T13" s="116" cm="1">
        <f t="array" ref="T13">IFERROR(INDEX($I$24:$AS$29,MATCH($E13,$E$24:$E$29,0),COLUMN()-8),-999)</f>
        <v>-999</v>
      </c>
      <c r="U13" s="116" cm="1">
        <f t="array" ref="U13">IFERROR(INDEX($I$24:$AS$29,MATCH($E13,$E$24:$E$29,0),COLUMN()-8),-999)</f>
        <v>-999</v>
      </c>
      <c r="V13" s="116" cm="1">
        <f t="array" ref="V13">IFERROR(INDEX($I$24:$AS$29,MATCH($E13,$E$24:$E$29,0),COLUMN()-8),-999)</f>
        <v>-999</v>
      </c>
      <c r="W13" s="116" cm="1">
        <f t="array" ref="W13">IFERROR(INDEX($I$24:$AS$29,MATCH($E13,$E$24:$E$29,0),COLUMN()-8),-999)</f>
        <v>-999</v>
      </c>
      <c r="X13" s="116" cm="1">
        <f t="array" ref="X13">IFERROR(INDEX($I$24:$AS$29,MATCH($E13,$E$24:$E$29,0),COLUMN()-8),-999)</f>
        <v>-999</v>
      </c>
      <c r="Y13" s="116" cm="1">
        <f t="array" ref="Y13">IFERROR(INDEX($I$24:$AS$29,MATCH($E13,$E$24:$E$29,0),COLUMN()-8),-999)</f>
        <v>-999</v>
      </c>
      <c r="Z13" s="116" cm="1">
        <f t="array" ref="Z13">IFERROR(INDEX($I$24:$AS$29,MATCH($E13,$E$24:$E$29,0),COLUMN()-8),-999)</f>
        <v>-999</v>
      </c>
      <c r="AA13" s="116" cm="1">
        <f t="array" ref="AA13">IFERROR(INDEX($I$24:$AS$29,MATCH($E13,$E$24:$E$29,0),COLUMN()-8),-999)</f>
        <v>-999</v>
      </c>
      <c r="AB13" s="116" cm="1">
        <f t="array" ref="AB13">IFERROR(INDEX($I$24:$AS$29,MATCH($E13,$E$24:$E$29,0),COLUMN()-8),-999)</f>
        <v>-999</v>
      </c>
      <c r="AC13" s="116" cm="1">
        <f t="array" ref="AC13">IFERROR(INDEX($I$24:$AS$29,MATCH($E13,$E$24:$E$29,0),COLUMN()-8),-999)</f>
        <v>-999</v>
      </c>
      <c r="AD13" s="116" cm="1">
        <f t="array" ref="AD13">IFERROR(INDEX($I$24:$AS$29,MATCH($E13,$E$24:$E$29,0),COLUMN()-8),-999)</f>
        <v>-999</v>
      </c>
      <c r="AE13" s="116" cm="1">
        <f t="array" ref="AE13">IFERROR(INDEX($I$24:$AS$29,MATCH($E13,$E$24:$E$29,0),COLUMN()-8),-999)</f>
        <v>-999</v>
      </c>
      <c r="AF13" s="116" cm="1">
        <f t="array" ref="AF13">IFERROR(INDEX($I$24:$AS$29,MATCH($E13,$E$24:$E$29,0),COLUMN()-8),-999)</f>
        <v>-999</v>
      </c>
      <c r="AG13" s="116" cm="1">
        <f t="array" ref="AG13">IFERROR(INDEX($I$24:$AS$29,MATCH($E13,$E$24:$E$29,0),COLUMN()-8),-999)</f>
        <v>-999</v>
      </c>
      <c r="AH13" s="116" cm="1">
        <f t="array" ref="AH13">IFERROR(INDEX($I$24:$AS$29,MATCH($E13,$E$24:$E$29,0),COLUMN()-8),-999)</f>
        <v>-999</v>
      </c>
      <c r="AI13" s="116" cm="1">
        <f t="array" ref="AI13">IFERROR(INDEX($I$24:$AS$29,MATCH($E13,$E$24:$E$29,0),COLUMN()-8),-999)</f>
        <v>-999</v>
      </c>
      <c r="AJ13" s="116" cm="1">
        <f t="array" ref="AJ13">IFERROR(INDEX($I$24:$AS$29,MATCH($E13,$E$24:$E$29,0),COLUMN()-8),-999)</f>
        <v>-999</v>
      </c>
      <c r="AK13" s="116" cm="1">
        <f t="array" ref="AK13">IFERROR(INDEX($I$24:$AS$29,MATCH($E13,$E$24:$E$29,0),COLUMN()-8),-999)</f>
        <v>-999</v>
      </c>
      <c r="AL13" s="116" cm="1">
        <f t="array" ref="AL13">IFERROR(INDEX($I$24:$AS$29,MATCH($E13,$E$24:$E$29,0),COLUMN()-8),-999)</f>
        <v>-999</v>
      </c>
      <c r="AM13" s="116" cm="1">
        <f t="array" ref="AM13">IFERROR(INDEX($I$24:$AS$29,MATCH($E13,$E$24:$E$29,0),COLUMN()-8),-999)</f>
        <v>-999</v>
      </c>
      <c r="AN13" s="116" cm="1">
        <f t="array" ref="AN13">IFERROR(INDEX($I$24:$AS$29,MATCH($E13,$E$24:$E$29,0),COLUMN()-8),-999)</f>
        <v>-999</v>
      </c>
      <c r="AO13" s="116" cm="1">
        <f t="array" ref="AO13">IFERROR(INDEX($I$24:$AS$29,MATCH($E13,$E$24:$E$29,0),COLUMN()-8),-999)</f>
        <v>-999</v>
      </c>
      <c r="AP13" s="116" cm="1">
        <f t="array" ref="AP13">IFERROR(INDEX($I$24:$AS$29,MATCH($E13,$E$24:$E$29,0),COLUMN()-8),-999)</f>
        <v>-999</v>
      </c>
      <c r="AQ13" s="116" cm="1">
        <f t="array" ref="AQ13">IFERROR(INDEX($I$24:$AS$29,MATCH($E13,$E$24:$E$29,0),COLUMN()-8),-999)</f>
        <v>-999</v>
      </c>
      <c r="AR13" s="116" cm="1">
        <f t="array" ref="AR13">IFERROR(INDEX($I$24:$AS$29,MATCH($E13,$E$24:$E$29,0),COLUMN()-8),-999)</f>
        <v>-999</v>
      </c>
      <c r="AS13" s="116" cm="1">
        <f t="array" ref="AS13">IFERROR(INDEX($I$24:$AS$29,MATCH($E13,$E$24:$E$29,0),COLUMN()-8),-999)</f>
        <v>-999</v>
      </c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</row>
    <row r="14" spans="1:68" x14ac:dyDescent="0.25">
      <c r="E14" s="11" t="s">
        <v>25</v>
      </c>
      <c r="F14" s="30">
        <v>0</v>
      </c>
      <c r="G14" s="30">
        <v>38</v>
      </c>
      <c r="I14" s="40" cm="1">
        <f t="array" ref="I14">IFERROR(INDEX($I$24:$AS$29,MATCH($E14,$E$24:$E$29,0),COLUMN()-8),-999)</f>
        <v>0</v>
      </c>
      <c r="J14" s="40" cm="1">
        <f t="array" ref="J14">IFERROR(INDEX($I$24:$AS$29,MATCH($E14,$E$24:$E$29,0),COLUMN()-8),-999)</f>
        <v>0</v>
      </c>
      <c r="K14" s="40" cm="1">
        <f t="array" ref="K14">IFERROR(INDEX($I$24:$AS$29,MATCH($E14,$E$24:$E$29,0),COLUMN()-8),-999)</f>
        <v>0</v>
      </c>
      <c r="L14" s="40" cm="1">
        <f t="array" ref="L14">IFERROR(INDEX($I$24:$AS$29,MATCH($E14,$E$24:$E$29,0),COLUMN()-8),-999)</f>
        <v>0</v>
      </c>
      <c r="M14" s="40" cm="1">
        <f t="array" ref="M14">IFERROR(INDEX($I$24:$AS$29,MATCH($E14,$E$24:$E$29,0),COLUMN()-8),-999)</f>
        <v>0</v>
      </c>
      <c r="N14" s="40" cm="1">
        <f t="array" ref="N14">IFERROR(INDEX($I$24:$AS$29,MATCH($E14,$E$24:$E$29,0),COLUMN()-8),-999)</f>
        <v>0</v>
      </c>
      <c r="O14" s="40" cm="1">
        <f t="array" ref="O14">IFERROR(INDEX($I$24:$AS$29,MATCH($E14,$E$24:$E$29,0),COLUMN()-8),-999)</f>
        <v>0</v>
      </c>
      <c r="P14" s="40" cm="1">
        <f t="array" ref="P14">IFERROR(INDEX($I$24:$AS$29,MATCH($E14,$E$24:$E$29,0),COLUMN()-8),-999)</f>
        <v>-6.9388939039072284E-18</v>
      </c>
      <c r="Q14" s="40" cm="1">
        <f t="array" ref="Q14">IFERROR(INDEX($I$24:$AS$29,MATCH($E14,$E$24:$E$29,0),COLUMN()-8),-999)</f>
        <v>0</v>
      </c>
      <c r="R14" s="40" cm="1">
        <f t="array" ref="R14">IFERROR(INDEX($I$24:$AS$29,MATCH($E14,$E$24:$E$29,0),COLUMN()-8),-999)</f>
        <v>0</v>
      </c>
      <c r="S14" s="40" cm="1">
        <f t="array" ref="S14">IFERROR(INDEX($I$24:$AS$29,MATCH($E14,$E$24:$E$29,0),COLUMN()-8),-999)</f>
        <v>0</v>
      </c>
      <c r="T14" s="40" cm="1">
        <f t="array" ref="T14">IFERROR(INDEX($I$24:$AS$29,MATCH($E14,$E$24:$E$29,0),COLUMN()-8),-999)</f>
        <v>0</v>
      </c>
      <c r="U14" s="40" cm="1">
        <f t="array" ref="U14">IFERROR(INDEX($I$24:$AS$29,MATCH($E14,$E$24:$E$29,0),COLUMN()-8),-999)</f>
        <v>0</v>
      </c>
      <c r="V14" s="40" cm="1">
        <f t="array" ref="V14">IFERROR(INDEX($I$24:$AS$29,MATCH($E14,$E$24:$E$29,0),COLUMN()-8),-999)</f>
        <v>-1.7347234759768071E-18</v>
      </c>
      <c r="W14" s="40" cm="1">
        <f t="array" ref="W14">IFERROR(INDEX($I$24:$AS$29,MATCH($E14,$E$24:$E$29,0),COLUMN()-8),-999)</f>
        <v>8.1462457422916412E-7</v>
      </c>
      <c r="X14" s="40" cm="1">
        <f t="array" ref="X14">IFERROR(INDEX($I$24:$AS$29,MATCH($E14,$E$24:$E$29,0),COLUMN()-8),-999)</f>
        <v>8.1462457422916412E-7</v>
      </c>
      <c r="Y14" s="40" cm="1">
        <f t="array" ref="Y14">IFERROR(INDEX($I$24:$AS$29,MATCH($E14,$E$24:$E$29,0),COLUMN()-8),-999)</f>
        <v>0</v>
      </c>
      <c r="Z14" s="40" cm="1">
        <f t="array" ref="Z14">IFERROR(INDEX($I$24:$AS$29,MATCH($E14,$E$24:$E$29,0),COLUMN()-8),-999)</f>
        <v>-2.7755575615628914E-17</v>
      </c>
      <c r="AA14" s="40" cm="1">
        <f t="array" ref="AA14">IFERROR(INDEX($I$24:$AS$29,MATCH($E14,$E$24:$E$29,0),COLUMN()-8),-999)</f>
        <v>1.1102230246251565E-16</v>
      </c>
      <c r="AB14" s="40" cm="1">
        <f t="array" ref="AB14">IFERROR(INDEX($I$24:$AS$29,MATCH($E14,$E$24:$E$29,0),COLUMN()-8),-999)</f>
        <v>0</v>
      </c>
      <c r="AC14" s="116" cm="1">
        <f t="array" ref="AC14">IFERROR(INDEX($I$24:$AS$29,MATCH($E14,$E$24:$E$29,0),COLUMN()-8),-999)</f>
        <v>7.3600001335144052</v>
      </c>
      <c r="AD14" s="116" cm="1">
        <f t="array" ref="AD14">IFERROR(INDEX($I$24:$AS$29,MATCH($E14,$E$24:$E$29,0),COLUMN()-8),-999)</f>
        <v>7.3600001335144043</v>
      </c>
      <c r="AE14" s="116" cm="1">
        <f t="array" ref="AE14">IFERROR(INDEX($I$24:$AS$29,MATCH($E14,$E$24:$E$29,0),COLUMN()-8),-999)</f>
        <v>7.3600001335144034</v>
      </c>
      <c r="AF14" s="116" cm="1">
        <f t="array" ref="AF14">IFERROR(INDEX($I$24:$AS$29,MATCH($E14,$E$24:$E$29,0),COLUMN()-8),-999)</f>
        <v>7.3600001335144043</v>
      </c>
      <c r="AG14" s="116" cm="1">
        <f t="array" ref="AG14">IFERROR(INDEX($I$24:$AS$29,MATCH($E14,$E$24:$E$29,0),COLUMN()-8),-999)</f>
        <v>9.1999998092651367</v>
      </c>
      <c r="AH14" s="116" cm="1">
        <f t="array" ref="AH14">IFERROR(INDEX($I$24:$AS$29,MATCH($E14,$E$24:$E$29,0),COLUMN()-8),-999)</f>
        <v>9.1999998092651367</v>
      </c>
      <c r="AI14" s="116" cm="1">
        <f t="array" ref="AI14">IFERROR(INDEX($I$24:$AS$29,MATCH($E14,$E$24:$E$29,0),COLUMN()-8),-999)</f>
        <v>16.559999465942383</v>
      </c>
      <c r="AJ14" s="116" cm="1">
        <f t="array" ref="AJ14">IFERROR(INDEX($I$24:$AS$29,MATCH($E14,$E$24:$E$29,0),COLUMN()-8),-999)</f>
        <v>16.560006398964912</v>
      </c>
      <c r="AK14" s="116" cm="1">
        <f t="array" ref="AK14">IFERROR(INDEX($I$24:$AS$29,MATCH($E14,$E$24:$E$29,0),COLUMN()-8),-999)</f>
        <v>16.560006367462474</v>
      </c>
      <c r="AL14" s="116" cm="1">
        <f t="array" ref="AL14">IFERROR(INDEX($I$24:$AS$29,MATCH($E14,$E$24:$E$29,0),COLUMN()-8),-999)</f>
        <v>16.560006101657631</v>
      </c>
      <c r="AM14" s="116" cm="1">
        <f t="array" ref="AM14">IFERROR(INDEX($I$24:$AS$29,MATCH($E14,$E$24:$E$29,0),COLUMN()-8),-999)</f>
        <v>16.559999465942383</v>
      </c>
      <c r="AN14" s="116" cm="1">
        <f t="array" ref="AN14">IFERROR(INDEX($I$24:$AS$29,MATCH($E14,$E$24:$E$29,0),COLUMN()-8),-999)</f>
        <v>16.559999465942383</v>
      </c>
      <c r="AO14" s="116" cm="1">
        <f t="array" ref="AO14">IFERROR(INDEX($I$24:$AS$29,MATCH($E14,$E$24:$E$29,0),COLUMN()-8),-999)</f>
        <v>16.559999465942383</v>
      </c>
      <c r="AP14" s="116" cm="1">
        <f t="array" ref="AP14">IFERROR(INDEX($I$24:$AS$29,MATCH($E14,$E$24:$E$29,0),COLUMN()-8),-999)</f>
        <v>16.559999465942379</v>
      </c>
      <c r="AQ14" s="116" cm="1">
        <f t="array" ref="AQ14">IFERROR(INDEX($I$24:$AS$29,MATCH($E14,$E$24:$E$29,0),COLUMN()-8),-999)</f>
        <v>16.559999465942383</v>
      </c>
      <c r="AR14" s="116" cm="1">
        <f t="array" ref="AR14">IFERROR(INDEX($I$24:$AS$29,MATCH($E14,$E$24:$E$29,0),COLUMN()-8),-999)</f>
        <v>16.559999465942383</v>
      </c>
      <c r="AS14" s="116" cm="1">
        <f t="array" ref="AS14">IFERROR(INDEX($I$24:$AS$29,MATCH($E14,$E$24:$E$29,0),COLUMN()-8),-999)</f>
        <v>16.559999466045575</v>
      </c>
      <c r="AT14" s="16"/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20.000000069022455</v>
      </c>
      <c r="BE14" s="16">
        <v>20.000000066261293</v>
      </c>
      <c r="BF14" s="16">
        <v>20.000019595642488</v>
      </c>
      <c r="BG14" s="16">
        <v>20.000000359574951</v>
      </c>
      <c r="BH14" s="16">
        <v>20.000023262599953</v>
      </c>
      <c r="BI14" s="16">
        <v>20.000000096049902</v>
      </c>
      <c r="BJ14" s="16">
        <v>20.000020497160634</v>
      </c>
      <c r="BK14" s="16"/>
      <c r="BL14" s="16"/>
      <c r="BM14" s="16"/>
      <c r="BN14" s="16"/>
      <c r="BO14" s="16"/>
    </row>
    <row r="15" spans="1:68" x14ac:dyDescent="0.25">
      <c r="E15" s="11" t="s">
        <v>26</v>
      </c>
      <c r="F15" s="30">
        <v>0</v>
      </c>
      <c r="G15" s="30">
        <v>39</v>
      </c>
      <c r="I15" s="40" cm="1">
        <f t="array" ref="I15">IFERROR(INDEX($I$24:$AS$29,MATCH($E15,$E$24:$E$29,0),COLUMN()-8),-999)</f>
        <v>0</v>
      </c>
      <c r="J15" s="40" cm="1">
        <f t="array" ref="J15">IFERROR(INDEX($I$24:$AS$29,MATCH($E15,$E$24:$E$29,0),COLUMN()-8),-999)</f>
        <v>0</v>
      </c>
      <c r="K15" s="40" cm="1">
        <f t="array" ref="K15">IFERROR(INDEX($I$24:$AS$29,MATCH($E15,$E$24:$E$29,0),COLUMN()-8),-999)</f>
        <v>0</v>
      </c>
      <c r="L15" s="40" cm="1">
        <f t="array" ref="L15">IFERROR(INDEX($I$24:$AS$29,MATCH($E15,$E$24:$E$29,0),COLUMN()-8),-999)</f>
        <v>0</v>
      </c>
      <c r="M15" s="40" cm="1">
        <f t="array" ref="M15">IFERROR(INDEX($I$24:$AS$29,MATCH($E15,$E$24:$E$29,0),COLUMN()-8),-999)</f>
        <v>0</v>
      </c>
      <c r="N15" s="40" cm="1">
        <f t="array" ref="N15">IFERROR(INDEX($I$24:$AS$29,MATCH($E15,$E$24:$E$29,0),COLUMN()-8),-999)</f>
        <v>0</v>
      </c>
      <c r="O15" s="40" cm="1">
        <f t="array" ref="O15">IFERROR(INDEX($I$24:$AS$29,MATCH($E15,$E$24:$E$29,0),COLUMN()-8),-999)</f>
        <v>0</v>
      </c>
      <c r="P15" s="40" cm="1">
        <f t="array" ref="P15">IFERROR(INDEX($I$24:$AS$29,MATCH($E15,$E$24:$E$29,0),COLUMN()-8),-999)</f>
        <v>0</v>
      </c>
      <c r="Q15" s="40" cm="1">
        <f t="array" ref="Q15">IFERROR(INDEX($I$24:$AS$29,MATCH($E15,$E$24:$E$29,0),COLUMN()-8),-999)</f>
        <v>0</v>
      </c>
      <c r="R15" s="40" cm="1">
        <f t="array" ref="R15">IFERROR(INDEX($I$24:$AS$29,MATCH($E15,$E$24:$E$29,0),COLUMN()-8),-999)</f>
        <v>0</v>
      </c>
      <c r="S15" s="40" cm="1">
        <f t="array" ref="S15">IFERROR(INDEX($I$24:$AS$29,MATCH($E15,$E$24:$E$29,0),COLUMN()-8),-999)</f>
        <v>0</v>
      </c>
      <c r="T15" s="40" cm="1">
        <f t="array" ref="T15">IFERROR(INDEX($I$24:$AS$29,MATCH($E15,$E$24:$E$29,0),COLUMN()-8),-999)</f>
        <v>0</v>
      </c>
      <c r="U15" s="40" cm="1">
        <f t="array" ref="U15">IFERROR(INDEX($I$24:$AS$29,MATCH($E15,$E$24:$E$29,0),COLUMN()-8),-999)</f>
        <v>0</v>
      </c>
      <c r="V15" s="40" cm="1">
        <f t="array" ref="V15">IFERROR(INDEX($I$24:$AS$29,MATCH($E15,$E$24:$E$29,0),COLUMN()-8),-999)</f>
        <v>0</v>
      </c>
      <c r="W15" s="40" cm="1">
        <f t="array" ref="W15">IFERROR(INDEX($I$24:$AS$29,MATCH($E15,$E$24:$E$29,0),COLUMN()-8),-999)</f>
        <v>0</v>
      </c>
      <c r="X15" s="40" cm="1">
        <f t="array" ref="X15">IFERROR(INDEX($I$24:$AS$29,MATCH($E15,$E$24:$E$29,0),COLUMN()-8),-999)</f>
        <v>0</v>
      </c>
      <c r="Y15" s="40" cm="1">
        <f t="array" ref="Y15">IFERROR(INDEX($I$24:$AS$29,MATCH($E15,$E$24:$E$29,0),COLUMN()-8),-999)</f>
        <v>0</v>
      </c>
      <c r="Z15" s="40" cm="1">
        <f t="array" ref="Z15">IFERROR(INDEX($I$24:$AS$29,MATCH($E15,$E$24:$E$29,0),COLUMN()-8),-999)</f>
        <v>-1.3877787807814457E-17</v>
      </c>
      <c r="AA15" s="40" cm="1">
        <f t="array" ref="AA15">IFERROR(INDEX($I$24:$AS$29,MATCH($E15,$E$24:$E$29,0),COLUMN()-8),-999)</f>
        <v>1.3877787807814457E-17</v>
      </c>
      <c r="AB15" s="40" cm="1">
        <f t="array" ref="AB15">IFERROR(INDEX($I$24:$AS$29,MATCH($E15,$E$24:$E$29,0),COLUMN()-8),-999)</f>
        <v>-1.3877787807814457E-17</v>
      </c>
      <c r="AC15" s="116" cm="1">
        <f t="array" ref="AC15">IFERROR(INDEX($I$24:$AS$29,MATCH($E15,$E$24:$E$29,0),COLUMN()-8),-999)</f>
        <v>7.3600001335144034</v>
      </c>
      <c r="AD15" s="116" cm="1">
        <f t="array" ref="AD15">IFERROR(INDEX($I$24:$AS$29,MATCH($E15,$E$24:$E$29,0),COLUMN()-8),-999)</f>
        <v>7.3600001335144043</v>
      </c>
      <c r="AE15" s="116" cm="1">
        <f t="array" ref="AE15">IFERROR(INDEX($I$24:$AS$29,MATCH($E15,$E$24:$E$29,0),COLUMN()-8),-999)</f>
        <v>7.3600001335144034</v>
      </c>
      <c r="AF15" s="116" cm="1">
        <f t="array" ref="AF15">IFERROR(INDEX($I$24:$AS$29,MATCH($E15,$E$24:$E$29,0),COLUMN()-8),-999)</f>
        <v>7.3600001335144043</v>
      </c>
      <c r="AG15" s="116" cm="1">
        <f t="array" ref="AG15">IFERROR(INDEX($I$24:$AS$29,MATCH($E15,$E$24:$E$29,0),COLUMN()-8),-999)</f>
        <v>9.1999998092651385</v>
      </c>
      <c r="AH15" s="116" cm="1">
        <f t="array" ref="AH15">IFERROR(INDEX($I$24:$AS$29,MATCH($E15,$E$24:$E$29,0),COLUMN()-8),-999)</f>
        <v>9.1999998092651367</v>
      </c>
      <c r="AI15" s="116" cm="1">
        <f t="array" ref="AI15">IFERROR(INDEX($I$24:$AS$29,MATCH($E15,$E$24:$E$29,0),COLUMN()-8),-999)</f>
        <v>9.1999998092651367</v>
      </c>
      <c r="AJ15" s="116" cm="1">
        <f t="array" ref="AJ15">IFERROR(INDEX($I$24:$AS$29,MATCH($E15,$E$24:$E$29,0),COLUMN()-8),-999)</f>
        <v>9.2000115005054308</v>
      </c>
      <c r="AK15" s="116" cm="1">
        <f t="array" ref="AK15">IFERROR(INDEX($I$24:$AS$29,MATCH($E15,$E$24:$E$29,0),COLUMN()-8),-999)</f>
        <v>9.2000115388610393</v>
      </c>
      <c r="AL15" s="116" cm="1">
        <f t="array" ref="AL15">IFERROR(INDEX($I$24:$AS$29,MATCH($E15,$E$24:$E$29,0),COLUMN()-8),-999)</f>
        <v>9.2000110084964852</v>
      </c>
      <c r="AM15" s="116" cm="1">
        <f t="array" ref="AM15">IFERROR(INDEX($I$24:$AS$29,MATCH($E15,$E$24:$E$29,0),COLUMN()-8),-999)</f>
        <v>9.1999998092651367</v>
      </c>
      <c r="AN15" s="116" cm="1">
        <f t="array" ref="AN15">IFERROR(INDEX($I$24:$AS$29,MATCH($E15,$E$24:$E$29,0),COLUMN()-8),-999)</f>
        <v>9.1999998092651367</v>
      </c>
      <c r="AO15" s="116" cm="1">
        <f t="array" ref="AO15">IFERROR(INDEX($I$24:$AS$29,MATCH($E15,$E$24:$E$29,0),COLUMN()-8),-999)</f>
        <v>9.1999998092651367</v>
      </c>
      <c r="AP15" s="116" cm="1">
        <f t="array" ref="AP15">IFERROR(INDEX($I$24:$AS$29,MATCH($E15,$E$24:$E$29,0),COLUMN()-8),-999)</f>
        <v>9.1999998092651367</v>
      </c>
      <c r="AQ15" s="116" cm="1">
        <f t="array" ref="AQ15">IFERROR(INDEX($I$24:$AS$29,MATCH($E15,$E$24:$E$29,0),COLUMN()-8),-999)</f>
        <v>9.1999998092651349</v>
      </c>
      <c r="AR15" s="116" cm="1">
        <f t="array" ref="AR15">IFERROR(INDEX($I$24:$AS$29,MATCH($E15,$E$24:$E$29,0),COLUMN()-8),-999)</f>
        <v>9.1999998092651349</v>
      </c>
      <c r="AS15" s="116" cm="1">
        <f t="array" ref="AS15">IFERROR(INDEX($I$24:$AS$29,MATCH($E15,$E$24:$E$29,0),COLUMN()-8),-999)</f>
        <v>9.1999998093174007</v>
      </c>
      <c r="AT15" s="16"/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/>
      <c r="BL15" s="16"/>
      <c r="BM15" s="16"/>
      <c r="BN15" s="16"/>
      <c r="BO15" s="16"/>
    </row>
    <row r="16" spans="1:68" x14ac:dyDescent="0.25">
      <c r="E16" s="11"/>
      <c r="F16" s="30"/>
      <c r="G16" s="30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</row>
    <row r="17" spans="2:69" ht="15" customHeight="1" x14ac:dyDescent="0.25"/>
    <row r="18" spans="2:69" ht="15" customHeight="1" x14ac:dyDescent="0.25">
      <c r="B18" s="5" t="s">
        <v>14</v>
      </c>
      <c r="C18" s="5"/>
      <c r="D18" s="5"/>
      <c r="E18" s="6"/>
      <c r="F18" s="26"/>
      <c r="G18" s="26"/>
      <c r="H18" s="1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14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4"/>
      <c r="BQ18" s="4"/>
    </row>
    <row r="19" spans="2:69" ht="15" customHeight="1" x14ac:dyDescent="0.25">
      <c r="E19" s="124"/>
    </row>
    <row r="20" spans="2:69" ht="15" customHeight="1" x14ac:dyDescent="0.25"/>
    <row r="21" spans="2:69" ht="15" customHeight="1" x14ac:dyDescent="0.25"/>
    <row r="22" spans="2:69" ht="15" customHeight="1" x14ac:dyDescent="0.25">
      <c r="E22" s="17" t="s">
        <v>377</v>
      </c>
    </row>
    <row r="23" spans="2:69" ht="15" customHeight="1" x14ac:dyDescent="0.25">
      <c r="C23" s="125"/>
      <c r="E23" s="126" t="s">
        <v>376</v>
      </c>
    </row>
    <row r="24" spans="2:69" ht="15" customHeight="1" x14ac:dyDescent="0.25">
      <c r="E24" s="4" t="s">
        <v>20</v>
      </c>
      <c r="F24" s="25">
        <v>0</v>
      </c>
      <c r="G24" s="25">
        <v>45</v>
      </c>
      <c r="I24" s="13">
        <v>0</v>
      </c>
      <c r="J24" s="13">
        <v>0</v>
      </c>
      <c r="K24" s="13">
        <v>0</v>
      </c>
      <c r="L24" s="13">
        <v>4.5063790906940309</v>
      </c>
      <c r="M24" s="13">
        <v>4.5434675114547689</v>
      </c>
      <c r="N24" s="13">
        <v>4.5434675231342689</v>
      </c>
      <c r="O24" s="13">
        <v>5.0326269805484785</v>
      </c>
      <c r="P24" s="13">
        <v>5.0326269921626006</v>
      </c>
      <c r="Q24" s="13">
        <v>5.5334595537930849</v>
      </c>
      <c r="R24" s="13">
        <v>5.5620139413278755</v>
      </c>
      <c r="S24" s="13">
        <v>5.5675359363666539</v>
      </c>
      <c r="T24" s="13">
        <v>5.5720965682338965</v>
      </c>
      <c r="U24" s="13">
        <v>5.5720965682338965</v>
      </c>
      <c r="V24" s="13">
        <v>5.6332782088422331</v>
      </c>
      <c r="W24" s="13">
        <v>5.6942428479786651</v>
      </c>
      <c r="X24" s="13">
        <v>5.6942428479786651</v>
      </c>
      <c r="Y24" s="13">
        <v>5.6577968387029749</v>
      </c>
      <c r="Z24" s="13">
        <v>18.095900200380882</v>
      </c>
      <c r="AA24" s="13">
        <v>30.823203829987229</v>
      </c>
      <c r="AB24" s="13">
        <v>35.583619910086625</v>
      </c>
      <c r="AC24" s="13">
        <v>6.0022734216622702</v>
      </c>
      <c r="AD24" s="13">
        <v>21.537139079099461</v>
      </c>
      <c r="AE24" s="13">
        <v>32.480078455609323</v>
      </c>
      <c r="AF24" s="13">
        <v>26.661208432845445</v>
      </c>
      <c r="AG24" s="13">
        <v>22.223297297615677</v>
      </c>
      <c r="AH24" s="13">
        <v>33.994528018886029</v>
      </c>
      <c r="AI24" s="13">
        <v>23.835492709489746</v>
      </c>
      <c r="AJ24" s="13">
        <v>35.338403722048682</v>
      </c>
      <c r="AK24" s="13">
        <v>35.391152443185732</v>
      </c>
      <c r="AL24" s="13">
        <v>34.053723943170588</v>
      </c>
      <c r="AM24" s="13">
        <v>29.196867808405035</v>
      </c>
      <c r="AN24" s="13">
        <v>29.211115124598788</v>
      </c>
      <c r="AO24" s="13">
        <v>29.210485147688949</v>
      </c>
      <c r="AP24" s="13">
        <v>28.943902019073917</v>
      </c>
      <c r="AQ24" s="13">
        <v>28.974832909285563</v>
      </c>
      <c r="AR24" s="13">
        <v>28.974832909285563</v>
      </c>
      <c r="AS24" s="13">
        <v>37.200099945304132</v>
      </c>
    </row>
    <row r="25" spans="2:69" ht="15" customHeight="1" x14ac:dyDescent="0.25">
      <c r="E25" s="4" t="s">
        <v>26</v>
      </c>
      <c r="F25" s="25">
        <v>0</v>
      </c>
      <c r="G25" s="25">
        <v>39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-1.3877787807814457E-17</v>
      </c>
      <c r="AA25" s="13">
        <v>1.3877787807814457E-17</v>
      </c>
      <c r="AB25" s="13">
        <v>-1.3877787807814457E-17</v>
      </c>
      <c r="AC25" s="13">
        <v>7.3600001335144034</v>
      </c>
      <c r="AD25" s="13">
        <v>7.3600001335144043</v>
      </c>
      <c r="AE25" s="13">
        <v>7.3600001335144034</v>
      </c>
      <c r="AF25" s="13">
        <v>7.3600001335144043</v>
      </c>
      <c r="AG25" s="13">
        <v>9.1999998092651385</v>
      </c>
      <c r="AH25" s="13">
        <v>9.1999998092651367</v>
      </c>
      <c r="AI25" s="13">
        <v>9.1999998092651367</v>
      </c>
      <c r="AJ25" s="13">
        <v>9.2000115005054308</v>
      </c>
      <c r="AK25" s="13">
        <v>9.2000115388610393</v>
      </c>
      <c r="AL25" s="13">
        <v>9.2000110084964852</v>
      </c>
      <c r="AM25" s="13">
        <v>9.1999998092651367</v>
      </c>
      <c r="AN25" s="13">
        <v>9.1999998092651367</v>
      </c>
      <c r="AO25" s="13">
        <v>9.1999998092651367</v>
      </c>
      <c r="AP25" s="13">
        <v>9.1999998092651367</v>
      </c>
      <c r="AQ25" s="13">
        <v>9.1999998092651349</v>
      </c>
      <c r="AR25" s="13">
        <v>9.1999998092651349</v>
      </c>
      <c r="AS25" s="13">
        <v>9.1999998093174007</v>
      </c>
    </row>
    <row r="26" spans="2:69" ht="15" customHeight="1" x14ac:dyDescent="0.25">
      <c r="E26" s="4" t="s">
        <v>23</v>
      </c>
      <c r="F26" s="25">
        <v>0</v>
      </c>
      <c r="G26" s="25">
        <v>12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-1.7347234759768071E-18</v>
      </c>
      <c r="R26" s="13">
        <v>0</v>
      </c>
      <c r="S26" s="13">
        <v>0</v>
      </c>
      <c r="T26" s="13">
        <v>4.3368086899420177E-19</v>
      </c>
      <c r="U26" s="13">
        <v>4.3368086899420177E-19</v>
      </c>
      <c r="V26" s="13">
        <v>0</v>
      </c>
      <c r="W26" s="13">
        <v>7.0644339786145316E-7</v>
      </c>
      <c r="X26" s="13">
        <v>7.0644339786145316E-7</v>
      </c>
      <c r="Y26" s="13">
        <v>4.3368086899420177E-19</v>
      </c>
      <c r="Z26" s="13">
        <v>0</v>
      </c>
      <c r="AA26" s="13">
        <v>0</v>
      </c>
      <c r="AB26" s="13">
        <v>1.1102230246251565E-16</v>
      </c>
      <c r="AC26" s="13">
        <v>2.4000000953674308</v>
      </c>
      <c r="AD26" s="13">
        <v>2.4000000953674316</v>
      </c>
      <c r="AE26" s="13">
        <v>2.4000000953674321</v>
      </c>
      <c r="AF26" s="13">
        <v>2.4000000953674316</v>
      </c>
      <c r="AG26" s="13">
        <v>2.9999999999999996</v>
      </c>
      <c r="AH26" s="13">
        <v>3</v>
      </c>
      <c r="AI26" s="13">
        <v>5.4000000953674316</v>
      </c>
      <c r="AJ26" s="13">
        <v>5.4000037321281829</v>
      </c>
      <c r="AK26" s="13">
        <v>5.4000037051826544</v>
      </c>
      <c r="AL26" s="13">
        <v>5.4000035936528361</v>
      </c>
      <c r="AM26" s="13">
        <v>5.4000000953674316</v>
      </c>
      <c r="AN26" s="13">
        <v>5.4000000953674325</v>
      </c>
      <c r="AO26" s="13">
        <v>5.4000000953674308</v>
      </c>
      <c r="AP26" s="13">
        <v>5.4000000953674325</v>
      </c>
      <c r="AQ26" s="13">
        <v>5.4000000953674325</v>
      </c>
      <c r="AR26" s="13">
        <v>5.4000000953674325</v>
      </c>
      <c r="AS26" s="13">
        <v>5.4000000954009995</v>
      </c>
    </row>
    <row r="27" spans="2:69" ht="15" customHeight="1" x14ac:dyDescent="0.25">
      <c r="E27" s="4" t="s">
        <v>22</v>
      </c>
      <c r="F27" s="25">
        <v>0</v>
      </c>
      <c r="G27" s="25">
        <v>2.2000000476837158</v>
      </c>
      <c r="I27" s="13">
        <v>2.0000000267028634E-10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2.0000000267028642E-10</v>
      </c>
      <c r="AE27" s="13">
        <v>2.0000000267028639E-10</v>
      </c>
      <c r="AF27" s="13">
        <v>2.0000000267028639E-10</v>
      </c>
      <c r="AG27" s="13">
        <v>2.0000000267028639E-10</v>
      </c>
      <c r="AH27" s="13">
        <v>2.0000000267028639E-10</v>
      </c>
      <c r="AI27" s="13">
        <v>2.0000000267028639E-10</v>
      </c>
      <c r="AJ27" s="13">
        <v>2.0000000267028644E-10</v>
      </c>
      <c r="AK27" s="13">
        <v>2.0000000267028642E-10</v>
      </c>
      <c r="AL27" s="13">
        <v>2.0000000267028639E-10</v>
      </c>
      <c r="AM27" s="13">
        <v>2.0000000267028639E-10</v>
      </c>
      <c r="AN27" s="13">
        <v>2.0000000267028639E-10</v>
      </c>
      <c r="AO27" s="13">
        <v>2.0000000267028642E-10</v>
      </c>
      <c r="AP27" s="13">
        <v>2.0000000267028639E-10</v>
      </c>
      <c r="AQ27" s="13">
        <v>2.0000000267028639E-10</v>
      </c>
      <c r="AR27" s="13">
        <v>2.0000000267028639E-10</v>
      </c>
      <c r="AS27" s="13">
        <v>2.0000000267028634E-10</v>
      </c>
    </row>
    <row r="28" spans="2:69" ht="15" customHeight="1" x14ac:dyDescent="0.25">
      <c r="E28" s="4" t="s">
        <v>21</v>
      </c>
      <c r="F28" s="25">
        <v>0</v>
      </c>
      <c r="G28" s="25">
        <v>8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</row>
    <row r="29" spans="2:69" ht="15" customHeight="1" x14ac:dyDescent="0.25">
      <c r="E29" s="4" t="s">
        <v>25</v>
      </c>
      <c r="F29" s="25">
        <v>0</v>
      </c>
      <c r="G29" s="25">
        <v>38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-6.9388939039072284E-18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-1.7347234759768071E-18</v>
      </c>
      <c r="W29" s="13">
        <v>8.1462457422916412E-7</v>
      </c>
      <c r="X29" s="13">
        <v>8.1462457422916412E-7</v>
      </c>
      <c r="Y29" s="13">
        <v>0</v>
      </c>
      <c r="Z29" s="13">
        <v>-2.7755575615628914E-17</v>
      </c>
      <c r="AA29" s="13">
        <v>1.1102230246251565E-16</v>
      </c>
      <c r="AB29" s="13">
        <v>0</v>
      </c>
      <c r="AC29" s="13">
        <v>7.3600001335144052</v>
      </c>
      <c r="AD29" s="13">
        <v>7.3600001335144043</v>
      </c>
      <c r="AE29" s="13">
        <v>7.3600001335144034</v>
      </c>
      <c r="AF29" s="13">
        <v>7.3600001335144043</v>
      </c>
      <c r="AG29" s="13">
        <v>9.1999998092651367</v>
      </c>
      <c r="AH29" s="13">
        <v>9.1999998092651367</v>
      </c>
      <c r="AI29" s="13">
        <v>16.559999465942383</v>
      </c>
      <c r="AJ29" s="13">
        <v>16.560006398964912</v>
      </c>
      <c r="AK29" s="13">
        <v>16.560006367462474</v>
      </c>
      <c r="AL29" s="13">
        <v>16.560006101657631</v>
      </c>
      <c r="AM29" s="13">
        <v>16.559999465942383</v>
      </c>
      <c r="AN29" s="13">
        <v>16.559999465942383</v>
      </c>
      <c r="AO29" s="13">
        <v>16.559999465942383</v>
      </c>
      <c r="AP29" s="13">
        <v>16.559999465942379</v>
      </c>
      <c r="AQ29" s="13">
        <v>16.559999465942383</v>
      </c>
      <c r="AR29" s="13">
        <v>16.559999465942383</v>
      </c>
      <c r="AS29" s="13">
        <v>16.559999466045575</v>
      </c>
    </row>
    <row r="30" spans="2:69" ht="15" customHeight="1" x14ac:dyDescent="0.25"/>
    <row r="31" spans="2:69" ht="15" customHeight="1" x14ac:dyDescent="0.25"/>
    <row r="32" spans="2:69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</sheetData>
  <sheetProtection formatCells="0" formatColumns="0" formatRows="0" sort="0" autoFilter="0"/>
  <phoneticPr fontId="28" type="noConversion"/>
  <conditionalFormatting sqref="E9:BO16">
    <cfRule type="cellIs" dxfId="214" priority="8" operator="equal">
      <formula>""</formula>
    </cfRule>
  </conditionalFormatting>
  <conditionalFormatting sqref="I9:AS15">
    <cfRule type="cellIs" dxfId="213" priority="1" operator="equal">
      <formula>-999</formula>
    </cfRule>
    <cfRule type="expression" dxfId="212" priority="2">
      <formula>IF(I9&lt;$F9,1,IF(I9&gt;$G9,1,0))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771B-09A7-467E-916C-81E669E49227}">
  <sheetPr>
    <tabColor theme="5" tint="0.59999389629810485"/>
  </sheetPr>
  <dimension ref="A1:BT153"/>
  <sheetViews>
    <sheetView showGridLines="0" topLeftCell="A4" zoomScale="80" zoomScaleNormal="80" workbookViewId="0">
      <pane xSplit="8" topLeftCell="M1" activePane="topRight" state="frozen"/>
      <selection activeCell="I9" sqref="I9"/>
      <selection pane="topRight" activeCell="P12" sqref="P12"/>
    </sheetView>
  </sheetViews>
  <sheetFormatPr defaultColWidth="0" defaultRowHeight="15" customHeight="1" zeroHeight="1" x14ac:dyDescent="0.25"/>
  <cols>
    <col min="1" max="4" width="2.7109375" style="2" customWidth="1"/>
    <col min="5" max="5" width="15.7109375" style="4" customWidth="1"/>
    <col min="6" max="7" width="15.7109375" style="25" customWidth="1"/>
    <col min="8" max="8" width="4.85546875" style="4" customWidth="1"/>
    <col min="9" max="45" width="15.7109375" style="13" customWidth="1"/>
    <col min="46" max="46" width="12.7109375" style="13" customWidth="1"/>
    <col min="47" max="67" width="15.7109375" style="4" customWidth="1"/>
    <col min="68" max="68" width="2.7109375" style="2" customWidth="1"/>
    <col min="69" max="72" width="0" style="2" hidden="1" customWidth="1"/>
    <col min="73" max="16384" width="9.140625" style="2" hidden="1"/>
  </cols>
  <sheetData>
    <row r="1" spans="1:68" ht="24.95" customHeight="1" x14ac:dyDescent="0.25">
      <c r="A1" s="1" t="str">
        <f ca="1">MID(CELL("filename",A2),FIND("]",CELL("filename",A1))+1,255)</f>
        <v>Generators - Reactive Power</v>
      </c>
      <c r="B1" s="1"/>
      <c r="C1" s="1"/>
      <c r="D1" s="1"/>
      <c r="E1" s="9"/>
      <c r="F1" s="24"/>
      <c r="G1" s="24"/>
      <c r="H1" s="9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1"/>
    </row>
    <row r="2" spans="1:68" ht="15" customHeight="1" x14ac:dyDescent="0.25"/>
    <row r="3" spans="1:68" x14ac:dyDescent="0.25">
      <c r="B3" s="5" t="s">
        <v>13</v>
      </c>
      <c r="C3" s="5"/>
      <c r="D3" s="5"/>
      <c r="E3" s="6"/>
      <c r="F3" s="26"/>
      <c r="G3" s="26"/>
      <c r="H3" s="6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8" x14ac:dyDescent="0.25">
      <c r="H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8" x14ac:dyDescent="0.25">
      <c r="C5" s="10" t="s">
        <v>7</v>
      </c>
      <c r="D5" s="10"/>
      <c r="E5" s="10"/>
      <c r="F5" s="27"/>
      <c r="G5" s="27"/>
      <c r="H5" s="1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</row>
    <row r="6" spans="1:68" ht="90.75" customHeight="1" x14ac:dyDescent="0.25">
      <c r="D6" s="3"/>
      <c r="E6" s="2"/>
      <c r="F6" s="28"/>
      <c r="G6" s="28"/>
      <c r="H6" s="2"/>
      <c r="I6" s="45" t="str">
        <f>IF('Generators - Active Power'!I6="","",'Generators - Active Power'!I6)</f>
        <v>Post black-out</v>
      </c>
      <c r="J6" s="45" t="str">
        <f>IF('Generators - Active Power'!J6="","",'Generators - Active Power'!J6)</f>
        <v>Pre-restoration</v>
      </c>
      <c r="K6" s="45" t="str">
        <f>IF('Generators - Active Power'!K6="","",'Generators - Active Power'!K6)</f>
        <v>Energise Steven's Croft</v>
      </c>
      <c r="L6" s="45" t="str">
        <f>IF('Generators - Active Power'!L6="","",'Generators - Active Power'!L6)</f>
        <v>1.1 Energise Steven's croft BB
(CUSTOMER)</v>
      </c>
      <c r="M6" s="45" t="str">
        <f>IF('Generators - Active Power'!M6="","",'Generators - Active Power'!M6)</f>
        <v>1.2 Energise Steven's Croft cable to Chapelcross
(CHAP)</v>
      </c>
      <c r="N6" s="45" t="str">
        <f>IF('Generators - Active Power'!N6="","",'Generators - Active Power'!N6)</f>
        <v>2.1 Energise Minsca PoC
(MINSCA WF)</v>
      </c>
      <c r="O6" s="45" t="str">
        <f>IF('Generators - Active Power'!O6="","",'Generators - Active Power'!O6)</f>
        <v>2.2 Energise Minsca WF
(CUSTOMER)</v>
      </c>
      <c r="P6" s="45" t="str">
        <f>IF('Generators - Active Power'!P6="","",'Generators - Active Power'!P6)</f>
        <v xml:space="preserve">3.1 Energise Ewe Hill 1 PoC
(12) </v>
      </c>
      <c r="Q6" s="45" t="str">
        <f>IF('Generators - Active Power'!Q6="","",'Generators - Active Power'!Q6)</f>
        <v>3.2 Energise Ewe Hill WF
(CUSTOMER)</v>
      </c>
      <c r="R6" s="45" t="str">
        <f>IF('Generators - Active Power'!R6="","",'Generators - Active Power'!R6)</f>
        <v>4.1 Energise Chapelcross Grid 1 132/33kV Trfr
(698-10)</v>
      </c>
      <c r="S6" s="45" t="str">
        <f>IF('Generators - Active Power'!S6="","",'Generators - Active Power'!S6)</f>
        <v>4.2 Energise Chapelcross 132kV M1 BB
(698-710)</v>
      </c>
      <c r="T6" s="45" t="str">
        <f>IF('Generators - Active Power'!T6="","",'Generators - Active Power'!T6)</f>
        <v>4.3 Energise Chapelcross - Gretna 1 132kV circuit
(698-1105)</v>
      </c>
      <c r="U6" s="45" t="str">
        <f>IF('Generators - Active Power'!U6="","",'Generators - Active Power'!U6)</f>
        <v>5.1 Close Gretna CB, energise Gretna 132kV BB 
(305)</v>
      </c>
      <c r="V6" s="45" t="str">
        <f>IF('Generators - Active Power'!V6="","",'Generators - Active Power'!V6)</f>
        <v>5.2 Energise Gretna SGT1 400/132kV
(780)</v>
      </c>
      <c r="W6" s="45" t="str">
        <f>IF('Generators - Active Power'!W6="","",'Generators - Active Power'!W6)</f>
        <v>5.3 Energise Gretna - Ewe Hill 2 132kV circuit
(805)</v>
      </c>
      <c r="X6" s="45" t="str">
        <f>IF('Generators - Active Power'!X6="","",'Generators - Active Power'!X6)</f>
        <v>5.4 Energise Ewe Hill 2 WF
(GRID 1)</v>
      </c>
      <c r="Y6" s="45" t="str">
        <f>IF('Generators - Active Power'!Y6="","",'Generators - Active Power'!Y6)</f>
        <v>5.5 Energise Ewe Hill 2 circuits (WG2)</v>
      </c>
      <c r="Z6" s="45" t="str">
        <f>IF('Generators - Active Power'!Z6="","",'Generators - Active Power'!Z6)</f>
        <v>6.1 Energise Chapelcross - Annan circuit 1 (698-14)</v>
      </c>
      <c r="AA6" s="45" t="str">
        <f>IF('Generators - Active Power'!AA6="","",'Generators - Active Power'!AA6)</f>
        <v>6.2 Energise Chapelcross - Annan circuit 2
(698-23)</v>
      </c>
      <c r="AB6" s="45" t="str">
        <f>IF('Generators - Active Power'!AB6="","",'Generators - Active Power'!AB6)</f>
        <v>7.1 Energise Middlebie SWS - Middlebie circuit
(780-11)</v>
      </c>
      <c r="AC6" s="45" t="str">
        <f>IF('Generators - Active Power'!AC6="","",'Generators - Active Power'!AC6)</f>
        <v>8.1 Minsca WF, Ewe Hill 1 WF, Ewe Hill 2 WF to produce 20% MW</v>
      </c>
      <c r="AD6" s="45" t="str">
        <f>IF('Generators - Active Power'!AD6="","",'Generators - Active Power'!AD6)</f>
        <v>8.2 Energise Middlebie SWS - Langholm circuit 1 
(780-14)</v>
      </c>
      <c r="AE6" s="45" t="str">
        <f>IF('Generators - Active Power'!AE6="","",'Generators - Active Power'!AE6)</f>
        <v>9.1 Energise Chapelcross - Gretna circuit 2
(698-11)</v>
      </c>
      <c r="AF6" s="45" t="str">
        <f>IF('Generators - Active Power'!AF6="","",'Generators - Active Power'!AF6)</f>
        <v>10.1 Energise Chapelcross - Gretna circuit 1, Langholm 2, Newcastleton
(698-21)</v>
      </c>
      <c r="AG6" s="45" t="str">
        <f>IF('Generators - Active Power'!AG6="","",'Generators - Active Power'!AG6)</f>
        <v>11.1 Minsca WF, Ewe Hill 1 WF, Ewe Hill 2 WF to produce 25% MW</v>
      </c>
      <c r="AH6" s="45" t="str">
        <f>IF('Generators - Active Power'!AH6="","",'Generators - Active Power'!AH6)</f>
        <v>11.2 Energise Chapelcross -Lockerbie circuit 1
(698-13)</v>
      </c>
      <c r="AI6" s="45" t="str">
        <f>IF('Generators - Active Power'!AI6="","",'Generators - Active Power'!AI6)</f>
        <v>11.3 Minsca WF, Ewe Hill 1 WF to produce 45% MW</v>
      </c>
      <c r="AJ6" s="45" t="str">
        <f>IF('Generators - Active Power'!AJ6="","",'Generators - Active Power'!AJ6)</f>
        <v>11.4 Energise Chapelcross -Lockerbie circuit 2
(698-22)</v>
      </c>
      <c r="AK6" s="45" t="str">
        <f>IF('Generators - Active Power'!AK6="","",'Generators - Active Power'!AK6)</f>
        <v>12.1 Energise Lockerbie - Kirkbank and Moffat 1
(694-13)</v>
      </c>
      <c r="AL6" s="45" t="str">
        <f>IF('Generators - Active Power'!AL6="","",'Generators - Active Power'!AL6)</f>
        <v>13.1 Energise Lockerbie - Moffat 2
(694-23)</v>
      </c>
      <c r="AM6" s="45" t="str">
        <f>IF('Generators - Active Power'!AM6="","",'Generators - Active Power'!AM6)</f>
        <v>14.1 Close Annan 11kV bus section 
(662-01)</v>
      </c>
      <c r="AN6" s="45" t="str">
        <f>IF('Generators - Active Power'!AN6="","",'Generators - Active Power'!AN6)</f>
        <v>14.2 Close Lockerbie 11kV bus section 
(679-01)</v>
      </c>
      <c r="AO6" s="45" t="str">
        <f>IF('Generators - Active Power'!AO6="","",'Generators - Active Power'!AO6)</f>
        <v>14.3 Close Moffat 11kV bus section 
(683-01)</v>
      </c>
      <c r="AP6" s="45" t="str">
        <f>IF('Generators - Active Power'!AP6="","",'Generators - Active Power'!AP6)</f>
        <v>14.4 Connect Langholm T2 
(676-20)</v>
      </c>
      <c r="AQ6" s="52" t="str">
        <f>IF('Generators - Active Power'!AQ6="","",'Generators - Active Power'!AQ6)</f>
        <v>14.5 Connect Gretna T1
(673-10)</v>
      </c>
      <c r="AR6" s="52" t="str">
        <f>IF('Generators - Active Power'!AR6="","",'Generators - Active Power'!AR6)</f>
        <v>15.1 Energise Gretna 400kV B/B from Harker
(X605)</v>
      </c>
      <c r="AS6" s="52" t="str">
        <f>IF('Generators - Active Power'!AS6="","",'Generators - Active Power'!AS6)</f>
        <v>15.2 Connect Transmisison network to Chapelcross DRZ via SGT1
(X510)</v>
      </c>
      <c r="AT6" s="52"/>
      <c r="AU6" s="51" t="str">
        <f>IF('Generators - Active Power'!AU6="","",'Generators - Active Power'!AU6)</f>
        <v>Stevens Croft energised</v>
      </c>
      <c r="AV6" s="51" t="str">
        <f>IF('Generators - Active Power'!AV6="","",'Generators - Active Power'!AV6)</f>
        <v>Steven's croft SPD brkr closed and line to Chapelcross energised</v>
      </c>
      <c r="AW6" s="51" t="str">
        <f>IF('Generators - Active Power'!AW6="","",'Generators - Active Power'!AW6)</f>
        <v>Chapelcross 33kV B/B energised</v>
      </c>
      <c r="AX6" s="51" t="str">
        <f>IF('Generators - Active Power'!AX6="","",'Generators - Active Power'!AX6)</f>
        <v>Circuit Minsca WF energised</v>
      </c>
      <c r="AY6" s="51" t="str">
        <f>IF('Generators - Active Power'!AY6="","",'Generators - Active Power'!AY6)</f>
        <v>Circuit to Ewe Hill WF energised</v>
      </c>
      <c r="AZ6" s="51" t="str">
        <f>IF('Generators - Active Power'!AZ6="","",'Generators - Active Power'!AZ6)</f>
        <v>Grid trfr  1 + Chapelcross - Gretna line energised</v>
      </c>
      <c r="BA6" s="51" t="str">
        <f>IF('Generators - Active Power'!BA6="","",'Generators - Active Power'!BA6)</f>
        <v>Gretna 132kV brkr closed</v>
      </c>
      <c r="BB6" s="51" t="str">
        <f>IF('Generators - Active Power'!BB6="","",'Generators - Active Power'!BB6)</f>
        <v>Annan energised</v>
      </c>
      <c r="BC6" s="51" t="str">
        <f>IF('Generators - Active Power'!BC6="","",'Generators - Active Power'!BC6)</f>
        <v>Middelbie energised</v>
      </c>
      <c r="BD6" s="51" t="str">
        <f>IF('Generators - Active Power'!BD6="","",'Generators - Active Power'!BD6)</f>
        <v>Langholm energised</v>
      </c>
      <c r="BE6" s="51" t="str">
        <f>IF('Generators - Active Power'!BE6="","",'Generators - Active Power'!BE6)</f>
        <v>Gretna B energised</v>
      </c>
      <c r="BF6" s="51" t="str">
        <f>IF('Generators - Active Power'!BF6="","",'Generators - Active Power'!BF6)</f>
        <v>GretnaA + Newcastleton</v>
      </c>
      <c r="BG6" s="51" t="str">
        <f>IF('Generators - Active Power'!BG6="","",'Generators - Active Power'!BG6)</f>
        <v>LockerbieA + B</v>
      </c>
      <c r="BH6" s="51" t="str">
        <f>IF('Generators - Active Power'!BH6="","",'Generators - Active Power'!BH6)</f>
        <v>Kirkbank + Moffat A</v>
      </c>
      <c r="BI6" s="51" t="str">
        <f>IF('Generators - Active Power'!BI6="","",'Generators - Active Power'!BI6)</f>
        <v>Moffat B</v>
      </c>
      <c r="BJ6" s="51" t="str">
        <f>IF('Generators - Active Power'!BJ6="","",'Generators - Active Power'!BJ6)</f>
        <v>Restore to normal</v>
      </c>
      <c r="BK6" s="2"/>
      <c r="BL6" s="2"/>
      <c r="BM6" s="2"/>
      <c r="BN6" s="2"/>
      <c r="BO6" s="2"/>
    </row>
    <row r="7" spans="1:68" ht="30" x14ac:dyDescent="0.25">
      <c r="D7" s="3"/>
      <c r="E7" s="2"/>
      <c r="F7" s="28"/>
      <c r="G7" s="28"/>
      <c r="H7" s="2"/>
      <c r="I7" s="44" t="s">
        <v>19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36">
        <v>0</v>
      </c>
      <c r="AV7" s="36" t="s">
        <v>290</v>
      </c>
      <c r="AW7" s="36" t="s">
        <v>290</v>
      </c>
      <c r="AX7" s="36" t="s">
        <v>289</v>
      </c>
      <c r="AY7" s="36">
        <v>5.6</v>
      </c>
      <c r="AZ7" s="36" t="s">
        <v>291</v>
      </c>
      <c r="BA7" s="36" t="s">
        <v>292</v>
      </c>
      <c r="BB7" s="36" t="s">
        <v>293</v>
      </c>
      <c r="BC7" s="36" t="s">
        <v>295</v>
      </c>
      <c r="BD7" s="36">
        <v>18</v>
      </c>
      <c r="BE7" s="36">
        <v>19</v>
      </c>
      <c r="BF7" s="36" t="s">
        <v>294</v>
      </c>
      <c r="BG7" s="36" t="s">
        <v>296</v>
      </c>
      <c r="BH7" s="36">
        <v>25</v>
      </c>
      <c r="BI7" s="36">
        <v>26</v>
      </c>
      <c r="BJ7" s="36" t="s">
        <v>297</v>
      </c>
      <c r="BK7" s="2"/>
      <c r="BL7" s="2"/>
      <c r="BM7" s="2"/>
      <c r="BN7" s="2"/>
      <c r="BO7" s="2"/>
    </row>
    <row r="8" spans="1:68" x14ac:dyDescent="0.25">
      <c r="E8" s="17" t="s">
        <v>1</v>
      </c>
      <c r="F8" s="29" t="s">
        <v>8</v>
      </c>
      <c r="G8" s="29" t="s">
        <v>9</v>
      </c>
      <c r="I8" s="18" t="str">
        <f>IF('Generators - Active Power'!I8="","",'Generators - Active Power'!I8)</f>
        <v>Step -2</v>
      </c>
      <c r="J8" s="18" t="str">
        <f>IF('Generators - Active Power'!J8="","",'Generators - Active Power'!J8)</f>
        <v>Step -1</v>
      </c>
      <c r="K8" s="18" t="str">
        <f>IF('Generators - Active Power'!K8="","",'Generators - Active Power'!K8)</f>
        <v>Step 0</v>
      </c>
      <c r="L8" s="18" t="str">
        <f>IF('Generators - Active Power'!L8="","",'Generators - Active Power'!L8)</f>
        <v>Step 1</v>
      </c>
      <c r="M8" s="18" t="str">
        <f>IF('Generators - Active Power'!M8="","",'Generators - Active Power'!M8)</f>
        <v>Step 2</v>
      </c>
      <c r="N8" s="18" t="str">
        <f>IF('Generators - Active Power'!N8="","",'Generators - Active Power'!N8)</f>
        <v>Step 3</v>
      </c>
      <c r="O8" s="18" t="str">
        <f>IF('Generators - Active Power'!O8="","",'Generators - Active Power'!O8)</f>
        <v>Step 4</v>
      </c>
      <c r="P8" s="18" t="str">
        <f>IF('Generators - Active Power'!P8="","",'Generators - Active Power'!P8)</f>
        <v>Step 5</v>
      </c>
      <c r="Q8" s="18" t="str">
        <f>IF('Generators - Active Power'!Q8="","",'Generators - Active Power'!Q8)</f>
        <v>Step 6</v>
      </c>
      <c r="R8" s="18" t="str">
        <f>IF('Generators - Active Power'!R8="","",'Generators - Active Power'!R8)</f>
        <v>Step 7</v>
      </c>
      <c r="S8" s="18" t="str">
        <f>IF('Generators - Active Power'!S8="","",'Generators - Active Power'!S8)</f>
        <v>Step 8</v>
      </c>
      <c r="T8" s="18" t="str">
        <f>IF('Generators - Active Power'!T8="","",'Generators - Active Power'!T8)</f>
        <v>Step 9</v>
      </c>
      <c r="U8" s="18" t="str">
        <f>IF('Generators - Active Power'!U8="","",'Generators - Active Power'!U8)</f>
        <v>Step 10</v>
      </c>
      <c r="V8" s="18" t="str">
        <f>IF('Generators - Active Power'!V8="","",'Generators - Active Power'!V8)</f>
        <v>Step 11</v>
      </c>
      <c r="W8" s="18" t="str">
        <f>IF('Generators - Active Power'!W8="","",'Generators - Active Power'!W8)</f>
        <v>Step 12</v>
      </c>
      <c r="X8" s="18" t="str">
        <f>IF('Generators - Active Power'!X8="","",'Generators - Active Power'!X8)</f>
        <v>Step 13</v>
      </c>
      <c r="Y8" s="18" t="str">
        <f>IF('Generators - Active Power'!Y8="","",'Generators - Active Power'!Y8)</f>
        <v>Step 14</v>
      </c>
      <c r="Z8" s="18" t="str">
        <f>IF('Generators - Active Power'!Z8="","",'Generators - Active Power'!Z8)</f>
        <v>Step 15</v>
      </c>
      <c r="AA8" s="18" t="str">
        <f>IF('Generators - Active Power'!AA8="","",'Generators - Active Power'!AA8)</f>
        <v>Step 16</v>
      </c>
      <c r="AB8" s="18" t="str">
        <f>IF('Generators - Active Power'!AB8="","",'Generators - Active Power'!AB8)</f>
        <v>Step 17</v>
      </c>
      <c r="AC8" s="18" t="str">
        <f>IF('Generators - Active Power'!AC8="","",'Generators - Active Power'!AC8)</f>
        <v>Step 18</v>
      </c>
      <c r="AD8" s="18" t="str">
        <f>IF('Generators - Active Power'!AD8="","",'Generators - Active Power'!AD8)</f>
        <v>Step 19</v>
      </c>
      <c r="AE8" s="18" t="str">
        <f>IF('Generators - Active Power'!AE8="","",'Generators - Active Power'!AE8)</f>
        <v>Step 20</v>
      </c>
      <c r="AF8" s="18" t="str">
        <f>IF('Generators - Active Power'!AF8="","",'Generators - Active Power'!AF8)</f>
        <v>Step 21</v>
      </c>
      <c r="AG8" s="18" t="str">
        <f>IF('Generators - Active Power'!AG8="","",'Generators - Active Power'!AG8)</f>
        <v>Step 22</v>
      </c>
      <c r="AH8" s="18" t="str">
        <f>IF('Generators - Active Power'!AH8="","",'Generators - Active Power'!AH8)</f>
        <v>Step 23</v>
      </c>
      <c r="AI8" s="18" t="str">
        <f>IF('Generators - Active Power'!AI8="","",'Generators - Active Power'!AI8)</f>
        <v>Step 24</v>
      </c>
      <c r="AJ8" s="18" t="str">
        <f>IF('Generators - Active Power'!AJ8="","",'Generators - Active Power'!AJ8)</f>
        <v>Step 25</v>
      </c>
      <c r="AK8" s="18" t="str">
        <f>IF('Generators - Active Power'!AK8="","",'Generators - Active Power'!AK8)</f>
        <v>Step 26</v>
      </c>
      <c r="AL8" s="18" t="str">
        <f>IF('Generators - Active Power'!AL8="","",'Generators - Active Power'!AL8)</f>
        <v>Step 27</v>
      </c>
      <c r="AM8" s="18" t="str">
        <f>IF('Generators - Active Power'!AM8="","",'Generators - Active Power'!AM8)</f>
        <v>Step 28</v>
      </c>
      <c r="AN8" s="18" t="str">
        <f>IF('Generators - Active Power'!AN8="","",'Generators - Active Power'!AN8)</f>
        <v>Step 29</v>
      </c>
      <c r="AO8" s="18" t="str">
        <f>IF('Generators - Active Power'!AO8="","",'Generators - Active Power'!AO8)</f>
        <v>Step 30</v>
      </c>
      <c r="AP8" s="18" t="str">
        <f>IF('Generators - Active Power'!AP8="","",'Generators - Active Power'!AP8)</f>
        <v>Step 31</v>
      </c>
      <c r="AQ8" s="18" t="str">
        <f>IF('Generators - Active Power'!AQ8="","",'Generators - Active Power'!AQ8)</f>
        <v>Step 32</v>
      </c>
      <c r="AR8" s="18" t="str">
        <f>IF('Generators - Active Power'!AR8="","",'Generators - Active Power'!AR8)</f>
        <v>Step 33</v>
      </c>
      <c r="AS8" s="18" t="str">
        <f>IF('Generators - Active Power'!AS8="","",'Generators - Active Power'!AS8)</f>
        <v>Step 34</v>
      </c>
      <c r="AT8" s="64"/>
      <c r="AU8" s="18" t="str">
        <f>IF('Generators - Active Power'!AU8="","",'Generators - Active Power'!AU8)</f>
        <v>Stage 0</v>
      </c>
      <c r="AV8" s="18" t="str">
        <f>IF('Generators - Active Power'!AV8="","",'Generators - Active Power'!AV8)</f>
        <v>Stage 1</v>
      </c>
      <c r="AW8" s="18" t="str">
        <f>IF('Generators - Active Power'!AW8="","",'Generators - Active Power'!AW8)</f>
        <v>Stage 2</v>
      </c>
      <c r="AX8" s="18" t="str">
        <f>IF('Generators - Active Power'!AX8="","",'Generators - Active Power'!AX8)</f>
        <v>Stage 3</v>
      </c>
      <c r="AY8" s="18" t="str">
        <f>IF('Generators - Active Power'!AY8="","",'Generators - Active Power'!AY8)</f>
        <v>Stage 4</v>
      </c>
      <c r="AZ8" s="18" t="str">
        <f>IF('Generators - Active Power'!AZ8="","",'Generators - Active Power'!AZ8)</f>
        <v>Stage 5</v>
      </c>
      <c r="BA8" s="18" t="str">
        <f>IF('Generators - Active Power'!BA8="","",'Generators - Active Power'!BA8)</f>
        <v>Stage 6</v>
      </c>
      <c r="BB8" s="18" t="str">
        <f>IF('Generators - Active Power'!BB8="","",'Generators - Active Power'!BB8)</f>
        <v>Stage 7</v>
      </c>
      <c r="BC8" s="18" t="str">
        <f>IF('Generators - Active Power'!BC8="","",'Generators - Active Power'!BC8)</f>
        <v>Stage 8</v>
      </c>
      <c r="BD8" s="18" t="str">
        <f>IF('Generators - Active Power'!BD8="","",'Generators - Active Power'!BD8)</f>
        <v>Stage 9</v>
      </c>
      <c r="BE8" s="18" t="str">
        <f>IF('Generators - Active Power'!BE8="","",'Generators - Active Power'!BE8)</f>
        <v>Stage 10</v>
      </c>
      <c r="BF8" s="18" t="str">
        <f>IF('Generators - Active Power'!BF8="","",'Generators - Active Power'!BF8)</f>
        <v>Stage 11</v>
      </c>
      <c r="BG8" s="18" t="str">
        <f>IF('Generators - Active Power'!BG8="","",'Generators - Active Power'!BG8)</f>
        <v>Stage 12</v>
      </c>
      <c r="BH8" s="18" t="str">
        <f>IF('Generators - Active Power'!BH8="","",'Generators - Active Power'!BH8)</f>
        <v>Stage 13</v>
      </c>
      <c r="BI8" s="18" t="str">
        <f>IF('Generators - Active Power'!BI8="","",'Generators - Active Power'!BI8)</f>
        <v>Stage 14</v>
      </c>
      <c r="BJ8" s="18" t="str">
        <f>IF('Generators - Active Power'!BJ8="","",'Generators - Active Power'!BJ8)</f>
        <v>Stage 15</v>
      </c>
      <c r="BK8" s="18" t="str">
        <f>IF('Generators - Active Power'!BK8="","",'Generators - Active Power'!BK8)</f>
        <v/>
      </c>
      <c r="BL8" s="18" t="str">
        <f>IF('Generators - Active Power'!BL8="","",'Generators - Active Power'!BL8)</f>
        <v/>
      </c>
      <c r="BM8" s="18" t="str">
        <f>IF('Generators - Active Power'!BM8="","",'Generators - Active Power'!BM8)</f>
        <v/>
      </c>
      <c r="BN8" s="18" t="str">
        <f>IF('Generators - Active Power'!BN8="","",'Generators - Active Power'!BN8)</f>
        <v/>
      </c>
      <c r="BO8" s="18" t="str">
        <f>IF('Generators - Active Power'!BO8="","",'Generators - Active Power'!BO8)</f>
        <v/>
      </c>
    </row>
    <row r="9" spans="1:68" x14ac:dyDescent="0.25">
      <c r="E9" s="11" t="s">
        <v>20</v>
      </c>
      <c r="F9" s="30">
        <v>-18.634721755981445</v>
      </c>
      <c r="G9" s="30">
        <v>18.634721755981445</v>
      </c>
      <c r="I9" s="40" cm="1">
        <f t="array" ref="I9">IFERROR(INDEX($I$24:$AS$29,MATCH($E9,$E$24:$E$29,0),COLUMN()-8),-999)</f>
        <v>0</v>
      </c>
      <c r="J9" s="40" cm="1">
        <f t="array" ref="J9">IFERROR(INDEX($I$24:$AS$29,MATCH($E9,$E$24:$E$29,0),COLUMN()-8),-999)</f>
        <v>0</v>
      </c>
      <c r="K9" s="40" cm="1">
        <f t="array" ref="K9">IFERROR(INDEX($I$24:$AS$29,MATCH($E9,$E$24:$E$29,0),COLUMN()-8),-999)</f>
        <v>0</v>
      </c>
      <c r="L9" s="116" cm="1">
        <f t="array" ref="L9">IFERROR(INDEX($I$24:$AS$29,MATCH($E9,$E$24:$E$29,0),COLUMN()-8),-999)</f>
        <v>0.97779049714277533</v>
      </c>
      <c r="M9" s="116" cm="1">
        <f t="array" ref="M9">IFERROR(INDEX($I$24:$AS$29,MATCH($E9,$E$24:$E$29,0),COLUMN()-8),-999)</f>
        <v>-7.2990607107621761</v>
      </c>
      <c r="N9" s="116" cm="1">
        <f t="array" ref="N9">IFERROR(INDEX($I$24:$AS$29,MATCH($E9,$E$24:$E$29,0),COLUMN()-8),-999)</f>
        <v>-7.2990607103081633</v>
      </c>
      <c r="O9" s="116" cm="1">
        <f t="array" ref="O9">IFERROR(INDEX($I$24:$AS$29,MATCH($E9,$E$24:$E$29,0),COLUMN()-8),-999)</f>
        <v>-6.0755762497311849</v>
      </c>
      <c r="P9" s="116" cm="1">
        <f t="array" ref="P9">IFERROR(INDEX($I$24:$AS$29,MATCH($E9,$E$24:$E$29,0),COLUMN()-8),-999)</f>
        <v>-6.0755762508552325</v>
      </c>
      <c r="Q9" s="116" cm="1">
        <f t="array" ref="Q9">IFERROR(INDEX($I$24:$AS$29,MATCH($E9,$E$24:$E$29,0),COLUMN()-8),-999)</f>
        <v>-5.9825569484852608</v>
      </c>
      <c r="R9" s="116" cm="1">
        <f t="array" ref="R9">IFERROR(INDEX($I$24:$AS$29,MATCH($E9,$E$24:$E$29,0),COLUMN()-8),-999)</f>
        <v>-5.9796593416535337</v>
      </c>
      <c r="S9" s="116" cm="1">
        <f t="array" ref="S9">IFERROR(INDEX($I$24:$AS$29,MATCH($E9,$E$24:$E$29,0),COLUMN()-8),-999)</f>
        <v>-6.525424774376436</v>
      </c>
      <c r="T9" s="116" cm="1">
        <f t="array" ref="T9">IFERROR(INDEX($I$24:$AS$29,MATCH($E9,$E$24:$E$29,0),COLUMN()-8),-999)</f>
        <v>-6.8645597860751071</v>
      </c>
      <c r="U9" s="116" cm="1">
        <f t="array" ref="U9">IFERROR(INDEX($I$24:$AS$29,MATCH($E9,$E$24:$E$29,0),COLUMN()-8),-999)</f>
        <v>-6.8645597860751071</v>
      </c>
      <c r="V9" s="116" cm="1">
        <f t="array" ref="V9">IFERROR(INDEX($I$24:$AS$29,MATCH($E9,$E$24:$E$29,0),COLUMN()-8),-999)</f>
        <v>-6.8512208849703482</v>
      </c>
      <c r="W9" s="116" cm="1">
        <f t="array" ref="W9">IFERROR(INDEX($I$24:$AS$29,MATCH($E9,$E$24:$E$29,0),COLUMN()-8),-999)</f>
        <v>-7.4935506397794001</v>
      </c>
      <c r="X9" s="116" cm="1">
        <f t="array" ref="X9">IFERROR(INDEX($I$24:$AS$29,MATCH($E9,$E$24:$E$29,0),COLUMN()-8),-999)</f>
        <v>-7.4935506397794001</v>
      </c>
      <c r="Y9" s="116" cm="1">
        <f t="array" ref="Y9">IFERROR(INDEX($I$24:$AS$29,MATCH($E9,$E$24:$E$29,0),COLUMN()-8),-999)</f>
        <v>-6.4697739463524568</v>
      </c>
      <c r="Z9" s="116" cm="1">
        <f t="array" ref="Z9">IFERROR(INDEX($I$24:$AS$29,MATCH($E9,$E$24:$E$29,0),COLUMN()-8),-999)</f>
        <v>-7.3484769095344502</v>
      </c>
      <c r="AA9" s="116" cm="1">
        <f t="array" ref="AA9">IFERROR(INDEX($I$24:$AS$29,MATCH($E9,$E$24:$E$29,0),COLUMN()-8),-999)</f>
        <v>-7.3803751217848452</v>
      </c>
      <c r="AB9" s="116" cm="1">
        <f t="array" ref="AB9">IFERROR(INDEX($I$24:$AS$29,MATCH($E9,$E$24:$E$29,0),COLUMN()-8),-999)</f>
        <v>-7.9391643885276419</v>
      </c>
      <c r="AC9" s="116" cm="1">
        <f t="array" ref="AC9">IFERROR(INDEX($I$24:$AS$29,MATCH($E9,$E$24:$E$29,0),COLUMN()-8),-999)</f>
        <v>-5.894796702327648</v>
      </c>
      <c r="AD9" s="116" cm="1">
        <f t="array" ref="AD9">IFERROR(INDEX($I$24:$AS$29,MATCH($E9,$E$24:$E$29,0),COLUMN()-8),-999)</f>
        <v>-6.4243373264676098</v>
      </c>
      <c r="AE9" s="116" cm="1">
        <f t="array" ref="AE9">IFERROR(INDEX($I$24:$AS$29,MATCH($E9,$E$24:$E$29,0),COLUMN()-8),-999)</f>
        <v>-6.4060484765177588</v>
      </c>
      <c r="AF9" s="116" cm="1">
        <f t="array" ref="AF9">IFERROR(INDEX($I$24:$AS$29,MATCH($E9,$E$24:$E$29,0),COLUMN()-8),-999)</f>
        <v>-7.0876144541186399</v>
      </c>
      <c r="AG9" s="116" cm="1">
        <f t="array" ref="AG9">IFERROR(INDEX($I$24:$AS$29,MATCH($E9,$E$24:$E$29,0),COLUMN()-8),-999)</f>
        <v>-6.7540395002375924</v>
      </c>
      <c r="AH9" s="116" cm="1">
        <f t="array" ref="AH9">IFERROR(INDEX($I$24:$AS$29,MATCH($E9,$E$24:$E$29,0),COLUMN()-8),-999)</f>
        <v>-6.0382641608258938</v>
      </c>
      <c r="AI9" s="116" cm="1">
        <f t="array" ref="AI9">IFERROR(INDEX($I$24:$AS$29,MATCH($E9,$E$24:$E$29,0),COLUMN()-8),-999)</f>
        <v>-5.3012737162088177</v>
      </c>
      <c r="AJ9" s="116" cm="1">
        <f t="array" ref="AJ9">IFERROR(INDEX($I$24:$AS$29,MATCH($E9,$E$24:$E$29,0),COLUMN()-8),-999)</f>
        <v>-4.6032210564609795</v>
      </c>
      <c r="AK9" s="116" cm="1">
        <f t="array" ref="AK9">IFERROR(INDEX($I$24:$AS$29,MATCH($E9,$E$24:$E$29,0),COLUMN()-8),-999)</f>
        <v>-5.1239741953915052</v>
      </c>
      <c r="AL9" s="116" cm="1">
        <f t="array" ref="AL9">IFERROR(INDEX($I$24:$AS$29,MATCH($E9,$E$24:$E$29,0),COLUMN()-8),-999)</f>
        <v>-5.5124338520355183</v>
      </c>
      <c r="AM9" s="116" cm="1">
        <f t="array" ref="AM9">IFERROR(INDEX($I$24:$AS$29,MATCH($E9,$E$24:$E$29,0),COLUMN()-8),-999)</f>
        <v>-5.8748229130356631</v>
      </c>
      <c r="AN9" s="116" cm="1">
        <f t="array" ref="AN9">IFERROR(INDEX($I$24:$AS$29,MATCH($E9,$E$24:$E$29,0),COLUMN()-8),-999)</f>
        <v>-5.8598216560755834</v>
      </c>
      <c r="AO9" s="116" cm="1">
        <f t="array" ref="AO9">IFERROR(INDEX($I$24:$AS$29,MATCH($E9,$E$24:$E$29,0),COLUMN()-8),-999)</f>
        <v>-5.8599336066087764</v>
      </c>
      <c r="AP9" s="116" cm="1">
        <f t="array" ref="AP9">IFERROR(INDEX($I$24:$AS$29,MATCH($E9,$E$24:$E$29,0),COLUMN()-8),-999)</f>
        <v>-5.8287802751832523</v>
      </c>
      <c r="AQ9" s="116" cm="1">
        <f t="array" ref="AQ9">IFERROR(INDEX($I$24:$AS$29,MATCH($E9,$E$24:$E$29,0),COLUMN()-8),-999)</f>
        <v>-5.907875952257748</v>
      </c>
      <c r="AR9" s="116" cm="1">
        <f t="array" ref="AR9">IFERROR(INDEX($I$24:$AS$29,MATCH($E9,$E$24:$E$29,0),COLUMN()-8),-999)</f>
        <v>-5.907875952257748</v>
      </c>
      <c r="AS9" s="116" cm="1">
        <f t="array" ref="AS9">IFERROR(INDEX($I$24:$AS$29,MATCH($E9,$E$24:$E$29,0),COLUMN()-8),-999)</f>
        <v>-6.117326206718662</v>
      </c>
      <c r="AT9" s="16"/>
      <c r="AU9" s="16">
        <v>0.91399997472768746</v>
      </c>
      <c r="AV9" s="16">
        <v>-4.2712481181854125</v>
      </c>
      <c r="AW9" s="16">
        <v>-4.2712481181854125</v>
      </c>
      <c r="AX9" s="16">
        <v>-3.5394683350800795</v>
      </c>
      <c r="AY9" s="16">
        <v>-3.8688629826322218</v>
      </c>
      <c r="AZ9" s="16">
        <v>-4.8861157234754078</v>
      </c>
      <c r="BA9" s="16">
        <v>-5.8352437222967319</v>
      </c>
      <c r="BB9" s="16">
        <v>-1.0101141953948212</v>
      </c>
      <c r="BC9" s="16">
        <v>-0.50481949887146582</v>
      </c>
      <c r="BD9" s="16">
        <v>-3.202962470759013</v>
      </c>
      <c r="BE9" s="16">
        <v>-3.6159537497733107</v>
      </c>
      <c r="BF9" s="16">
        <v>-5.2191687725019715</v>
      </c>
      <c r="BG9" s="16">
        <v>-2.5609195759502934</v>
      </c>
      <c r="BH9" s="16">
        <v>-5.4741137244165889</v>
      </c>
      <c r="BI9" s="16">
        <v>-5.0903708770701215</v>
      </c>
      <c r="BJ9" s="16">
        <v>-5.9665377196104394</v>
      </c>
      <c r="BK9" s="16"/>
      <c r="BL9" s="16"/>
      <c r="BM9" s="16"/>
      <c r="BN9" s="16"/>
      <c r="BO9" s="16"/>
    </row>
    <row r="10" spans="1:68" x14ac:dyDescent="0.25">
      <c r="E10" s="11" t="s">
        <v>21</v>
      </c>
      <c r="F10" s="30">
        <v>-3.4696931838989258</v>
      </c>
      <c r="G10" s="30">
        <v>3.4696931838989258</v>
      </c>
      <c r="I10" s="40" cm="1">
        <f t="array" ref="I10">IFERROR(INDEX($I$24:$AS$29,MATCH($E10,$E$24:$E$29,0),COLUMN()-8),-999)</f>
        <v>0</v>
      </c>
      <c r="J10" s="40" cm="1">
        <f t="array" ref="J10">IFERROR(INDEX($I$24:$AS$29,MATCH($E10,$E$24:$E$29,0),COLUMN()-8),-999)</f>
        <v>0</v>
      </c>
      <c r="K10" s="40" cm="1">
        <f t="array" ref="K10">IFERROR(INDEX($I$24:$AS$29,MATCH($E10,$E$24:$E$29,0),COLUMN()-8),-999)</f>
        <v>0</v>
      </c>
      <c r="L10" s="40" cm="1">
        <f t="array" ref="L10">IFERROR(INDEX($I$24:$AS$29,MATCH($E10,$E$24:$E$29,0),COLUMN()-8),-999)</f>
        <v>0</v>
      </c>
      <c r="M10" s="40" cm="1">
        <f t="array" ref="M10">IFERROR(INDEX($I$24:$AS$29,MATCH($E10,$E$24:$E$29,0),COLUMN()-8),-999)</f>
        <v>0</v>
      </c>
      <c r="N10" s="40" cm="1">
        <f t="array" ref="N10">IFERROR(INDEX($I$24:$AS$29,MATCH($E10,$E$24:$E$29,0),COLUMN()-8),-999)</f>
        <v>0</v>
      </c>
      <c r="O10" s="40" cm="1">
        <f t="array" ref="O10">IFERROR(INDEX($I$24:$AS$29,MATCH($E10,$E$24:$E$29,0),COLUMN()-8),-999)</f>
        <v>0</v>
      </c>
      <c r="P10" s="40" cm="1">
        <f t="array" ref="P10">IFERROR(INDEX($I$24:$AS$29,MATCH($E10,$E$24:$E$29,0),COLUMN()-8),-999)</f>
        <v>0</v>
      </c>
      <c r="Q10" s="40" cm="1">
        <f t="array" ref="Q10">IFERROR(INDEX($I$24:$AS$29,MATCH($E10,$E$24:$E$29,0),COLUMN()-8),-999)</f>
        <v>0</v>
      </c>
      <c r="R10" s="40" cm="1">
        <f t="array" ref="R10">IFERROR(INDEX($I$24:$AS$29,MATCH($E10,$E$24:$E$29,0),COLUMN()-8),-999)</f>
        <v>0</v>
      </c>
      <c r="S10" s="40" cm="1">
        <f t="array" ref="S10">IFERROR(INDEX($I$24:$AS$29,MATCH($E10,$E$24:$E$29,0),COLUMN()-8),-999)</f>
        <v>0</v>
      </c>
      <c r="T10" s="40" cm="1">
        <f t="array" ref="T10">IFERROR(INDEX($I$24:$AS$29,MATCH($E10,$E$24:$E$29,0),COLUMN()-8),-999)</f>
        <v>0</v>
      </c>
      <c r="U10" s="40" cm="1">
        <f t="array" ref="U10">IFERROR(INDEX($I$24:$AS$29,MATCH($E10,$E$24:$E$29,0),COLUMN()-8),-999)</f>
        <v>0</v>
      </c>
      <c r="V10" s="40" cm="1">
        <f t="array" ref="V10">IFERROR(INDEX($I$24:$AS$29,MATCH($E10,$E$24:$E$29,0),COLUMN()-8),-999)</f>
        <v>0</v>
      </c>
      <c r="W10" s="40" cm="1">
        <f t="array" ref="W10">IFERROR(INDEX($I$24:$AS$29,MATCH($E10,$E$24:$E$29,0),COLUMN()-8),-999)</f>
        <v>0</v>
      </c>
      <c r="X10" s="40" cm="1">
        <f t="array" ref="X10">IFERROR(INDEX($I$24:$AS$29,MATCH($E10,$E$24:$E$29,0),COLUMN()-8),-999)</f>
        <v>0</v>
      </c>
      <c r="Y10" s="40" cm="1">
        <f t="array" ref="Y10">IFERROR(INDEX($I$24:$AS$29,MATCH($E10,$E$24:$E$29,0),COLUMN()-8),-999)</f>
        <v>0</v>
      </c>
      <c r="Z10" s="40" cm="1">
        <f t="array" ref="Z10">IFERROR(INDEX($I$24:$AS$29,MATCH($E10,$E$24:$E$29,0),COLUMN()-8),-999)</f>
        <v>0</v>
      </c>
      <c r="AA10" s="40" cm="1">
        <f t="array" ref="AA10">IFERROR(INDEX($I$24:$AS$29,MATCH($E10,$E$24:$E$29,0),COLUMN()-8),-999)</f>
        <v>0</v>
      </c>
      <c r="AB10" s="40" cm="1">
        <f t="array" ref="AB10">IFERROR(INDEX($I$24:$AS$29,MATCH($E10,$E$24:$E$29,0),COLUMN()-8),-999)</f>
        <v>0</v>
      </c>
      <c r="AC10" s="40" cm="1">
        <f t="array" ref="AC10">IFERROR(INDEX($I$24:$AS$29,MATCH($E10,$E$24:$E$29,0),COLUMN()-8),-999)</f>
        <v>0</v>
      </c>
      <c r="AD10" s="40" cm="1">
        <f t="array" ref="AD10">IFERROR(INDEX($I$24:$AS$29,MATCH($E10,$E$24:$E$29,0),COLUMN()-8),-999)</f>
        <v>0</v>
      </c>
      <c r="AE10" s="40" cm="1">
        <f t="array" ref="AE10">IFERROR(INDEX($I$24:$AS$29,MATCH($E10,$E$24:$E$29,0),COLUMN()-8),-999)</f>
        <v>0</v>
      </c>
      <c r="AF10" s="40" cm="1">
        <f t="array" ref="AF10">IFERROR(INDEX($I$24:$AS$29,MATCH($E10,$E$24:$E$29,0),COLUMN()-8),-999)</f>
        <v>0</v>
      </c>
      <c r="AG10" s="40" cm="1">
        <f t="array" ref="AG10">IFERROR(INDEX($I$24:$AS$29,MATCH($E10,$E$24:$E$29,0),COLUMN()-8),-999)</f>
        <v>0</v>
      </c>
      <c r="AH10" s="40" cm="1">
        <f t="array" ref="AH10">IFERROR(INDEX($I$24:$AS$29,MATCH($E10,$E$24:$E$29,0),COLUMN()-8),-999)</f>
        <v>0</v>
      </c>
      <c r="AI10" s="40" cm="1">
        <f t="array" ref="AI10">IFERROR(INDEX($I$24:$AS$29,MATCH($E10,$E$24:$E$29,0),COLUMN()-8),-999)</f>
        <v>0</v>
      </c>
      <c r="AJ10" s="40" cm="1">
        <f t="array" ref="AJ10">IFERROR(INDEX($I$24:$AS$29,MATCH($E10,$E$24:$E$29,0),COLUMN()-8),-999)</f>
        <v>0</v>
      </c>
      <c r="AK10" s="40" cm="1">
        <f t="array" ref="AK10">IFERROR(INDEX($I$24:$AS$29,MATCH($E10,$E$24:$E$29,0),COLUMN()-8),-999)</f>
        <v>0</v>
      </c>
      <c r="AL10" s="40" cm="1">
        <f t="array" ref="AL10">IFERROR(INDEX($I$24:$AS$29,MATCH($E10,$E$24:$E$29,0),COLUMN()-8),-999)</f>
        <v>0</v>
      </c>
      <c r="AM10" s="40" cm="1">
        <f t="array" ref="AM10">IFERROR(INDEX($I$24:$AS$29,MATCH($E10,$E$24:$E$29,0),COLUMN()-8),-999)</f>
        <v>0</v>
      </c>
      <c r="AN10" s="40" cm="1">
        <f t="array" ref="AN10">IFERROR(INDEX($I$24:$AS$29,MATCH($E10,$E$24:$E$29,0),COLUMN()-8),-999)</f>
        <v>0</v>
      </c>
      <c r="AO10" s="40" cm="1">
        <f t="array" ref="AO10">IFERROR(INDEX($I$24:$AS$29,MATCH($E10,$E$24:$E$29,0),COLUMN()-8),-999)</f>
        <v>0</v>
      </c>
      <c r="AP10" s="40" cm="1">
        <f t="array" ref="AP10">IFERROR(INDEX($I$24:$AS$29,MATCH($E10,$E$24:$E$29,0),COLUMN()-8),-999)</f>
        <v>0</v>
      </c>
      <c r="AQ10" s="40" cm="1">
        <f t="array" ref="AQ10">IFERROR(INDEX($I$24:$AS$29,MATCH($E10,$E$24:$E$29,0),COLUMN()-8),-999)</f>
        <v>0</v>
      </c>
      <c r="AR10" s="40" cm="1">
        <f t="array" ref="AR10">IFERROR(INDEX($I$24:$AS$29,MATCH($E10,$E$24:$E$29,0),COLUMN()-8),-999)</f>
        <v>0</v>
      </c>
      <c r="AS10" s="40" cm="1">
        <f t="array" ref="AS10">IFERROR(INDEX($I$24:$AS$29,MATCH($E10,$E$24:$E$29,0),COLUMN()-8),-999)</f>
        <v>0</v>
      </c>
      <c r="AT10" s="16"/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/>
      <c r="BL10" s="16"/>
      <c r="BM10" s="16"/>
      <c r="BN10" s="16"/>
      <c r="BO10" s="16"/>
    </row>
    <row r="11" spans="1:68" x14ac:dyDescent="0.25">
      <c r="E11" s="11" t="s">
        <v>22</v>
      </c>
      <c r="F11" s="30">
        <v>-0.78136885166168213</v>
      </c>
      <c r="G11" s="30">
        <v>0.78136885166168213</v>
      </c>
      <c r="I11" s="40" cm="1">
        <f t="array" ref="I11">IFERROR(INDEX($I$24:$AS$29,MATCH($E11,$E$24:$E$29,0),COLUMN()-8),-999)</f>
        <v>1.2924697071141057E-26</v>
      </c>
      <c r="J11" s="40" cm="1">
        <f t="array" ref="J11">IFERROR(INDEX($I$24:$AS$29,MATCH($E11,$E$24:$E$29,0),COLUMN()-8),-999)</f>
        <v>0</v>
      </c>
      <c r="K11" s="40" cm="1">
        <f t="array" ref="K11">IFERROR(INDEX($I$24:$AS$29,MATCH($E11,$E$24:$E$29,0),COLUMN()-8),-999)</f>
        <v>0</v>
      </c>
      <c r="L11" s="40" cm="1">
        <f t="array" ref="L11">IFERROR(INDEX($I$24:$AS$29,MATCH($E11,$E$24:$E$29,0),COLUMN()-8),-999)</f>
        <v>0</v>
      </c>
      <c r="M11" s="40" cm="1">
        <f t="array" ref="M11">IFERROR(INDEX($I$24:$AS$29,MATCH($E11,$E$24:$E$29,0),COLUMN()-8),-999)</f>
        <v>0</v>
      </c>
      <c r="N11" s="40" cm="1">
        <f t="array" ref="N11">IFERROR(INDEX($I$24:$AS$29,MATCH($E11,$E$24:$E$29,0),COLUMN()-8),-999)</f>
        <v>0</v>
      </c>
      <c r="O11" s="40" cm="1">
        <f t="array" ref="O11">IFERROR(INDEX($I$24:$AS$29,MATCH($E11,$E$24:$E$29,0),COLUMN()-8),-999)</f>
        <v>0</v>
      </c>
      <c r="P11" s="40" cm="1">
        <f t="array" ref="P11">IFERROR(INDEX($I$24:$AS$29,MATCH($E11,$E$24:$E$29,0),COLUMN()-8),-999)</f>
        <v>0</v>
      </c>
      <c r="Q11" s="40" cm="1">
        <f t="array" ref="Q11">IFERROR(INDEX($I$24:$AS$29,MATCH($E11,$E$24:$E$29,0),COLUMN()-8),-999)</f>
        <v>0</v>
      </c>
      <c r="R11" s="40" cm="1">
        <f t="array" ref="R11">IFERROR(INDEX($I$24:$AS$29,MATCH($E11,$E$24:$E$29,0),COLUMN()-8),-999)</f>
        <v>0</v>
      </c>
      <c r="S11" s="40" cm="1">
        <f t="array" ref="S11">IFERROR(INDEX($I$24:$AS$29,MATCH($E11,$E$24:$E$29,0),COLUMN()-8),-999)</f>
        <v>0</v>
      </c>
      <c r="T11" s="40" cm="1">
        <f t="array" ref="T11">IFERROR(INDEX($I$24:$AS$29,MATCH($E11,$E$24:$E$29,0),COLUMN()-8),-999)</f>
        <v>0</v>
      </c>
      <c r="U11" s="40" cm="1">
        <f t="array" ref="U11">IFERROR(INDEX($I$24:$AS$29,MATCH($E11,$E$24:$E$29,0),COLUMN()-8),-999)</f>
        <v>0</v>
      </c>
      <c r="V11" s="40" cm="1">
        <f t="array" ref="V11">IFERROR(INDEX($I$24:$AS$29,MATCH($E11,$E$24:$E$29,0),COLUMN()-8),-999)</f>
        <v>0</v>
      </c>
      <c r="W11" s="40" cm="1">
        <f t="array" ref="W11">IFERROR(INDEX($I$24:$AS$29,MATCH($E11,$E$24:$E$29,0),COLUMN()-8),-999)</f>
        <v>0</v>
      </c>
      <c r="X11" s="40" cm="1">
        <f t="array" ref="X11">IFERROR(INDEX($I$24:$AS$29,MATCH($E11,$E$24:$E$29,0),COLUMN()-8),-999)</f>
        <v>0</v>
      </c>
      <c r="Y11" s="40" cm="1">
        <f t="array" ref="Y11">IFERROR(INDEX($I$24:$AS$29,MATCH($E11,$E$24:$E$29,0),COLUMN()-8),-999)</f>
        <v>0</v>
      </c>
      <c r="Z11" s="40" cm="1">
        <f t="array" ref="Z11">IFERROR(INDEX($I$24:$AS$29,MATCH($E11,$E$24:$E$29,0),COLUMN()-8),-999)</f>
        <v>0</v>
      </c>
      <c r="AA11" s="40" cm="1">
        <f t="array" ref="AA11">IFERROR(INDEX($I$24:$AS$29,MATCH($E11,$E$24:$E$29,0),COLUMN()-8),-999)</f>
        <v>0</v>
      </c>
      <c r="AB11" s="40" cm="1">
        <f t="array" ref="AB11">IFERROR(INDEX($I$24:$AS$29,MATCH($E11,$E$24:$E$29,0),COLUMN()-8),-999)</f>
        <v>0</v>
      </c>
      <c r="AC11" s="40" cm="1">
        <f t="array" ref="AC11">IFERROR(INDEX($I$24:$AS$29,MATCH($E11,$E$24:$E$29,0),COLUMN()-8),-999)</f>
        <v>0</v>
      </c>
      <c r="AD11" s="40" cm="1">
        <f t="array" ref="AD11">IFERROR(INDEX($I$24:$AS$29,MATCH($E11,$E$24:$E$29,0),COLUMN()-8),-999)</f>
        <v>-1.2924697071141057E-26</v>
      </c>
      <c r="AE11" s="40" cm="1">
        <f t="array" ref="AE11">IFERROR(INDEX($I$24:$AS$29,MATCH($E11,$E$24:$E$29,0),COLUMN()-8),-999)</f>
        <v>0</v>
      </c>
      <c r="AF11" s="40" cm="1">
        <f t="array" ref="AF11">IFERROR(INDEX($I$24:$AS$29,MATCH($E11,$E$24:$E$29,0),COLUMN()-8),-999)</f>
        <v>-6.4623485355705287E-27</v>
      </c>
      <c r="AG11" s="40" cm="1">
        <f t="array" ref="AG11">IFERROR(INDEX($I$24:$AS$29,MATCH($E11,$E$24:$E$29,0),COLUMN()-8),-999)</f>
        <v>6.4623485355705287E-27</v>
      </c>
      <c r="AH11" s="40" cm="1">
        <f t="array" ref="AH11">IFERROR(INDEX($I$24:$AS$29,MATCH($E11,$E$24:$E$29,0),COLUMN()-8),-999)</f>
        <v>-6.4623485355705287E-27</v>
      </c>
      <c r="AI11" s="40" cm="1">
        <f t="array" ref="AI11">IFERROR(INDEX($I$24:$AS$29,MATCH($E11,$E$24:$E$29,0),COLUMN()-8),-999)</f>
        <v>-6.4623485355705287E-27</v>
      </c>
      <c r="AJ11" s="40" cm="1">
        <f t="array" ref="AJ11">IFERROR(INDEX($I$24:$AS$29,MATCH($E11,$E$24:$E$29,0),COLUMN()-8),-999)</f>
        <v>0</v>
      </c>
      <c r="AK11" s="40" cm="1">
        <f t="array" ref="AK11">IFERROR(INDEX($I$24:$AS$29,MATCH($E11,$E$24:$E$29,0),COLUMN()-8),-999)</f>
        <v>-6.4623485355705287E-27</v>
      </c>
      <c r="AL11" s="40" cm="1">
        <f t="array" ref="AL11">IFERROR(INDEX($I$24:$AS$29,MATCH($E11,$E$24:$E$29,0),COLUMN()-8),-999)</f>
        <v>0</v>
      </c>
      <c r="AM11" s="40" cm="1">
        <f t="array" ref="AM11">IFERROR(INDEX($I$24:$AS$29,MATCH($E11,$E$24:$E$29,0),COLUMN()-8),-999)</f>
        <v>0</v>
      </c>
      <c r="AN11" s="40" cm="1">
        <f t="array" ref="AN11">IFERROR(INDEX($I$24:$AS$29,MATCH($E11,$E$24:$E$29,0),COLUMN()-8),-999)</f>
        <v>0</v>
      </c>
      <c r="AO11" s="40" cm="1">
        <f t="array" ref="AO11">IFERROR(INDEX($I$24:$AS$29,MATCH($E11,$E$24:$E$29,0),COLUMN()-8),-999)</f>
        <v>-6.4623485355705287E-27</v>
      </c>
      <c r="AP11" s="40" cm="1">
        <f t="array" ref="AP11">IFERROR(INDEX($I$24:$AS$29,MATCH($E11,$E$24:$E$29,0),COLUMN()-8),-999)</f>
        <v>-6.4623485355705287E-27</v>
      </c>
      <c r="AQ11" s="40" cm="1">
        <f t="array" ref="AQ11">IFERROR(INDEX($I$24:$AS$29,MATCH($E11,$E$24:$E$29,0),COLUMN()-8),-999)</f>
        <v>0</v>
      </c>
      <c r="AR11" s="40" cm="1">
        <f t="array" ref="AR11">IFERROR(INDEX($I$24:$AS$29,MATCH($E11,$E$24:$E$29,0),COLUMN()-8),-999)</f>
        <v>0</v>
      </c>
      <c r="AS11" s="40" cm="1">
        <f t="array" ref="AS11">IFERROR(INDEX($I$24:$AS$29,MATCH($E11,$E$24:$E$29,0),COLUMN()-8),-999)</f>
        <v>0</v>
      </c>
      <c r="AT11" s="16"/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1.2924697071141057E-26</v>
      </c>
      <c r="BE11" s="16">
        <v>-1.2924697071141057E-26</v>
      </c>
      <c r="BF11" s="16">
        <v>6.4623485355705287E-27</v>
      </c>
      <c r="BG11" s="16">
        <v>-1.2924697071141057E-26</v>
      </c>
      <c r="BH11" s="16">
        <v>6.4623485355705287E-27</v>
      </c>
      <c r="BI11" s="16">
        <v>0</v>
      </c>
      <c r="BJ11" s="16">
        <v>0</v>
      </c>
      <c r="BK11" s="16"/>
      <c r="BL11" s="16"/>
      <c r="BM11" s="16"/>
      <c r="BN11" s="16"/>
      <c r="BO11" s="16"/>
    </row>
    <row r="12" spans="1:68" x14ac:dyDescent="0.25">
      <c r="E12" s="11" t="s">
        <v>23</v>
      </c>
      <c r="F12" s="30">
        <v>-3.9440000057220459</v>
      </c>
      <c r="G12" s="30">
        <v>3.9440000057220459</v>
      </c>
      <c r="I12" s="40" cm="1">
        <f t="array" ref="I12">IFERROR(INDEX($I$24:$AS$29,MATCH($E12,$E$24:$E$29,0),COLUMN()-8),-999)</f>
        <v>0</v>
      </c>
      <c r="J12" s="40" cm="1">
        <f t="array" ref="J12">IFERROR(INDEX($I$24:$AS$29,MATCH($E12,$E$24:$E$29,0),COLUMN()-8),-999)</f>
        <v>0</v>
      </c>
      <c r="K12" s="40" cm="1">
        <f t="array" ref="K12">IFERROR(INDEX($I$24:$AS$29,MATCH($E12,$E$24:$E$29,0),COLUMN()-8),-999)</f>
        <v>0</v>
      </c>
      <c r="L12" s="40" cm="1">
        <f t="array" ref="L12">IFERROR(INDEX($I$24:$AS$29,MATCH($E12,$E$24:$E$29,0),COLUMN()-8),-999)</f>
        <v>0</v>
      </c>
      <c r="M12" s="40" cm="1">
        <f t="array" ref="M12">IFERROR(INDEX($I$24:$AS$29,MATCH($E12,$E$24:$E$29,0),COLUMN()-8),-999)</f>
        <v>0</v>
      </c>
      <c r="N12" s="40" cm="1">
        <f t="array" ref="N12">IFERROR(INDEX($I$24:$AS$29,MATCH($E12,$E$24:$E$29,0),COLUMN()-8),-999)</f>
        <v>0</v>
      </c>
      <c r="O12" s="40" cm="1">
        <f t="array" ref="O12">IFERROR(INDEX($I$24:$AS$29,MATCH($E12,$E$24:$E$29,0),COLUMN()-8),-999)</f>
        <v>0</v>
      </c>
      <c r="P12" s="40" cm="1">
        <f t="array" ref="P12">IFERROR(INDEX($I$24:$AS$29,MATCH($E12,$E$24:$E$29,0),COLUMN()-8),-999)</f>
        <v>0</v>
      </c>
      <c r="Q12" s="116" cm="1">
        <f t="array" ref="Q12">IFERROR(INDEX($I$24:$AS$29,MATCH($E12,$E$24:$E$29,0),COLUMN()-8),-999)</f>
        <v>0.37243605934551383</v>
      </c>
      <c r="R12" s="116" cm="1">
        <f t="array" ref="R12">IFERROR(INDEX($I$24:$AS$29,MATCH($E12,$E$24:$E$29,0),COLUMN()-8),-999)</f>
        <v>0.37670023257461677</v>
      </c>
      <c r="S12" s="116" cm="1">
        <f t="array" ref="S12">IFERROR(INDEX($I$24:$AS$29,MATCH($E12,$E$24:$E$29,0),COLUMN()-8),-999)</f>
        <v>9.1580364060561747E-2</v>
      </c>
      <c r="T12" s="116" cm="1">
        <f t="array" ref="T12">IFERROR(INDEX($I$24:$AS$29,MATCH($E12,$E$24:$E$29,0),COLUMN()-8),-999)</f>
        <v>-8.5453882797795602E-2</v>
      </c>
      <c r="U12" s="116" cm="1">
        <f t="array" ref="U12">IFERROR(INDEX($I$24:$AS$29,MATCH($E12,$E$24:$E$29,0),COLUMN()-8),-999)</f>
        <v>-8.5453882797795602E-2</v>
      </c>
      <c r="V12" s="116" cm="1">
        <f t="array" ref="V12">IFERROR(INDEX($I$24:$AS$29,MATCH($E12,$E$24:$E$29,0),COLUMN()-8),-999)</f>
        <v>-7.26185755345293E-2</v>
      </c>
      <c r="W12" s="116" cm="1">
        <f t="array" ref="W12">IFERROR(INDEX($I$24:$AS$29,MATCH($E12,$E$24:$E$29,0),COLUMN()-8),-999)</f>
        <v>-0.402900899999519</v>
      </c>
      <c r="X12" s="116" cm="1">
        <f t="array" ref="X12">IFERROR(INDEX($I$24:$AS$29,MATCH($E12,$E$24:$E$29,0),COLUMN()-8),-999)</f>
        <v>-0.402900899999519</v>
      </c>
      <c r="Y12" s="116" cm="1">
        <f t="array" ref="Y12">IFERROR(INDEX($I$24:$AS$29,MATCH($E12,$E$24:$E$29,0),COLUMN()-8),-999)</f>
        <v>0.12935701056413107</v>
      </c>
      <c r="Z12" s="116" cm="1">
        <f t="array" ref="Z12">IFERROR(INDEX($I$24:$AS$29,MATCH($E12,$E$24:$E$29,0),COLUMN()-8),-999)</f>
        <v>0.68791269133326483</v>
      </c>
      <c r="AA12" s="116" cm="1">
        <f t="array" ref="AA12">IFERROR(INDEX($I$24:$AS$29,MATCH($E12,$E$24:$E$29,0),COLUMN()-8),-999)</f>
        <v>1.3597490911342094</v>
      </c>
      <c r="AB12" s="116" cm="1">
        <f t="array" ref="AB12">IFERROR(INDEX($I$24:$AS$29,MATCH($E12,$E$24:$E$29,0),COLUMN()-8),-999)</f>
        <v>3.0799492764696961</v>
      </c>
      <c r="AC12" s="116" cm="1">
        <f t="array" ref="AC12">IFERROR(INDEX($I$24:$AS$29,MATCH($E12,$E$24:$E$29,0),COLUMN()-8),-999)</f>
        <v>0.41848104342050729</v>
      </c>
      <c r="AD12" s="116" cm="1">
        <f t="array" ref="AD12">IFERROR(INDEX($I$24:$AS$29,MATCH($E12,$E$24:$E$29,0),COLUMN()-8),-999)</f>
        <v>3.9440000057220459</v>
      </c>
      <c r="AE12" s="116" cm="1">
        <f t="array" ref="AE12">IFERROR(INDEX($I$24:$AS$29,MATCH($E12,$E$24:$E$29,0),COLUMN()-8),-999)</f>
        <v>3.9440000057220459</v>
      </c>
      <c r="AF12" s="116" cm="1">
        <f t="array" ref="AF12">IFERROR(INDEX($I$24:$AS$29,MATCH($E12,$E$24:$E$29,0),COLUMN()-8),-999)</f>
        <v>2.7599813774945852</v>
      </c>
      <c r="AG12" s="116" cm="1">
        <f t="array" ref="AG12">IFERROR(INDEX($I$24:$AS$29,MATCH($E12,$E$24:$E$29,0),COLUMN()-8),-999)</f>
        <v>2.4783854655449811</v>
      </c>
      <c r="AH12" s="116" cm="1">
        <f t="array" ref="AH12">IFERROR(INDEX($I$24:$AS$29,MATCH($E12,$E$24:$E$29,0),COLUMN()-8),-999)</f>
        <v>3.4124297624619215</v>
      </c>
      <c r="AI12" s="116" cm="1">
        <f t="array" ref="AI12">IFERROR(INDEX($I$24:$AS$29,MATCH($E12,$E$24:$E$29,0),COLUMN()-8),-999)</f>
        <v>2.5155958930165139</v>
      </c>
      <c r="AJ12" s="116" cm="1">
        <f t="array" ref="AJ12">IFERROR(INDEX($I$24:$AS$29,MATCH($E12,$E$24:$E$29,0),COLUMN()-8),-999)</f>
        <v>3.3902650843927735</v>
      </c>
      <c r="AK12" s="116" cm="1">
        <f t="array" ref="AK12">IFERROR(INDEX($I$24:$AS$29,MATCH($E12,$E$24:$E$29,0),COLUMN()-8),-999)</f>
        <v>3.1120408210648991</v>
      </c>
      <c r="AL12" s="116" cm="1">
        <f t="array" ref="AL12">IFERROR(INDEX($I$24:$AS$29,MATCH($E12,$E$24:$E$29,0),COLUMN()-8),-999)</f>
        <v>2.8610550215913189</v>
      </c>
      <c r="AM12" s="116" cm="1">
        <f t="array" ref="AM12">IFERROR(INDEX($I$24:$AS$29,MATCH($E12,$E$24:$E$29,0),COLUMN()-8),-999)</f>
        <v>2.4787199178916097</v>
      </c>
      <c r="AN12" s="116" cm="1">
        <f t="array" ref="AN12">IFERROR(INDEX($I$24:$AS$29,MATCH($E12,$E$24:$E$29,0),COLUMN()-8),-999)</f>
        <v>2.4873871188394432</v>
      </c>
      <c r="AO12" s="116" cm="1">
        <f t="array" ref="AO12">IFERROR(INDEX($I$24:$AS$29,MATCH($E12,$E$24:$E$29,0),COLUMN()-8),-999)</f>
        <v>2.4872993025201788</v>
      </c>
      <c r="AP12" s="116" cm="1">
        <f t="array" ref="AP12">IFERROR(INDEX($I$24:$AS$29,MATCH($E12,$E$24:$E$29,0),COLUMN()-8),-999)</f>
        <v>1.9870089234502806</v>
      </c>
      <c r="AQ12" s="116" cm="1">
        <f t="array" ref="AQ12">IFERROR(INDEX($I$24:$AS$29,MATCH($E12,$E$24:$E$29,0),COLUMN()-8),-999)</f>
        <v>2.0253626550069401</v>
      </c>
      <c r="AR12" s="116" cm="1">
        <f t="array" ref="AR12">IFERROR(INDEX($I$24:$AS$29,MATCH($E12,$E$24:$E$29,0),COLUMN()-8),-999)</f>
        <v>2.0253626550069401</v>
      </c>
      <c r="AS12" s="116" cm="1">
        <f t="array" ref="AS12">IFERROR(INDEX($I$24:$AS$29,MATCH($E12,$E$24:$E$29,0),COLUMN()-8),-999)</f>
        <v>2.2043113990858085</v>
      </c>
      <c r="AT12" s="16"/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3.9439999793746208</v>
      </c>
      <c r="BH12" s="16">
        <v>3.4282913525281611</v>
      </c>
      <c r="BI12" s="16">
        <v>3.7245676863566497</v>
      </c>
      <c r="BJ12" s="16">
        <v>2.6496472272047686</v>
      </c>
      <c r="BK12" s="16"/>
      <c r="BL12" s="16"/>
      <c r="BM12" s="16"/>
      <c r="BN12" s="16"/>
      <c r="BO12" s="16"/>
    </row>
    <row r="13" spans="1:68" x14ac:dyDescent="0.25">
      <c r="E13" s="11" t="s">
        <v>24</v>
      </c>
      <c r="F13" s="30">
        <v>0</v>
      </c>
      <c r="G13" s="30">
        <v>0</v>
      </c>
      <c r="I13" s="116" cm="1">
        <f t="array" ref="I13">IFERROR(INDEX($I$24:$AS$29,MATCH($E13,$E$24:$E$29,0),COLUMN()-8),-999)</f>
        <v>-999</v>
      </c>
      <c r="J13" s="116" cm="1">
        <f t="array" ref="J13">IFERROR(INDEX($I$24:$AS$29,MATCH($E13,$E$24:$E$29,0),COLUMN()-8),-999)</f>
        <v>-999</v>
      </c>
      <c r="K13" s="116" cm="1">
        <f t="array" ref="K13">IFERROR(INDEX($I$24:$AS$29,MATCH($E13,$E$24:$E$29,0),COLUMN()-8),-999)</f>
        <v>-999</v>
      </c>
      <c r="L13" s="116" cm="1">
        <f t="array" ref="L13">IFERROR(INDEX($I$24:$AS$29,MATCH($E13,$E$24:$E$29,0),COLUMN()-8),-999)</f>
        <v>-999</v>
      </c>
      <c r="M13" s="116" cm="1">
        <f t="array" ref="M13">IFERROR(INDEX($I$24:$AS$29,MATCH($E13,$E$24:$E$29,0),COLUMN()-8),-999)</f>
        <v>-999</v>
      </c>
      <c r="N13" s="116" cm="1">
        <f t="array" ref="N13">IFERROR(INDEX($I$24:$AS$29,MATCH($E13,$E$24:$E$29,0),COLUMN()-8),-999)</f>
        <v>-999</v>
      </c>
      <c r="O13" s="116" cm="1">
        <f t="array" ref="O13">IFERROR(INDEX($I$24:$AS$29,MATCH($E13,$E$24:$E$29,0),COLUMN()-8),-999)</f>
        <v>-999</v>
      </c>
      <c r="P13" s="116" cm="1">
        <f t="array" ref="P13">IFERROR(INDEX($I$24:$AS$29,MATCH($E13,$E$24:$E$29,0),COLUMN()-8),-999)</f>
        <v>-999</v>
      </c>
      <c r="Q13" s="116" cm="1">
        <f t="array" ref="Q13">IFERROR(INDEX($I$24:$AS$29,MATCH($E13,$E$24:$E$29,0),COLUMN()-8),-999)</f>
        <v>-999</v>
      </c>
      <c r="R13" s="116" cm="1">
        <f t="array" ref="R13">IFERROR(INDEX($I$24:$AS$29,MATCH($E13,$E$24:$E$29,0),COLUMN()-8),-999)</f>
        <v>-999</v>
      </c>
      <c r="S13" s="116" cm="1">
        <f t="array" ref="S13">IFERROR(INDEX($I$24:$AS$29,MATCH($E13,$E$24:$E$29,0),COLUMN()-8),-999)</f>
        <v>-999</v>
      </c>
      <c r="T13" s="116" cm="1">
        <f t="array" ref="T13">IFERROR(INDEX($I$24:$AS$29,MATCH($E13,$E$24:$E$29,0),COLUMN()-8),-999)</f>
        <v>-999</v>
      </c>
      <c r="U13" s="116" cm="1">
        <f t="array" ref="U13">IFERROR(INDEX($I$24:$AS$29,MATCH($E13,$E$24:$E$29,0),COLUMN()-8),-999)</f>
        <v>-999</v>
      </c>
      <c r="V13" s="116" cm="1">
        <f t="array" ref="V13">IFERROR(INDEX($I$24:$AS$29,MATCH($E13,$E$24:$E$29,0),COLUMN()-8),-999)</f>
        <v>-999</v>
      </c>
      <c r="W13" s="116" cm="1">
        <f t="array" ref="W13">IFERROR(INDEX($I$24:$AS$29,MATCH($E13,$E$24:$E$29,0),COLUMN()-8),-999)</f>
        <v>-999</v>
      </c>
      <c r="X13" s="116" cm="1">
        <f t="array" ref="X13">IFERROR(INDEX($I$24:$AS$29,MATCH($E13,$E$24:$E$29,0),COLUMN()-8),-999)</f>
        <v>-999</v>
      </c>
      <c r="Y13" s="116" cm="1">
        <f t="array" ref="Y13">IFERROR(INDEX($I$24:$AS$29,MATCH($E13,$E$24:$E$29,0),COLUMN()-8),-999)</f>
        <v>-999</v>
      </c>
      <c r="Z13" s="116" cm="1">
        <f t="array" ref="Z13">IFERROR(INDEX($I$24:$AS$29,MATCH($E13,$E$24:$E$29,0),COLUMN()-8),-999)</f>
        <v>-999</v>
      </c>
      <c r="AA13" s="116" cm="1">
        <f t="array" ref="AA13">IFERROR(INDEX($I$24:$AS$29,MATCH($E13,$E$24:$E$29,0),COLUMN()-8),-999)</f>
        <v>-999</v>
      </c>
      <c r="AB13" s="116" cm="1">
        <f t="array" ref="AB13">IFERROR(INDEX($I$24:$AS$29,MATCH($E13,$E$24:$E$29,0),COLUMN()-8),-999)</f>
        <v>-999</v>
      </c>
      <c r="AC13" s="116" cm="1">
        <f t="array" ref="AC13">IFERROR(INDEX($I$24:$AS$29,MATCH($E13,$E$24:$E$29,0),COLUMN()-8),-999)</f>
        <v>-999</v>
      </c>
      <c r="AD13" s="116" cm="1">
        <f t="array" ref="AD13">IFERROR(INDEX($I$24:$AS$29,MATCH($E13,$E$24:$E$29,0),COLUMN()-8),-999)</f>
        <v>-999</v>
      </c>
      <c r="AE13" s="116" cm="1">
        <f t="array" ref="AE13">IFERROR(INDEX($I$24:$AS$29,MATCH($E13,$E$24:$E$29,0),COLUMN()-8),-999)</f>
        <v>-999</v>
      </c>
      <c r="AF13" s="116" cm="1">
        <f t="array" ref="AF13">IFERROR(INDEX($I$24:$AS$29,MATCH($E13,$E$24:$E$29,0),COLUMN()-8),-999)</f>
        <v>-999</v>
      </c>
      <c r="AG13" s="116" cm="1">
        <f t="array" ref="AG13">IFERROR(INDEX($I$24:$AS$29,MATCH($E13,$E$24:$E$29,0),COLUMN()-8),-999)</f>
        <v>-999</v>
      </c>
      <c r="AH13" s="116" cm="1">
        <f t="array" ref="AH13">IFERROR(INDEX($I$24:$AS$29,MATCH($E13,$E$24:$E$29,0),COLUMN()-8),-999)</f>
        <v>-999</v>
      </c>
      <c r="AI13" s="116" cm="1">
        <f t="array" ref="AI13">IFERROR(INDEX($I$24:$AS$29,MATCH($E13,$E$24:$E$29,0),COLUMN()-8),-999)</f>
        <v>-999</v>
      </c>
      <c r="AJ13" s="116" cm="1">
        <f t="array" ref="AJ13">IFERROR(INDEX($I$24:$AS$29,MATCH($E13,$E$24:$E$29,0),COLUMN()-8),-999)</f>
        <v>-999</v>
      </c>
      <c r="AK13" s="116" cm="1">
        <f t="array" ref="AK13">IFERROR(INDEX($I$24:$AS$29,MATCH($E13,$E$24:$E$29,0),COLUMN()-8),-999)</f>
        <v>-999</v>
      </c>
      <c r="AL13" s="116" cm="1">
        <f t="array" ref="AL13">IFERROR(INDEX($I$24:$AS$29,MATCH($E13,$E$24:$E$29,0),COLUMN()-8),-999)</f>
        <v>-999</v>
      </c>
      <c r="AM13" s="116" cm="1">
        <f t="array" ref="AM13">IFERROR(INDEX($I$24:$AS$29,MATCH($E13,$E$24:$E$29,0),COLUMN()-8),-999)</f>
        <v>-999</v>
      </c>
      <c r="AN13" s="116" cm="1">
        <f t="array" ref="AN13">IFERROR(INDEX($I$24:$AS$29,MATCH($E13,$E$24:$E$29,0),COLUMN()-8),-999)</f>
        <v>-999</v>
      </c>
      <c r="AO13" s="116" cm="1">
        <f t="array" ref="AO13">IFERROR(INDEX($I$24:$AS$29,MATCH($E13,$E$24:$E$29,0),COLUMN()-8),-999)</f>
        <v>-999</v>
      </c>
      <c r="AP13" s="116" cm="1">
        <f t="array" ref="AP13">IFERROR(INDEX($I$24:$AS$29,MATCH($E13,$E$24:$E$29,0),COLUMN()-8),-999)</f>
        <v>-999</v>
      </c>
      <c r="AQ13" s="116" cm="1">
        <f t="array" ref="AQ13">IFERROR(INDEX($I$24:$AS$29,MATCH($E13,$E$24:$E$29,0),COLUMN()-8),-999)</f>
        <v>-999</v>
      </c>
      <c r="AR13" s="116" cm="1">
        <f t="array" ref="AR13">IFERROR(INDEX($I$24:$AS$29,MATCH($E13,$E$24:$E$29,0),COLUMN()-8),-999)</f>
        <v>-999</v>
      </c>
      <c r="AS13" s="116" cm="1">
        <f t="array" ref="AS13">IFERROR(INDEX($I$24:$AS$29,MATCH($E13,$E$24:$E$29,0),COLUMN()-8),-999)</f>
        <v>-999</v>
      </c>
      <c r="AT13" s="16"/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/>
      <c r="BL13" s="16"/>
      <c r="BM13" s="16"/>
      <c r="BN13" s="16"/>
      <c r="BO13" s="16"/>
    </row>
    <row r="14" spans="1:68" x14ac:dyDescent="0.25">
      <c r="E14" s="11" t="s">
        <v>25</v>
      </c>
      <c r="F14" s="30">
        <v>-10.490001678466797</v>
      </c>
      <c r="G14" s="30">
        <v>14.129999160766602</v>
      </c>
      <c r="I14" s="40" cm="1">
        <f t="array" ref="I14">IFERROR(INDEX($I$24:$AS$29,MATCH($E14,$E$24:$E$29,0),COLUMN()-8),-999)</f>
        <v>0</v>
      </c>
      <c r="J14" s="40" cm="1">
        <f t="array" ref="J14">IFERROR(INDEX($I$24:$AS$29,MATCH($E14,$E$24:$E$29,0),COLUMN()-8),-999)</f>
        <v>0</v>
      </c>
      <c r="K14" s="40" cm="1">
        <f t="array" ref="K14">IFERROR(INDEX($I$24:$AS$29,MATCH($E14,$E$24:$E$29,0),COLUMN()-8),-999)</f>
        <v>0</v>
      </c>
      <c r="L14" s="40" cm="1">
        <f t="array" ref="L14">IFERROR(INDEX($I$24:$AS$29,MATCH($E14,$E$24:$E$29,0),COLUMN()-8),-999)</f>
        <v>0</v>
      </c>
      <c r="M14" s="40" cm="1">
        <f t="array" ref="M14">IFERROR(INDEX($I$24:$AS$29,MATCH($E14,$E$24:$E$29,0),COLUMN()-8),-999)</f>
        <v>0</v>
      </c>
      <c r="N14" s="40" cm="1">
        <f t="array" ref="N14">IFERROR(INDEX($I$24:$AS$29,MATCH($E14,$E$24:$E$29,0),COLUMN()-8),-999)</f>
        <v>0</v>
      </c>
      <c r="O14" s="116" cm="1">
        <f t="array" ref="O14">IFERROR(INDEX($I$24:$AS$29,MATCH($E14,$E$24:$E$29,0),COLUMN()-8),-999)</f>
        <v>1.514439412344357</v>
      </c>
      <c r="P14" s="116" cm="1">
        <f t="array" ref="P14">IFERROR(INDEX($I$24:$AS$29,MATCH($E14,$E$24:$E$29,0),COLUMN()-8),-999)</f>
        <v>1.5144394139748403</v>
      </c>
      <c r="Q14" s="116" cm="1">
        <f t="array" ref="Q14">IFERROR(INDEX($I$24:$AS$29,MATCH($E14,$E$24:$E$29,0),COLUMN()-8),-999)</f>
        <v>1.7958950948367718</v>
      </c>
      <c r="R14" s="116" cm="1">
        <f t="array" ref="R14">IFERROR(INDEX($I$24:$AS$29,MATCH($E14,$E$24:$E$29,0),COLUMN()-8),-999)</f>
        <v>1.8082495586718335</v>
      </c>
      <c r="S14" s="116" cm="1">
        <f t="array" ref="S14">IFERROR(INDEX($I$24:$AS$29,MATCH($E14,$E$24:$E$29,0),COLUMN()-8),-999)</f>
        <v>0.98211253668696252</v>
      </c>
      <c r="T14" s="116" cm="1">
        <f t="array" ref="T14">IFERROR(INDEX($I$24:$AS$29,MATCH($E14,$E$24:$E$29,0),COLUMN()-8),-999)</f>
        <v>0.46908562764020689</v>
      </c>
      <c r="U14" s="116" cm="1">
        <f t="array" ref="U14">IFERROR(INDEX($I$24:$AS$29,MATCH($E14,$E$24:$E$29,0),COLUMN()-8),-999)</f>
        <v>0.46908562764020689</v>
      </c>
      <c r="V14" s="116" cm="1">
        <f t="array" ref="V14">IFERROR(INDEX($I$24:$AS$29,MATCH($E14,$E$24:$E$29,0),COLUMN()-8),-999)</f>
        <v>0.50628278447465647</v>
      </c>
      <c r="W14" s="116" cm="1">
        <f t="array" ref="W14">IFERROR(INDEX($I$24:$AS$29,MATCH($E14,$E$24:$E$29,0),COLUMN()-8),-999)</f>
        <v>-0.45097373371427824</v>
      </c>
      <c r="X14" s="116" cm="1">
        <f t="array" ref="X14">IFERROR(INDEX($I$24:$AS$29,MATCH($E14,$E$24:$E$29,0),COLUMN()-8),-999)</f>
        <v>-0.45097373371427824</v>
      </c>
      <c r="Y14" s="116" cm="1">
        <f t="array" ref="Y14">IFERROR(INDEX($I$24:$AS$29,MATCH($E14,$E$24:$E$29,0),COLUMN()-8),-999)</f>
        <v>1.0915785342844551</v>
      </c>
      <c r="Z14" s="116" cm="1">
        <f t="array" ref="Z14">IFERROR(INDEX($I$24:$AS$29,MATCH($E14,$E$24:$E$29,0),COLUMN()-8),-999)</f>
        <v>2.7098329687559151</v>
      </c>
      <c r="AA14" s="116" cm="1">
        <f t="array" ref="AA14">IFERROR(INDEX($I$24:$AS$29,MATCH($E14,$E$24:$E$29,0),COLUMN()-8),-999)</f>
        <v>4.6555799851864359</v>
      </c>
      <c r="AB14" s="116" cm="1">
        <f t="array" ref="AB14">IFERROR(INDEX($I$24:$AS$29,MATCH($E14,$E$24:$E$29,0),COLUMN()-8),-999)</f>
        <v>4.2703643922544519</v>
      </c>
      <c r="AC14" s="116" cm="1">
        <f t="array" ref="AC14">IFERROR(INDEX($I$24:$AS$29,MATCH($E14,$E$24:$E$29,0),COLUMN()-8),-999)</f>
        <v>0.33247528673784638</v>
      </c>
      <c r="AD14" s="116" cm="1">
        <f t="array" ref="AD14">IFERROR(INDEX($I$24:$AS$29,MATCH($E14,$E$24:$E$29,0),COLUMN()-8),-999)</f>
        <v>3.0286040191941943</v>
      </c>
      <c r="AE14" s="116" cm="1">
        <f t="array" ref="AE14">IFERROR(INDEX($I$24:$AS$29,MATCH($E14,$E$24:$E$29,0),COLUMN()-8),-999)</f>
        <v>4.590060344116309</v>
      </c>
      <c r="AF14" s="116" cm="1">
        <f t="array" ref="AF14">IFERROR(INDEX($I$24:$AS$29,MATCH($E14,$E$24:$E$29,0),COLUMN()-8),-999)</f>
        <v>2.8293014377032426</v>
      </c>
      <c r="AG14" s="116" cm="1">
        <f t="array" ref="AG14">IFERROR(INDEX($I$24:$AS$29,MATCH($E14,$E$24:$E$29,0),COLUMN()-8),-999)</f>
        <v>2.2357394851114041</v>
      </c>
      <c r="AH14" s="116" cm="1">
        <f t="array" ref="AH14">IFERROR(INDEX($I$24:$AS$29,MATCH($E14,$E$24:$E$29,0),COLUMN()-8),-999)</f>
        <v>4.8927910758153219</v>
      </c>
      <c r="AI14" s="116" cm="1">
        <f t="array" ref="AI14">IFERROR(INDEX($I$24:$AS$29,MATCH($E14,$E$24:$E$29,0),COLUMN()-8),-999)</f>
        <v>3.1738802425270745</v>
      </c>
      <c r="AJ14" s="116" cm="1">
        <f t="array" ref="AJ14">IFERROR(INDEX($I$24:$AS$29,MATCH($E14,$E$24:$E$29,0),COLUMN()-8),-999)</f>
        <v>5.6569832590122697</v>
      </c>
      <c r="AK14" s="116" cm="1">
        <f t="array" ref="AK14">IFERROR(INDEX($I$24:$AS$29,MATCH($E14,$E$24:$E$29,0),COLUMN()-8),-999)</f>
        <v>4.867378802675165</v>
      </c>
      <c r="AL14" s="116" cm="1">
        <f t="array" ref="AL14">IFERROR(INDEX($I$24:$AS$29,MATCH($E14,$E$24:$E$29,0),COLUMN()-8),-999)</f>
        <v>4.1548787245565153</v>
      </c>
      <c r="AM14" s="116" cm="1">
        <f t="array" ref="AM14">IFERROR(INDEX($I$24:$AS$29,MATCH($E14,$E$24:$E$29,0),COLUMN()-8),-999)</f>
        <v>3.0691430331204024</v>
      </c>
      <c r="AN14" s="116" cm="1">
        <f t="array" ref="AN14">IFERROR(INDEX($I$24:$AS$29,MATCH($E14,$E$24:$E$29,0),COLUMN()-8),-999)</f>
        <v>3.0937604615721819</v>
      </c>
      <c r="AO14" s="116" cm="1">
        <f t="array" ref="AO14">IFERROR(INDEX($I$24:$AS$29,MATCH($E14,$E$24:$E$29,0),COLUMN()-8),-999)</f>
        <v>3.0935110381989244</v>
      </c>
      <c r="AP14" s="116" cm="1">
        <f t="array" ref="AP14">IFERROR(INDEX($I$24:$AS$29,MATCH($E14,$E$24:$E$29,0),COLUMN()-8),-999)</f>
        <v>3.1072314257192666</v>
      </c>
      <c r="AQ14" s="116" cm="1">
        <f t="array" ref="AQ14">IFERROR(INDEX($I$24:$AS$29,MATCH($E14,$E$24:$E$29,0),COLUMN()-8),-999)</f>
        <v>2.9908062095737158</v>
      </c>
      <c r="AR14" s="116" cm="1">
        <f t="array" ref="AR14">IFERROR(INDEX($I$24:$AS$29,MATCH($E14,$E$24:$E$29,0),COLUMN()-8),-999)</f>
        <v>2.9908062095737158</v>
      </c>
      <c r="AS14" s="116" cm="1">
        <f t="array" ref="AS14">IFERROR(INDEX($I$24:$AS$29,MATCH($E14,$E$24:$E$29,0),COLUMN()-8),-999)</f>
        <v>3.4962152290602013</v>
      </c>
      <c r="AT14" s="16"/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5.830455431995464</v>
      </c>
      <c r="BE14" s="16">
        <v>6.5512689969290392</v>
      </c>
      <c r="BF14" s="16">
        <v>3.1257818700125433</v>
      </c>
      <c r="BG14" s="16">
        <v>9.7571028640336781</v>
      </c>
      <c r="BH14" s="16">
        <v>4.7086905454732699</v>
      </c>
      <c r="BI14" s="16">
        <v>5.5466125135261706</v>
      </c>
      <c r="BJ14" s="16">
        <v>3.7187387882114153</v>
      </c>
      <c r="BK14" s="16"/>
      <c r="BL14" s="16"/>
      <c r="BM14" s="16"/>
      <c r="BN14" s="16"/>
      <c r="BO14" s="16"/>
    </row>
    <row r="15" spans="1:68" x14ac:dyDescent="0.25">
      <c r="E15" s="11" t="s">
        <v>26</v>
      </c>
      <c r="F15" s="30">
        <v>-10.920000076293945</v>
      </c>
      <c r="G15" s="30">
        <v>15.64216136932373</v>
      </c>
      <c r="I15" s="40" cm="1">
        <f t="array" ref="I15">IFERROR(INDEX($I$24:$AS$29,MATCH($E15,$E$24:$E$29,0),COLUMN()-8),-999)</f>
        <v>0</v>
      </c>
      <c r="J15" s="40" cm="1">
        <f t="array" ref="J15">IFERROR(INDEX($I$24:$AS$29,MATCH($E15,$E$24:$E$29,0),COLUMN()-8),-999)</f>
        <v>0</v>
      </c>
      <c r="K15" s="40" cm="1">
        <f t="array" ref="K15">IFERROR(INDEX($I$24:$AS$29,MATCH($E15,$E$24:$E$29,0),COLUMN()-8),-999)</f>
        <v>0</v>
      </c>
      <c r="L15" s="40" cm="1">
        <f t="array" ref="L15">IFERROR(INDEX($I$24:$AS$29,MATCH($E15,$E$24:$E$29,0),COLUMN()-8),-999)</f>
        <v>0</v>
      </c>
      <c r="M15" s="40" cm="1">
        <f t="array" ref="M15">IFERROR(INDEX($I$24:$AS$29,MATCH($E15,$E$24:$E$29,0),COLUMN()-8),-999)</f>
        <v>0</v>
      </c>
      <c r="N15" s="40" cm="1">
        <f t="array" ref="N15">IFERROR(INDEX($I$24:$AS$29,MATCH($E15,$E$24:$E$29,0),COLUMN()-8),-999)</f>
        <v>0</v>
      </c>
      <c r="O15" s="40" cm="1">
        <f t="array" ref="O15">IFERROR(INDEX($I$24:$AS$29,MATCH($E15,$E$24:$E$29,0),COLUMN()-8),-999)</f>
        <v>0</v>
      </c>
      <c r="P15" s="40" cm="1">
        <f t="array" ref="P15">IFERROR(INDEX($I$24:$AS$29,MATCH($E15,$E$24:$E$29,0),COLUMN()-8),-999)</f>
        <v>0</v>
      </c>
      <c r="Q15" s="40" cm="1">
        <f t="array" ref="Q15">IFERROR(INDEX($I$24:$AS$29,MATCH($E15,$E$24:$E$29,0),COLUMN()-8),-999)</f>
        <v>0</v>
      </c>
      <c r="R15" s="40" cm="1">
        <f t="array" ref="R15">IFERROR(INDEX($I$24:$AS$29,MATCH($E15,$E$24:$E$29,0),COLUMN()-8),-999)</f>
        <v>0</v>
      </c>
      <c r="S15" s="40" cm="1">
        <f t="array" ref="S15">IFERROR(INDEX($I$24:$AS$29,MATCH($E15,$E$24:$E$29,0),COLUMN()-8),-999)</f>
        <v>0</v>
      </c>
      <c r="T15" s="40" cm="1">
        <f t="array" ref="T15">IFERROR(INDEX($I$24:$AS$29,MATCH($E15,$E$24:$E$29,0),COLUMN()-8),-999)</f>
        <v>0</v>
      </c>
      <c r="U15" s="40" cm="1">
        <f t="array" ref="U15">IFERROR(INDEX($I$24:$AS$29,MATCH($E15,$E$24:$E$29,0),COLUMN()-8),-999)</f>
        <v>0</v>
      </c>
      <c r="V15" s="40" cm="1">
        <f t="array" ref="V15">IFERROR(INDEX($I$24:$AS$29,MATCH($E15,$E$24:$E$29,0),COLUMN()-8),-999)</f>
        <v>0</v>
      </c>
      <c r="W15" s="40" cm="1">
        <f t="array" ref="W15">IFERROR(INDEX($I$24:$AS$29,MATCH($E15,$E$24:$E$29,0),COLUMN()-8),-999)</f>
        <v>0</v>
      </c>
      <c r="X15" s="40" cm="1">
        <f t="array" ref="X15">IFERROR(INDEX($I$24:$AS$29,MATCH($E15,$E$24:$E$29,0),COLUMN()-8),-999)</f>
        <v>0</v>
      </c>
      <c r="Y15" s="116" cm="1">
        <f t="array" ref="Y15">IFERROR(INDEX($I$24:$AS$29,MATCH($E15,$E$24:$E$29,0),COLUMN()-8),-999)</f>
        <v>-2.1285643922597624</v>
      </c>
      <c r="Z15" s="116" cm="1">
        <f t="array" ref="Z15">IFERROR(INDEX($I$24:$AS$29,MATCH($E15,$E$24:$E$29,0),COLUMN()-8),-999)</f>
        <v>-1.4082482556174654</v>
      </c>
      <c r="AA15" s="116" cm="1">
        <f t="array" ref="AA15">IFERROR(INDEX($I$24:$AS$29,MATCH($E15,$E$24:$E$29,0),COLUMN()-8),-999)</f>
        <v>-0.54239513627905123</v>
      </c>
      <c r="AB15" s="116" cm="1">
        <f t="array" ref="AB15">IFERROR(INDEX($I$24:$AS$29,MATCH($E15,$E$24:$E$29,0),COLUMN()-8),-999)</f>
        <v>-0.71379456433271582</v>
      </c>
      <c r="AC15" s="116" cm="1">
        <f t="array" ref="AC15">IFERROR(INDEX($I$24:$AS$29,MATCH($E15,$E$24:$E$29,0),COLUMN()-8),-999)</f>
        <v>-2.0207618707877333</v>
      </c>
      <c r="AD15" s="116" cm="1">
        <f t="array" ref="AD15">IFERROR(INDEX($I$24:$AS$29,MATCH($E15,$E$24:$E$29,0),COLUMN()-8),-999)</f>
        <v>-0.81732549890882789</v>
      </c>
      <c r="AE15" s="116" cm="1">
        <f t="array" ref="AE15">IFERROR(INDEX($I$24:$AS$29,MATCH($E15,$E$24:$E$29,0),COLUMN()-8),-999)</f>
        <v>-0.12056265516238485</v>
      </c>
      <c r="AF15" s="116" cm="1">
        <f t="array" ref="AF15">IFERROR(INDEX($I$24:$AS$29,MATCH($E15,$E$24:$E$29,0),COLUMN()-8),-999)</f>
        <v>-0.90627041011427223</v>
      </c>
      <c r="AG15" s="116" cm="1">
        <f t="array" ref="AG15">IFERROR(INDEX($I$24:$AS$29,MATCH($E15,$E$24:$E$29,0),COLUMN()-8),-999)</f>
        <v>-1.0177598498099707</v>
      </c>
      <c r="AH15" s="116" cm="1">
        <f t="array" ref="AH15">IFERROR(INDEX($I$24:$AS$29,MATCH($E15,$E$24:$E$29,0),COLUMN()-8),-999)</f>
        <v>0.16905476799850461</v>
      </c>
      <c r="AI15" s="116" cm="1">
        <f t="array" ref="AI15">IFERROR(INDEX($I$24:$AS$29,MATCH($E15,$E$24:$E$29,0),COLUMN()-8),-999)</f>
        <v>9.1029985363632548E-2</v>
      </c>
      <c r="AJ15" s="116" cm="1">
        <f t="array" ref="AJ15">IFERROR(INDEX($I$24:$AS$29,MATCH($E15,$E$24:$E$29,0),COLUMN()-8),-999)</f>
        <v>1.1966628666136456</v>
      </c>
      <c r="AK15" s="116" cm="1">
        <f t="array" ref="AK15">IFERROR(INDEX($I$24:$AS$29,MATCH($E15,$E$24:$E$29,0),COLUMN()-8),-999)</f>
        <v>0.84251904438916647</v>
      </c>
      <c r="AL15" s="116" cm="1">
        <f t="array" ref="AL15">IFERROR(INDEX($I$24:$AS$29,MATCH($E15,$E$24:$E$29,0),COLUMN()-8),-999)</f>
        <v>0.52293049708018291</v>
      </c>
      <c r="AM15" s="116" cm="1">
        <f t="array" ref="AM15">IFERROR(INDEX($I$24:$AS$29,MATCH($E15,$E$24:$E$29,0),COLUMN()-8),-999)</f>
        <v>4.4044673450290728E-2</v>
      </c>
      <c r="AN15" s="116" cm="1">
        <f t="array" ref="AN15">IFERROR(INDEX($I$24:$AS$29,MATCH($E15,$E$24:$E$29,0),COLUMN()-8),-999)</f>
        <v>5.5088147695088741E-2</v>
      </c>
      <c r="AO15" s="116" cm="1">
        <f t="array" ref="AO15">IFERROR(INDEX($I$24:$AS$29,MATCH($E15,$E$24:$E$29,0),COLUMN()-8),-999)</f>
        <v>5.4976255184306932E-2</v>
      </c>
      <c r="AP15" s="116" cm="1">
        <f t="array" ref="AP15">IFERROR(INDEX($I$24:$AS$29,MATCH($E15,$E$24:$E$29,0),COLUMN()-8),-999)</f>
        <v>6.1131261648308177E-2</v>
      </c>
      <c r="AQ15" s="116" cm="1">
        <f t="array" ref="AQ15">IFERROR(INDEX($I$24:$AS$29,MATCH($E15,$E$24:$E$29,0),COLUMN()-8),-999)</f>
        <v>8.9022728776178006E-3</v>
      </c>
      <c r="AR15" s="116" cm="1">
        <f t="array" ref="AR15">IFERROR(INDEX($I$24:$AS$29,MATCH($E15,$E$24:$E$29,0),COLUMN()-8),-999)</f>
        <v>8.9022728776178006E-3</v>
      </c>
      <c r="AS15" s="116" cm="1">
        <f t="array" ref="AS15">IFERROR(INDEX($I$24:$AS$29,MATCH($E15,$E$24:$E$29,0),COLUMN()-8),-999)</f>
        <v>-0.69168015433736896</v>
      </c>
      <c r="AT15" s="16"/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/>
      <c r="BL15" s="16"/>
      <c r="BM15" s="16"/>
      <c r="BN15" s="16"/>
      <c r="BO15" s="16"/>
    </row>
    <row r="16" spans="1:68" ht="15" customHeight="1" x14ac:dyDescent="0.25"/>
    <row r="17" spans="2:69" ht="15" customHeight="1" x14ac:dyDescent="0.25">
      <c r="B17" s="5" t="s">
        <v>14</v>
      </c>
      <c r="C17" s="5"/>
      <c r="D17" s="5"/>
      <c r="E17" s="6"/>
      <c r="F17" s="26"/>
      <c r="G17" s="26"/>
      <c r="H17" s="1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14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4"/>
      <c r="BQ17" s="4"/>
    </row>
    <row r="18" spans="2:69" ht="15" customHeight="1" x14ac:dyDescent="0.25"/>
    <row r="19" spans="2:69" ht="15" customHeight="1" x14ac:dyDescent="0.25"/>
    <row r="20" spans="2:69" ht="15" customHeight="1" x14ac:dyDescent="0.25"/>
    <row r="21" spans="2:69" ht="15" customHeight="1" x14ac:dyDescent="0.25"/>
    <row r="22" spans="2:69" ht="15" customHeight="1" x14ac:dyDescent="0.25">
      <c r="E22" s="17" t="s">
        <v>377</v>
      </c>
    </row>
    <row r="23" spans="2:69" ht="15" customHeight="1" x14ac:dyDescent="0.25">
      <c r="E23" s="126" t="s">
        <v>376</v>
      </c>
    </row>
    <row r="24" spans="2:69" ht="15" customHeight="1" x14ac:dyDescent="0.25">
      <c r="E24" s="11" t="s">
        <v>20</v>
      </c>
      <c r="F24" s="30">
        <v>-18.634721755981445</v>
      </c>
      <c r="G24" s="30">
        <v>18.634721755981445</v>
      </c>
      <c r="I24" s="16">
        <v>0</v>
      </c>
      <c r="J24" s="16">
        <v>0</v>
      </c>
      <c r="K24" s="16">
        <v>0</v>
      </c>
      <c r="L24" s="16">
        <v>0.97779049714277533</v>
      </c>
      <c r="M24" s="16">
        <v>-7.2990607107621761</v>
      </c>
      <c r="N24" s="16">
        <v>-7.2990607103081633</v>
      </c>
      <c r="O24" s="16">
        <v>-6.0755762497311849</v>
      </c>
      <c r="P24" s="16">
        <v>-6.0755762508552325</v>
      </c>
      <c r="Q24" s="16">
        <v>-5.9825569484852608</v>
      </c>
      <c r="R24" s="16">
        <v>-5.9796593416535337</v>
      </c>
      <c r="S24" s="16">
        <v>-6.525424774376436</v>
      </c>
      <c r="T24" s="16">
        <v>-6.8645597860751071</v>
      </c>
      <c r="U24" s="16">
        <v>-6.8645597860751071</v>
      </c>
      <c r="V24" s="16">
        <v>-6.8512208849703482</v>
      </c>
      <c r="W24" s="16">
        <v>-7.4935506397794001</v>
      </c>
      <c r="X24" s="16">
        <v>-7.4935506397794001</v>
      </c>
      <c r="Y24" s="16">
        <v>-6.4697739463524568</v>
      </c>
      <c r="Z24" s="16">
        <v>-7.3484769095344502</v>
      </c>
      <c r="AA24" s="16">
        <v>-7.3803751217848452</v>
      </c>
      <c r="AB24" s="16">
        <v>-7.9391643885276419</v>
      </c>
      <c r="AC24" s="16">
        <v>-5.894796702327648</v>
      </c>
      <c r="AD24" s="16">
        <v>-6.4243373264676098</v>
      </c>
      <c r="AE24" s="16">
        <v>-6.4060484765177588</v>
      </c>
      <c r="AF24" s="16">
        <v>-7.0876144541186399</v>
      </c>
      <c r="AG24" s="16">
        <v>-6.7540395002375924</v>
      </c>
      <c r="AH24" s="16">
        <v>-6.0382641608258938</v>
      </c>
      <c r="AI24" s="16">
        <v>-5.3012737162088177</v>
      </c>
      <c r="AJ24" s="16">
        <v>-4.6032210564609795</v>
      </c>
      <c r="AK24" s="16">
        <v>-5.1239741953915052</v>
      </c>
      <c r="AL24" s="16">
        <v>-5.5124338520355183</v>
      </c>
      <c r="AM24" s="16">
        <v>-5.8748229130356631</v>
      </c>
      <c r="AN24" s="16">
        <v>-5.8598216560755834</v>
      </c>
      <c r="AO24" s="16">
        <v>-5.8599336066087764</v>
      </c>
      <c r="AP24" s="16">
        <v>-5.8287802751832523</v>
      </c>
      <c r="AQ24" s="16">
        <v>-5.907875952257748</v>
      </c>
      <c r="AR24" s="16">
        <v>-5.907875952257748</v>
      </c>
      <c r="AS24" s="16">
        <v>-6.117326206718662</v>
      </c>
    </row>
    <row r="25" spans="2:69" ht="15" customHeight="1" x14ac:dyDescent="0.25">
      <c r="E25" s="11" t="s">
        <v>26</v>
      </c>
      <c r="F25" s="30">
        <v>-10.920000076293945</v>
      </c>
      <c r="G25" s="30">
        <v>15.64216136932373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-2.1285643922597624</v>
      </c>
      <c r="Z25" s="16">
        <v>-1.4082482556174654</v>
      </c>
      <c r="AA25" s="16">
        <v>-0.54239513627905123</v>
      </c>
      <c r="AB25" s="16">
        <v>-0.71379456433271582</v>
      </c>
      <c r="AC25" s="16">
        <v>-2.0207618707877333</v>
      </c>
      <c r="AD25" s="16">
        <v>-0.81732549890882789</v>
      </c>
      <c r="AE25" s="16">
        <v>-0.12056265516238485</v>
      </c>
      <c r="AF25" s="16">
        <v>-0.90627041011427223</v>
      </c>
      <c r="AG25" s="16">
        <v>-1.0177598498099707</v>
      </c>
      <c r="AH25" s="16">
        <v>0.16905476799850461</v>
      </c>
      <c r="AI25" s="16">
        <v>9.1029985363632548E-2</v>
      </c>
      <c r="AJ25" s="16">
        <v>1.1966628666136456</v>
      </c>
      <c r="AK25" s="16">
        <v>0.84251904438916647</v>
      </c>
      <c r="AL25" s="16">
        <v>0.52293049708018291</v>
      </c>
      <c r="AM25" s="16">
        <v>4.4044673450290728E-2</v>
      </c>
      <c r="AN25" s="16">
        <v>5.5088147695088741E-2</v>
      </c>
      <c r="AO25" s="16">
        <v>5.4976255184306932E-2</v>
      </c>
      <c r="AP25" s="16">
        <v>6.1131261648308177E-2</v>
      </c>
      <c r="AQ25" s="16">
        <v>8.9022728776178006E-3</v>
      </c>
      <c r="AR25" s="16">
        <v>8.9022728776178006E-3</v>
      </c>
      <c r="AS25" s="16">
        <v>-0.69168015433736896</v>
      </c>
    </row>
    <row r="26" spans="2:69" ht="15" customHeight="1" x14ac:dyDescent="0.25">
      <c r="E26" s="11" t="s">
        <v>23</v>
      </c>
      <c r="F26" s="30">
        <v>-3.9440000057220459</v>
      </c>
      <c r="G26" s="30">
        <v>3.9440000057220459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0.37243605934551383</v>
      </c>
      <c r="R26" s="16">
        <v>0.37670023257461677</v>
      </c>
      <c r="S26" s="16">
        <v>9.1580364060561747E-2</v>
      </c>
      <c r="T26" s="16">
        <v>-8.5453882797795602E-2</v>
      </c>
      <c r="U26" s="16">
        <v>-8.5453882797795602E-2</v>
      </c>
      <c r="V26" s="16">
        <v>-7.26185755345293E-2</v>
      </c>
      <c r="W26" s="16">
        <v>-0.402900899999519</v>
      </c>
      <c r="X26" s="16">
        <v>-0.402900899999519</v>
      </c>
      <c r="Y26" s="16">
        <v>0.12935701056413107</v>
      </c>
      <c r="Z26" s="16">
        <v>0.68791269133326483</v>
      </c>
      <c r="AA26" s="16">
        <v>1.3597490911342094</v>
      </c>
      <c r="AB26" s="16">
        <v>3.0799492764696961</v>
      </c>
      <c r="AC26" s="16">
        <v>0.41848104342050729</v>
      </c>
      <c r="AD26" s="16">
        <v>3.9440000057220459</v>
      </c>
      <c r="AE26" s="16">
        <v>3.9440000057220459</v>
      </c>
      <c r="AF26" s="16">
        <v>2.7599813774945852</v>
      </c>
      <c r="AG26" s="16">
        <v>2.4783854655449811</v>
      </c>
      <c r="AH26" s="16">
        <v>3.4124297624619215</v>
      </c>
      <c r="AI26" s="16">
        <v>2.5155958930165139</v>
      </c>
      <c r="AJ26" s="16">
        <v>3.3902650843927735</v>
      </c>
      <c r="AK26" s="16">
        <v>3.1120408210648991</v>
      </c>
      <c r="AL26" s="16">
        <v>2.8610550215913189</v>
      </c>
      <c r="AM26" s="16">
        <v>2.4787199178916097</v>
      </c>
      <c r="AN26" s="16">
        <v>2.4873871188394432</v>
      </c>
      <c r="AO26" s="16">
        <v>2.4872993025201788</v>
      </c>
      <c r="AP26" s="16">
        <v>1.9870089234502806</v>
      </c>
      <c r="AQ26" s="16">
        <v>2.0253626550069401</v>
      </c>
      <c r="AR26" s="16">
        <v>2.0253626550069401</v>
      </c>
      <c r="AS26" s="16">
        <v>2.2043113990858085</v>
      </c>
    </row>
    <row r="27" spans="2:69" ht="15" customHeight="1" x14ac:dyDescent="0.25">
      <c r="E27" s="11" t="s">
        <v>22</v>
      </c>
      <c r="F27" s="30">
        <v>-0.78136885166168213</v>
      </c>
      <c r="G27" s="30">
        <v>0.78136885166168213</v>
      </c>
      <c r="I27" s="16">
        <v>1.2924697071141057E-26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-1.2924697071141057E-26</v>
      </c>
      <c r="AE27" s="16">
        <v>0</v>
      </c>
      <c r="AF27" s="16">
        <v>-6.4623485355705287E-27</v>
      </c>
      <c r="AG27" s="16">
        <v>6.4623485355705287E-27</v>
      </c>
      <c r="AH27" s="16">
        <v>-6.4623485355705287E-27</v>
      </c>
      <c r="AI27" s="16">
        <v>-6.4623485355705287E-27</v>
      </c>
      <c r="AJ27" s="16">
        <v>0</v>
      </c>
      <c r="AK27" s="16">
        <v>-6.4623485355705287E-27</v>
      </c>
      <c r="AL27" s="16">
        <v>0</v>
      </c>
      <c r="AM27" s="16">
        <v>0</v>
      </c>
      <c r="AN27" s="16">
        <v>0</v>
      </c>
      <c r="AO27" s="16">
        <v>-6.4623485355705287E-27</v>
      </c>
      <c r="AP27" s="16">
        <v>-6.4623485355705287E-27</v>
      </c>
      <c r="AQ27" s="16">
        <v>0</v>
      </c>
      <c r="AR27" s="16">
        <v>0</v>
      </c>
      <c r="AS27" s="16">
        <v>0</v>
      </c>
    </row>
    <row r="28" spans="2:69" ht="15" customHeight="1" x14ac:dyDescent="0.25">
      <c r="E28" s="11" t="s">
        <v>21</v>
      </c>
      <c r="F28" s="30">
        <v>-3.4696931838989258</v>
      </c>
      <c r="G28" s="30">
        <v>3.4696931838989258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</row>
    <row r="29" spans="2:69" ht="15" customHeight="1" x14ac:dyDescent="0.25">
      <c r="E29" s="11" t="s">
        <v>25</v>
      </c>
      <c r="F29" s="30">
        <v>-10.490001678466797</v>
      </c>
      <c r="G29" s="30">
        <v>14.129999160766602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1.514439412344357</v>
      </c>
      <c r="P29" s="16">
        <v>1.5144394139748403</v>
      </c>
      <c r="Q29" s="16">
        <v>1.7958950948367718</v>
      </c>
      <c r="R29" s="16">
        <v>1.8082495586718335</v>
      </c>
      <c r="S29" s="16">
        <v>0.98211253668696252</v>
      </c>
      <c r="T29" s="16">
        <v>0.46908562764020689</v>
      </c>
      <c r="U29" s="16">
        <v>0.46908562764020689</v>
      </c>
      <c r="V29" s="16">
        <v>0.50628278447465647</v>
      </c>
      <c r="W29" s="16">
        <v>-0.45097373371427824</v>
      </c>
      <c r="X29" s="16">
        <v>-0.45097373371427824</v>
      </c>
      <c r="Y29" s="16">
        <v>1.0915785342844551</v>
      </c>
      <c r="Z29" s="16">
        <v>2.7098329687559151</v>
      </c>
      <c r="AA29" s="16">
        <v>4.6555799851864359</v>
      </c>
      <c r="AB29" s="16">
        <v>4.2703643922544519</v>
      </c>
      <c r="AC29" s="16">
        <v>0.33247528673784638</v>
      </c>
      <c r="AD29" s="16">
        <v>3.0286040191941943</v>
      </c>
      <c r="AE29" s="16">
        <v>4.590060344116309</v>
      </c>
      <c r="AF29" s="16">
        <v>2.8293014377032426</v>
      </c>
      <c r="AG29" s="16">
        <v>2.2357394851114041</v>
      </c>
      <c r="AH29" s="16">
        <v>4.8927910758153219</v>
      </c>
      <c r="AI29" s="16">
        <v>3.1738802425270745</v>
      </c>
      <c r="AJ29" s="16">
        <v>5.6569832590122697</v>
      </c>
      <c r="AK29" s="16">
        <v>4.867378802675165</v>
      </c>
      <c r="AL29" s="16">
        <v>4.1548787245565153</v>
      </c>
      <c r="AM29" s="16">
        <v>3.0691430331204024</v>
      </c>
      <c r="AN29" s="16">
        <v>3.0937604615721819</v>
      </c>
      <c r="AO29" s="16">
        <v>3.0935110381989244</v>
      </c>
      <c r="AP29" s="16">
        <v>3.1072314257192666</v>
      </c>
      <c r="AQ29" s="16">
        <v>2.9908062095737158</v>
      </c>
      <c r="AR29" s="16">
        <v>2.9908062095737158</v>
      </c>
      <c r="AS29" s="16">
        <v>3.4962152290602013</v>
      </c>
    </row>
    <row r="30" spans="2:69" ht="15" customHeight="1" x14ac:dyDescent="0.25"/>
    <row r="31" spans="2:69" ht="15" customHeight="1" x14ac:dyDescent="0.25"/>
    <row r="32" spans="2:69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</sheetData>
  <sheetProtection formatCells="0" formatColumns="0" formatRows="0" sort="0" autoFilter="0"/>
  <phoneticPr fontId="28" type="noConversion"/>
  <conditionalFormatting sqref="E9:G15">
    <cfRule type="cellIs" dxfId="211" priority="15" operator="equal">
      <formula>""</formula>
    </cfRule>
  </conditionalFormatting>
  <conditionalFormatting sqref="AT9:BO15">
    <cfRule type="cellIs" dxfId="210" priority="11" operator="equal">
      <formula>""</formula>
    </cfRule>
  </conditionalFormatting>
  <conditionalFormatting sqref="AT9:BO15">
    <cfRule type="expression" dxfId="209" priority="10">
      <formula>IF(AT9&lt;$F9,1,IF(AT9&gt;$G9,1,0))</formula>
    </cfRule>
  </conditionalFormatting>
  <conditionalFormatting sqref="I24:AS29">
    <cfRule type="expression" dxfId="208" priority="5">
      <formula>IF(I24&lt;$F24,1,IF(I24&gt;$G24,1,0))</formula>
    </cfRule>
  </conditionalFormatting>
  <conditionalFormatting sqref="E24:G29">
    <cfRule type="cellIs" dxfId="207" priority="7" operator="equal">
      <formula>""</formula>
    </cfRule>
  </conditionalFormatting>
  <conditionalFormatting sqref="I24:AS29">
    <cfRule type="cellIs" dxfId="206" priority="6" operator="equal">
      <formula>""</formula>
    </cfRule>
  </conditionalFormatting>
  <conditionalFormatting sqref="I9:AS15">
    <cfRule type="cellIs" dxfId="205" priority="3" operator="equal">
      <formula>""</formula>
    </cfRule>
  </conditionalFormatting>
  <conditionalFormatting sqref="I9:AS15">
    <cfRule type="cellIs" dxfId="204" priority="1" operator="equal">
      <formula>-999</formula>
    </cfRule>
    <cfRule type="expression" dxfId="203" priority="2">
      <formula>IF(I9&lt;$F9,1,IF(I9&gt;$G9,1,0))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5FA8-6288-4998-B8EB-AD42207CE8B1}">
  <sheetPr>
    <tabColor theme="5" tint="0.59999389629810485"/>
  </sheetPr>
  <dimension ref="A1:BT153"/>
  <sheetViews>
    <sheetView showGridLines="0" zoomScale="80" zoomScaleNormal="80" workbookViewId="0">
      <pane xSplit="6" topLeftCell="AG1" activePane="topRight" state="frozen"/>
      <selection activeCell="I9" sqref="I9"/>
      <selection pane="topRight" activeCell="E21" sqref="E21"/>
    </sheetView>
  </sheetViews>
  <sheetFormatPr defaultColWidth="0" defaultRowHeight="15" customHeight="1" zeroHeight="1" x14ac:dyDescent="0.25"/>
  <cols>
    <col min="1" max="4" width="2.7109375" style="2" customWidth="1"/>
    <col min="5" max="5" width="15.7109375" style="4" customWidth="1"/>
    <col min="6" max="6" width="4.85546875" style="4" customWidth="1"/>
    <col min="7" max="43" width="15.7109375" style="13" customWidth="1"/>
    <col min="44" max="44" width="12.7109375" style="13" customWidth="1"/>
    <col min="45" max="65" width="15.7109375" style="4" customWidth="1"/>
    <col min="66" max="66" width="2.7109375" style="2" customWidth="1"/>
    <col min="67" max="72" width="0" style="2" hidden="1" customWidth="1"/>
    <col min="73" max="16384" width="9.140625" style="2" hidden="1"/>
  </cols>
  <sheetData>
    <row r="1" spans="1:66" ht="24.95" customHeight="1" x14ac:dyDescent="0.25">
      <c r="A1" s="1" t="str">
        <f ca="1">MID(CELL("filename",A2),FIND("]",CELL("filename",A1))+1,255)</f>
        <v>Generators - Rating</v>
      </c>
      <c r="B1" s="1"/>
      <c r="C1" s="1"/>
      <c r="D1" s="1"/>
      <c r="E1" s="9"/>
      <c r="F1" s="9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1"/>
    </row>
    <row r="2" spans="1:66" ht="15" customHeight="1" x14ac:dyDescent="0.25"/>
    <row r="3" spans="1:66" x14ac:dyDescent="0.25">
      <c r="B3" s="5" t="s">
        <v>13</v>
      </c>
      <c r="C3" s="5"/>
      <c r="D3" s="5"/>
      <c r="E3" s="6"/>
      <c r="F3" s="6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</row>
    <row r="4" spans="1:66" x14ac:dyDescent="0.25">
      <c r="F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</row>
    <row r="5" spans="1:66" x14ac:dyDescent="0.25">
      <c r="C5" s="10" t="s">
        <v>7</v>
      </c>
      <c r="D5" s="10"/>
      <c r="E5" s="10"/>
      <c r="F5" s="10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</row>
    <row r="6" spans="1:66" ht="90.75" customHeight="1" x14ac:dyDescent="0.25">
      <c r="D6" s="3"/>
      <c r="E6" s="2"/>
      <c r="F6" s="2"/>
      <c r="G6" s="45" t="str">
        <f>IF('Generators - Active Power'!I6="","",'Generators - Active Power'!I6)</f>
        <v>Post black-out</v>
      </c>
      <c r="H6" s="45" t="str">
        <f>IF('Generators - Active Power'!J6="","",'Generators - Active Power'!J6)</f>
        <v>Pre-restoration</v>
      </c>
      <c r="I6" s="45" t="str">
        <f>IF('Generators - Active Power'!K6="","",'Generators - Active Power'!K6)</f>
        <v>Energise Steven's Croft</v>
      </c>
      <c r="J6" s="45" t="str">
        <f>IF('Generators - Active Power'!L6="","",'Generators - Active Power'!L6)</f>
        <v>1.1 Energise Steven's croft BB
(CUSTOMER)</v>
      </c>
      <c r="K6" s="45" t="str">
        <f>IF('Generators - Active Power'!M6="","",'Generators - Active Power'!M6)</f>
        <v>1.2 Energise Steven's Croft cable to Chapelcross
(CHAP)</v>
      </c>
      <c r="L6" s="45" t="str">
        <f>IF('Generators - Active Power'!N6="","",'Generators - Active Power'!N6)</f>
        <v>2.1 Energise Minsca PoC
(MINSCA WF)</v>
      </c>
      <c r="M6" s="45" t="str">
        <f>IF('Generators - Active Power'!O6="","",'Generators - Active Power'!O6)</f>
        <v>2.2 Energise Minsca WF
(CUSTOMER)</v>
      </c>
      <c r="N6" s="45" t="str">
        <f>IF('Generators - Active Power'!P6="","",'Generators - Active Power'!P6)</f>
        <v xml:space="preserve">3.1 Energise Ewe Hill 1 PoC
(12) </v>
      </c>
      <c r="O6" s="45" t="str">
        <f>IF('Generators - Active Power'!Q6="","",'Generators - Active Power'!Q6)</f>
        <v>3.2 Energise Ewe Hill WF
(CUSTOMER)</v>
      </c>
      <c r="P6" s="45" t="str">
        <f>IF('Generators - Active Power'!R6="","",'Generators - Active Power'!R6)</f>
        <v>4.1 Energise Chapelcross Grid 1 132/33kV Trfr
(698-10)</v>
      </c>
      <c r="Q6" s="45" t="str">
        <f>IF('Generators - Active Power'!S6="","",'Generators - Active Power'!S6)</f>
        <v>4.2 Energise Chapelcross 132kV M1 BB
(698-710)</v>
      </c>
      <c r="R6" s="45" t="str">
        <f>IF('Generators - Active Power'!T6="","",'Generators - Active Power'!T6)</f>
        <v>4.3 Energise Chapelcross - Gretna 1 132kV circuit
(698-1105)</v>
      </c>
      <c r="S6" s="45" t="str">
        <f>IF('Generators - Active Power'!U6="","",'Generators - Active Power'!U6)</f>
        <v>5.1 Close Gretna CB, energise Gretna 132kV BB 
(305)</v>
      </c>
      <c r="T6" s="45" t="str">
        <f>IF('Generators - Active Power'!V6="","",'Generators - Active Power'!V6)</f>
        <v>5.2 Energise Gretna SGT1 400/132kV
(780)</v>
      </c>
      <c r="U6" s="45" t="str">
        <f>IF('Generators - Active Power'!W6="","",'Generators - Active Power'!W6)</f>
        <v>5.3 Energise Gretna - Ewe Hill 2 132kV circuit
(805)</v>
      </c>
      <c r="V6" s="45" t="str">
        <f>IF('Generators - Active Power'!X6="","",'Generators - Active Power'!X6)</f>
        <v>5.4 Energise Ewe Hill 2 WF
(GRID 1)</v>
      </c>
      <c r="W6" s="45" t="str">
        <f>IF('Generators - Active Power'!Y6="","",'Generators - Active Power'!Y6)</f>
        <v>5.5 Energise Ewe Hill 2 circuits (WG2)</v>
      </c>
      <c r="X6" s="45" t="str">
        <f>IF('Generators - Active Power'!Z6="","",'Generators - Active Power'!Z6)</f>
        <v>6.1 Energise Chapelcross - Annan circuit 1 (698-14)</v>
      </c>
      <c r="Y6" s="45" t="str">
        <f>IF('Generators - Active Power'!AA6="","",'Generators - Active Power'!AA6)</f>
        <v>6.2 Energise Chapelcross - Annan circuit 2
(698-23)</v>
      </c>
      <c r="Z6" s="45" t="str">
        <f>IF('Generators - Active Power'!AB6="","",'Generators - Active Power'!AB6)</f>
        <v>7.1 Energise Middlebie SWS - Middlebie circuit
(780-11)</v>
      </c>
      <c r="AA6" s="45" t="str">
        <f>IF('Generators - Active Power'!AC6="","",'Generators - Active Power'!AC6)</f>
        <v>8.1 Minsca WF, Ewe Hill 1 WF, Ewe Hill 2 WF to produce 20% MW</v>
      </c>
      <c r="AB6" s="45" t="str">
        <f>IF('Generators - Active Power'!AD6="","",'Generators - Active Power'!AD6)</f>
        <v>8.2 Energise Middlebie SWS - Langholm circuit 1 
(780-14)</v>
      </c>
      <c r="AC6" s="45" t="str">
        <f>IF('Generators - Active Power'!AE6="","",'Generators - Active Power'!AE6)</f>
        <v>9.1 Energise Chapelcross - Gretna circuit 2
(698-11)</v>
      </c>
      <c r="AD6" s="45" t="str">
        <f>IF('Generators - Active Power'!AF6="","",'Generators - Active Power'!AF6)</f>
        <v>10.1 Energise Chapelcross - Gretna circuit 1, Langholm 2, Newcastleton
(698-21)</v>
      </c>
      <c r="AE6" s="45" t="str">
        <f>IF('Generators - Active Power'!AG6="","",'Generators - Active Power'!AG6)</f>
        <v>11.1 Minsca WF, Ewe Hill 1 WF, Ewe Hill 2 WF to produce 25% MW</v>
      </c>
      <c r="AF6" s="45" t="str">
        <f>IF('Generators - Active Power'!AH6="","",'Generators - Active Power'!AH6)</f>
        <v>11.2 Energise Chapelcross -Lockerbie circuit 1
(698-13)</v>
      </c>
      <c r="AG6" s="45" t="str">
        <f>IF('Generators - Active Power'!AI6="","",'Generators - Active Power'!AI6)</f>
        <v>11.3 Minsca WF, Ewe Hill 1 WF to produce 45% MW</v>
      </c>
      <c r="AH6" s="45" t="str">
        <f>IF('Generators - Active Power'!AJ6="","",'Generators - Active Power'!AJ6)</f>
        <v>11.4 Energise Chapelcross -Lockerbie circuit 2
(698-22)</v>
      </c>
      <c r="AI6" s="45" t="str">
        <f>IF('Generators - Active Power'!AK6="","",'Generators - Active Power'!AK6)</f>
        <v>12.1 Energise Lockerbie - Kirkbank and Moffat 1
(694-13)</v>
      </c>
      <c r="AJ6" s="45" t="str">
        <f>IF('Generators - Active Power'!AL6="","",'Generators - Active Power'!AL6)</f>
        <v>13.1 Energise Lockerbie - Moffat 2
(694-23)</v>
      </c>
      <c r="AK6" s="45" t="str">
        <f>IF('Generators - Active Power'!AM6="","",'Generators - Active Power'!AM6)</f>
        <v>14.1 Close Annan 11kV bus section 
(662-01)</v>
      </c>
      <c r="AL6" s="45" t="str">
        <f>IF('Generators - Active Power'!AN6="","",'Generators - Active Power'!AN6)</f>
        <v>14.2 Close Lockerbie 11kV bus section 
(679-01)</v>
      </c>
      <c r="AM6" s="45" t="str">
        <f>IF('Generators - Active Power'!AO6="","",'Generators - Active Power'!AO6)</f>
        <v>14.3 Close Moffat 11kV bus section 
(683-01)</v>
      </c>
      <c r="AN6" s="45" t="str">
        <f>IF('Generators - Active Power'!AP6="","",'Generators - Active Power'!AP6)</f>
        <v>14.4 Connect Langholm T2 
(676-20)</v>
      </c>
      <c r="AO6" s="52" t="str">
        <f>IF('Generators - Active Power'!AQ6="","",'Generators - Active Power'!AQ6)</f>
        <v>14.5 Connect Gretna T1
(673-10)</v>
      </c>
      <c r="AP6" s="52" t="str">
        <f>IF('Generators - Active Power'!AR6="","",'Generators - Active Power'!AR6)</f>
        <v>15.1 Energise Gretna 400kV B/B from Harker
(X605)</v>
      </c>
      <c r="AQ6" s="52" t="str">
        <f>IF('Generators - Active Power'!AS6="","",'Generators - Active Power'!AS6)</f>
        <v>15.2 Connect Transmisison network to Chapelcross DRZ via SGT1
(X510)</v>
      </c>
      <c r="AR6" s="52"/>
      <c r="AS6" s="51" t="str">
        <f>IF('Generators - Active Power'!AU6="","",'Generators - Active Power'!AU6)</f>
        <v>Stevens Croft energised</v>
      </c>
      <c r="AT6" s="51" t="str">
        <f>IF('Generators - Active Power'!AV6="","",'Generators - Active Power'!AV6)</f>
        <v>Steven's croft SPD brkr closed and line to Chapelcross energised</v>
      </c>
      <c r="AU6" s="51" t="str">
        <f>IF('Generators - Active Power'!AW6="","",'Generators - Active Power'!AW6)</f>
        <v>Chapelcross 33kV B/B energised</v>
      </c>
      <c r="AV6" s="51" t="str">
        <f>IF('Generators - Active Power'!AX6="","",'Generators - Active Power'!AX6)</f>
        <v>Circuit Minsca WF energised</v>
      </c>
      <c r="AW6" s="51" t="str">
        <f>IF('Generators - Active Power'!AY6="","",'Generators - Active Power'!AY6)</f>
        <v>Circuit to Ewe Hill WF energised</v>
      </c>
      <c r="AX6" s="51" t="str">
        <f>IF('Generators - Active Power'!AZ6="","",'Generators - Active Power'!AZ6)</f>
        <v>Grid trfr  1 + Chapelcross - Gretna line energised</v>
      </c>
      <c r="AY6" s="51" t="str">
        <f>IF('Generators - Active Power'!BA6="","",'Generators - Active Power'!BA6)</f>
        <v>Gretna 132kV brkr closed</v>
      </c>
      <c r="AZ6" s="51" t="str">
        <f>IF('Generators - Active Power'!BB6="","",'Generators - Active Power'!BB6)</f>
        <v>Annan energised</v>
      </c>
      <c r="BA6" s="51" t="str">
        <f>IF('Generators - Active Power'!BC6="","",'Generators - Active Power'!BC6)</f>
        <v>Middelbie energised</v>
      </c>
      <c r="BB6" s="51" t="str">
        <f>IF('Generators - Active Power'!BD6="","",'Generators - Active Power'!BD6)</f>
        <v>Langholm energised</v>
      </c>
      <c r="BC6" s="51" t="str">
        <f>IF('Generators - Active Power'!BE6="","",'Generators - Active Power'!BE6)</f>
        <v>Gretna B energised</v>
      </c>
      <c r="BD6" s="51" t="str">
        <f>IF('Generators - Active Power'!BF6="","",'Generators - Active Power'!BF6)</f>
        <v>GretnaA + Newcastleton</v>
      </c>
      <c r="BE6" s="51" t="str">
        <f>IF('Generators - Active Power'!BG6="","",'Generators - Active Power'!BG6)</f>
        <v>LockerbieA + B</v>
      </c>
      <c r="BF6" s="51" t="str">
        <f>IF('Generators - Active Power'!BH6="","",'Generators - Active Power'!BH6)</f>
        <v>Kirkbank + Moffat A</v>
      </c>
      <c r="BG6" s="51" t="str">
        <f>IF('Generators - Active Power'!BI6="","",'Generators - Active Power'!BI6)</f>
        <v>Moffat B</v>
      </c>
      <c r="BH6" s="51" t="str">
        <f>IF('Generators - Active Power'!BJ6="","",'Generators - Active Power'!BJ6)</f>
        <v>Restore to normal</v>
      </c>
      <c r="BI6" s="2"/>
      <c r="BJ6" s="2"/>
      <c r="BK6" s="2"/>
      <c r="BL6" s="2"/>
      <c r="BM6" s="2"/>
    </row>
    <row r="7" spans="1:66" ht="30" x14ac:dyDescent="0.25">
      <c r="D7" s="3"/>
      <c r="E7" s="2"/>
      <c r="F7" s="2"/>
      <c r="G7" s="44" t="s">
        <v>379</v>
      </c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36">
        <v>0</v>
      </c>
      <c r="AT7" s="36" t="s">
        <v>290</v>
      </c>
      <c r="AU7" s="36" t="s">
        <v>290</v>
      </c>
      <c r="AV7" s="36" t="s">
        <v>289</v>
      </c>
      <c r="AW7" s="36">
        <v>5.6</v>
      </c>
      <c r="AX7" s="36" t="s">
        <v>291</v>
      </c>
      <c r="AY7" s="36" t="s">
        <v>292</v>
      </c>
      <c r="AZ7" s="36" t="s">
        <v>293</v>
      </c>
      <c r="BA7" s="36" t="s">
        <v>295</v>
      </c>
      <c r="BB7" s="36">
        <v>18</v>
      </c>
      <c r="BC7" s="36">
        <v>19</v>
      </c>
      <c r="BD7" s="36" t="s">
        <v>294</v>
      </c>
      <c r="BE7" s="36" t="s">
        <v>296</v>
      </c>
      <c r="BF7" s="36">
        <v>25</v>
      </c>
      <c r="BG7" s="36">
        <v>26</v>
      </c>
      <c r="BH7" s="36" t="s">
        <v>297</v>
      </c>
      <c r="BI7" s="2"/>
      <c r="BJ7" s="2"/>
      <c r="BK7" s="2"/>
      <c r="BL7" s="2"/>
      <c r="BM7" s="2"/>
    </row>
    <row r="8" spans="1:66" x14ac:dyDescent="0.25">
      <c r="E8" s="17" t="s">
        <v>1</v>
      </c>
      <c r="G8" s="18" t="str">
        <f>IF('Generators - Active Power'!I8="","",'Generators - Active Power'!I8)</f>
        <v>Step -2</v>
      </c>
      <c r="H8" s="18" t="str">
        <f>IF('Generators - Active Power'!J8="","",'Generators - Active Power'!J8)</f>
        <v>Step -1</v>
      </c>
      <c r="I8" s="18" t="str">
        <f>IF('Generators - Active Power'!K8="","",'Generators - Active Power'!K8)</f>
        <v>Step 0</v>
      </c>
      <c r="J8" s="18" t="str">
        <f>IF('Generators - Active Power'!L8="","",'Generators - Active Power'!L8)</f>
        <v>Step 1</v>
      </c>
      <c r="K8" s="18" t="str">
        <f>IF('Generators - Active Power'!M8="","",'Generators - Active Power'!M8)</f>
        <v>Step 2</v>
      </c>
      <c r="L8" s="18" t="str">
        <f>IF('Generators - Active Power'!N8="","",'Generators - Active Power'!N8)</f>
        <v>Step 3</v>
      </c>
      <c r="M8" s="18" t="str">
        <f>IF('Generators - Active Power'!O8="","",'Generators - Active Power'!O8)</f>
        <v>Step 4</v>
      </c>
      <c r="N8" s="18" t="str">
        <f>IF('Generators - Active Power'!P8="","",'Generators - Active Power'!P8)</f>
        <v>Step 5</v>
      </c>
      <c r="O8" s="18" t="str">
        <f>IF('Generators - Active Power'!Q8="","",'Generators - Active Power'!Q8)</f>
        <v>Step 6</v>
      </c>
      <c r="P8" s="18" t="str">
        <f>IF('Generators - Active Power'!R8="","",'Generators - Active Power'!R8)</f>
        <v>Step 7</v>
      </c>
      <c r="Q8" s="18" t="str">
        <f>IF('Generators - Active Power'!S8="","",'Generators - Active Power'!S8)</f>
        <v>Step 8</v>
      </c>
      <c r="R8" s="18" t="str">
        <f>IF('Generators - Active Power'!T8="","",'Generators - Active Power'!T8)</f>
        <v>Step 9</v>
      </c>
      <c r="S8" s="18" t="str">
        <f>IF('Generators - Active Power'!U8="","",'Generators - Active Power'!U8)</f>
        <v>Step 10</v>
      </c>
      <c r="T8" s="18" t="str">
        <f>IF('Generators - Active Power'!V8="","",'Generators - Active Power'!V8)</f>
        <v>Step 11</v>
      </c>
      <c r="U8" s="18" t="str">
        <f>IF('Generators - Active Power'!W8="","",'Generators - Active Power'!W8)</f>
        <v>Step 12</v>
      </c>
      <c r="V8" s="18" t="str">
        <f>IF('Generators - Active Power'!X8="","",'Generators - Active Power'!X8)</f>
        <v>Step 13</v>
      </c>
      <c r="W8" s="18" t="str">
        <f>IF('Generators - Active Power'!Y8="","",'Generators - Active Power'!Y8)</f>
        <v>Step 14</v>
      </c>
      <c r="X8" s="18" t="str">
        <f>IF('Generators - Active Power'!Z8="","",'Generators - Active Power'!Z8)</f>
        <v>Step 15</v>
      </c>
      <c r="Y8" s="18" t="str">
        <f>IF('Generators - Active Power'!AA8="","",'Generators - Active Power'!AA8)</f>
        <v>Step 16</v>
      </c>
      <c r="Z8" s="18" t="str">
        <f>IF('Generators - Active Power'!AB8="","",'Generators - Active Power'!AB8)</f>
        <v>Step 17</v>
      </c>
      <c r="AA8" s="18" t="str">
        <f>IF('Generators - Active Power'!AC8="","",'Generators - Active Power'!AC8)</f>
        <v>Step 18</v>
      </c>
      <c r="AB8" s="18" t="str">
        <f>IF('Generators - Active Power'!AD8="","",'Generators - Active Power'!AD8)</f>
        <v>Step 19</v>
      </c>
      <c r="AC8" s="18" t="str">
        <f>IF('Generators - Active Power'!AE8="","",'Generators - Active Power'!AE8)</f>
        <v>Step 20</v>
      </c>
      <c r="AD8" s="18" t="str">
        <f>IF('Generators - Active Power'!AF8="","",'Generators - Active Power'!AF8)</f>
        <v>Step 21</v>
      </c>
      <c r="AE8" s="18" t="str">
        <f>IF('Generators - Active Power'!AG8="","",'Generators - Active Power'!AG8)</f>
        <v>Step 22</v>
      </c>
      <c r="AF8" s="18" t="str">
        <f>IF('Generators - Active Power'!AH8="","",'Generators - Active Power'!AH8)</f>
        <v>Step 23</v>
      </c>
      <c r="AG8" s="18" t="str">
        <f>IF('Generators - Active Power'!AI8="","",'Generators - Active Power'!AI8)</f>
        <v>Step 24</v>
      </c>
      <c r="AH8" s="18" t="str">
        <f>IF('Generators - Active Power'!AJ8="","",'Generators - Active Power'!AJ8)</f>
        <v>Step 25</v>
      </c>
      <c r="AI8" s="18" t="str">
        <f>IF('Generators - Active Power'!AK8="","",'Generators - Active Power'!AK8)</f>
        <v>Step 26</v>
      </c>
      <c r="AJ8" s="18" t="str">
        <f>IF('Generators - Active Power'!AL8="","",'Generators - Active Power'!AL8)</f>
        <v>Step 27</v>
      </c>
      <c r="AK8" s="18" t="str">
        <f>IF('Generators - Active Power'!AM8="","",'Generators - Active Power'!AM8)</f>
        <v>Step 28</v>
      </c>
      <c r="AL8" s="18" t="str">
        <f>IF('Generators - Active Power'!AN8="","",'Generators - Active Power'!AN8)</f>
        <v>Step 29</v>
      </c>
      <c r="AM8" s="18" t="str">
        <f>IF('Generators - Active Power'!AO8="","",'Generators - Active Power'!AO8)</f>
        <v>Step 30</v>
      </c>
      <c r="AN8" s="18" t="str">
        <f>IF('Generators - Active Power'!AP8="","",'Generators - Active Power'!AP8)</f>
        <v>Step 31</v>
      </c>
      <c r="AO8" s="18" t="str">
        <f>IF('Generators - Active Power'!AQ8="","",'Generators - Active Power'!AQ8)</f>
        <v>Step 32</v>
      </c>
      <c r="AP8" s="18" t="str">
        <f>IF('Generators - Active Power'!AR8="","",'Generators - Active Power'!AR8)</f>
        <v>Step 33</v>
      </c>
      <c r="AQ8" s="18" t="str">
        <f>IF('Generators - Active Power'!AS8="","",'Generators - Active Power'!AS8)</f>
        <v>Step 34</v>
      </c>
      <c r="AR8" s="64"/>
      <c r="AS8" s="18" t="str">
        <f>IF('Generators - Active Power'!AU8="","",'Generators - Active Power'!AU8)</f>
        <v>Stage 0</v>
      </c>
      <c r="AT8" s="18" t="str">
        <f>IF('Generators - Active Power'!AV8="","",'Generators - Active Power'!AV8)</f>
        <v>Stage 1</v>
      </c>
      <c r="AU8" s="18" t="str">
        <f>IF('Generators - Active Power'!AW8="","",'Generators - Active Power'!AW8)</f>
        <v>Stage 2</v>
      </c>
      <c r="AV8" s="18" t="str">
        <f>IF('Generators - Active Power'!AX8="","",'Generators - Active Power'!AX8)</f>
        <v>Stage 3</v>
      </c>
      <c r="AW8" s="18" t="str">
        <f>IF('Generators - Active Power'!AY8="","",'Generators - Active Power'!AY8)</f>
        <v>Stage 4</v>
      </c>
      <c r="AX8" s="18" t="str">
        <f>IF('Generators - Active Power'!AZ8="","",'Generators - Active Power'!AZ8)</f>
        <v>Stage 5</v>
      </c>
      <c r="AY8" s="18" t="str">
        <f>IF('Generators - Active Power'!BA8="","",'Generators - Active Power'!BA8)</f>
        <v>Stage 6</v>
      </c>
      <c r="AZ8" s="18" t="str">
        <f>IF('Generators - Active Power'!BB8="","",'Generators - Active Power'!BB8)</f>
        <v>Stage 7</v>
      </c>
      <c r="BA8" s="18" t="str">
        <f>IF('Generators - Active Power'!BC8="","",'Generators - Active Power'!BC8)</f>
        <v>Stage 8</v>
      </c>
      <c r="BB8" s="18" t="str">
        <f>IF('Generators - Active Power'!BD8="","",'Generators - Active Power'!BD8)</f>
        <v>Stage 9</v>
      </c>
      <c r="BC8" s="18" t="str">
        <f>IF('Generators - Active Power'!BE8="","",'Generators - Active Power'!BE8)</f>
        <v>Stage 10</v>
      </c>
      <c r="BD8" s="18" t="str">
        <f>IF('Generators - Active Power'!BF8="","",'Generators - Active Power'!BF8)</f>
        <v>Stage 11</v>
      </c>
      <c r="BE8" s="18" t="str">
        <f>IF('Generators - Active Power'!BG8="","",'Generators - Active Power'!BG8)</f>
        <v>Stage 12</v>
      </c>
      <c r="BF8" s="18" t="str">
        <f>IF('Generators - Active Power'!BH8="","",'Generators - Active Power'!BH8)</f>
        <v>Stage 13</v>
      </c>
      <c r="BG8" s="18" t="str">
        <f>IF('Generators - Active Power'!BI8="","",'Generators - Active Power'!BI8)</f>
        <v>Stage 14</v>
      </c>
      <c r="BH8" s="18" t="str">
        <f>IF('Generators - Active Power'!BJ8="","",'Generators - Active Power'!BJ8)</f>
        <v>Stage 15</v>
      </c>
      <c r="BI8" s="18" t="str">
        <f>IF('Generators - Active Power'!BK8="","",'Generators - Active Power'!BK8)</f>
        <v/>
      </c>
      <c r="BJ8" s="18" t="str">
        <f>IF('Generators - Active Power'!BL8="","",'Generators - Active Power'!BL8)</f>
        <v/>
      </c>
      <c r="BK8" s="18" t="str">
        <f>IF('Generators - Active Power'!BM8="","",'Generators - Active Power'!BM8)</f>
        <v/>
      </c>
      <c r="BL8" s="18" t="str">
        <f>IF('Generators - Active Power'!BN8="","",'Generators - Active Power'!BN8)</f>
        <v/>
      </c>
      <c r="BM8" s="18" t="str">
        <f>IF('Generators - Active Power'!BO8="","",'Generators - Active Power'!BO8)</f>
        <v/>
      </c>
    </row>
    <row r="9" spans="1:66" x14ac:dyDescent="0.25">
      <c r="E9" s="11" t="s">
        <v>20</v>
      </c>
      <c r="G9" s="40">
        <v>45</v>
      </c>
      <c r="H9" s="40">
        <v>45</v>
      </c>
      <c r="I9" s="40">
        <v>45</v>
      </c>
      <c r="J9" s="40">
        <v>45</v>
      </c>
      <c r="K9" s="40">
        <v>45</v>
      </c>
      <c r="L9" s="40">
        <v>45</v>
      </c>
      <c r="M9" s="40">
        <v>45</v>
      </c>
      <c r="N9" s="40">
        <v>45</v>
      </c>
      <c r="O9" s="40">
        <v>45</v>
      </c>
      <c r="P9" s="40">
        <v>45</v>
      </c>
      <c r="Q9" s="40">
        <v>45</v>
      </c>
      <c r="R9" s="40">
        <v>45</v>
      </c>
      <c r="S9" s="40">
        <v>45</v>
      </c>
      <c r="T9" s="40">
        <v>45</v>
      </c>
      <c r="U9" s="40">
        <v>45</v>
      </c>
      <c r="V9" s="40">
        <v>45</v>
      </c>
      <c r="W9" s="40">
        <v>45</v>
      </c>
      <c r="X9" s="40">
        <v>45</v>
      </c>
      <c r="Y9" s="40">
        <v>45</v>
      </c>
      <c r="Z9" s="40">
        <v>45</v>
      </c>
      <c r="AA9" s="40">
        <v>45</v>
      </c>
      <c r="AB9" s="40">
        <v>45</v>
      </c>
      <c r="AC9" s="40">
        <v>45</v>
      </c>
      <c r="AD9" s="40">
        <v>45</v>
      </c>
      <c r="AE9" s="40">
        <v>45</v>
      </c>
      <c r="AF9" s="40">
        <v>45</v>
      </c>
      <c r="AG9" s="40">
        <v>45</v>
      </c>
      <c r="AH9" s="40">
        <v>45</v>
      </c>
      <c r="AI9" s="40">
        <v>45</v>
      </c>
      <c r="AJ9" s="40">
        <v>45</v>
      </c>
      <c r="AK9" s="40">
        <v>45</v>
      </c>
      <c r="AL9" s="40">
        <v>45</v>
      </c>
      <c r="AM9" s="40">
        <v>45</v>
      </c>
      <c r="AN9" s="40">
        <v>45</v>
      </c>
      <c r="AO9" s="40">
        <v>45</v>
      </c>
      <c r="AP9" s="40">
        <v>45</v>
      </c>
      <c r="AQ9" s="40">
        <v>45</v>
      </c>
      <c r="AR9" s="16"/>
      <c r="AS9" s="16">
        <v>0.91399997472768746</v>
      </c>
      <c r="AT9" s="16">
        <v>-4.2712481181854125</v>
      </c>
      <c r="AU9" s="16">
        <v>-4.2712481181854125</v>
      </c>
      <c r="AV9" s="16">
        <v>-3.5394683350800795</v>
      </c>
      <c r="AW9" s="16">
        <v>-3.8688629826322218</v>
      </c>
      <c r="AX9" s="16">
        <v>-4.8861157234754078</v>
      </c>
      <c r="AY9" s="16">
        <v>-5.8352437222967319</v>
      </c>
      <c r="AZ9" s="16">
        <v>-1.0101141953948212</v>
      </c>
      <c r="BA9" s="16">
        <v>-0.50481949887146582</v>
      </c>
      <c r="BB9" s="16">
        <v>-3.202962470759013</v>
      </c>
      <c r="BC9" s="16">
        <v>-3.6159537497733107</v>
      </c>
      <c r="BD9" s="16">
        <v>-5.2191687725019715</v>
      </c>
      <c r="BE9" s="16">
        <v>-2.5609195759502934</v>
      </c>
      <c r="BF9" s="16">
        <v>-5.4741137244165889</v>
      </c>
      <c r="BG9" s="16">
        <v>-5.0903708770701215</v>
      </c>
      <c r="BH9" s="16">
        <v>-5.9665377196104394</v>
      </c>
      <c r="BI9" s="16"/>
      <c r="BJ9" s="16"/>
      <c r="BK9" s="16"/>
      <c r="BL9" s="16"/>
      <c r="BM9" s="16"/>
    </row>
    <row r="10" spans="1:66" x14ac:dyDescent="0.25">
      <c r="E10" s="11" t="s">
        <v>21</v>
      </c>
      <c r="G10" s="40">
        <v>8</v>
      </c>
      <c r="H10" s="40">
        <v>8</v>
      </c>
      <c r="I10" s="40">
        <v>8</v>
      </c>
      <c r="J10" s="40">
        <v>8</v>
      </c>
      <c r="K10" s="40">
        <v>8</v>
      </c>
      <c r="L10" s="40">
        <v>8</v>
      </c>
      <c r="M10" s="40">
        <v>8</v>
      </c>
      <c r="N10" s="40">
        <v>8</v>
      </c>
      <c r="O10" s="40">
        <v>8</v>
      </c>
      <c r="P10" s="40">
        <v>8</v>
      </c>
      <c r="Q10" s="40">
        <v>8</v>
      </c>
      <c r="R10" s="40">
        <v>8</v>
      </c>
      <c r="S10" s="40">
        <v>8</v>
      </c>
      <c r="T10" s="40">
        <v>8</v>
      </c>
      <c r="U10" s="40">
        <v>8</v>
      </c>
      <c r="V10" s="40">
        <v>8</v>
      </c>
      <c r="W10" s="40">
        <v>8</v>
      </c>
      <c r="X10" s="40">
        <v>8</v>
      </c>
      <c r="Y10" s="40">
        <v>8</v>
      </c>
      <c r="Z10" s="40">
        <v>8</v>
      </c>
      <c r="AA10" s="40">
        <v>8</v>
      </c>
      <c r="AB10" s="40">
        <v>8</v>
      </c>
      <c r="AC10" s="40">
        <v>8</v>
      </c>
      <c r="AD10" s="40">
        <v>8</v>
      </c>
      <c r="AE10" s="40">
        <v>8</v>
      </c>
      <c r="AF10" s="40">
        <v>8</v>
      </c>
      <c r="AG10" s="40">
        <v>8</v>
      </c>
      <c r="AH10" s="40">
        <v>8</v>
      </c>
      <c r="AI10" s="40">
        <v>8</v>
      </c>
      <c r="AJ10" s="40">
        <v>8</v>
      </c>
      <c r="AK10" s="40">
        <v>8</v>
      </c>
      <c r="AL10" s="40">
        <v>8</v>
      </c>
      <c r="AM10" s="40">
        <v>8</v>
      </c>
      <c r="AN10" s="40">
        <v>8</v>
      </c>
      <c r="AO10" s="40">
        <v>8</v>
      </c>
      <c r="AP10" s="40">
        <v>8</v>
      </c>
      <c r="AQ10" s="40">
        <v>8</v>
      </c>
      <c r="AR10" s="16"/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/>
      <c r="BJ10" s="16"/>
      <c r="BK10" s="16"/>
      <c r="BL10" s="16"/>
      <c r="BM10" s="16"/>
    </row>
    <row r="11" spans="1:66" x14ac:dyDescent="0.25">
      <c r="E11" s="11" t="s">
        <v>22</v>
      </c>
      <c r="G11" s="40">
        <v>2.2000000476837158</v>
      </c>
      <c r="H11" s="40">
        <v>2.2000000476837158</v>
      </c>
      <c r="I11" s="40">
        <v>2.2000000476837158</v>
      </c>
      <c r="J11" s="40">
        <v>2.2000000476837158</v>
      </c>
      <c r="K11" s="40">
        <v>2.2000000476837158</v>
      </c>
      <c r="L11" s="40">
        <v>2.2000000476837158</v>
      </c>
      <c r="M11" s="40">
        <v>2.2000000476837158</v>
      </c>
      <c r="N11" s="40">
        <v>2.2000000476837158</v>
      </c>
      <c r="O11" s="40">
        <v>2.2000000476837158</v>
      </c>
      <c r="P11" s="40">
        <v>2.2000000476837158</v>
      </c>
      <c r="Q11" s="40">
        <v>2.2000000476837158</v>
      </c>
      <c r="R11" s="40">
        <v>2.2000000476837158</v>
      </c>
      <c r="S11" s="40">
        <v>2.2000000476837158</v>
      </c>
      <c r="T11" s="40">
        <v>2.2000000476837158</v>
      </c>
      <c r="U11" s="40">
        <v>2.2000000476837158</v>
      </c>
      <c r="V11" s="40">
        <v>2.2000000476837158</v>
      </c>
      <c r="W11" s="40">
        <v>2.2000000476837158</v>
      </c>
      <c r="X11" s="40">
        <v>2.2000000476837158</v>
      </c>
      <c r="Y11" s="40">
        <v>2.2000000476837158</v>
      </c>
      <c r="Z11" s="40">
        <v>2.2000000476837158</v>
      </c>
      <c r="AA11" s="40">
        <v>2.2000000476837158</v>
      </c>
      <c r="AB11" s="40">
        <v>2.2000000476837158</v>
      </c>
      <c r="AC11" s="40">
        <v>2.2000000476837158</v>
      </c>
      <c r="AD11" s="40">
        <v>2.2000000476837158</v>
      </c>
      <c r="AE11" s="40">
        <v>2.2000000476837158</v>
      </c>
      <c r="AF11" s="40">
        <v>2.2000000476837158</v>
      </c>
      <c r="AG11" s="40">
        <v>2.2000000476837158</v>
      </c>
      <c r="AH11" s="40">
        <v>2.2000000476837158</v>
      </c>
      <c r="AI11" s="40">
        <v>2.2000000476837158</v>
      </c>
      <c r="AJ11" s="40">
        <v>2.2000000476837158</v>
      </c>
      <c r="AK11" s="40">
        <v>2.2000000476837158</v>
      </c>
      <c r="AL11" s="40">
        <v>2.2000000476837158</v>
      </c>
      <c r="AM11" s="40">
        <v>2.2000000476837158</v>
      </c>
      <c r="AN11" s="40">
        <v>2.2000000476837158</v>
      </c>
      <c r="AO11" s="40">
        <v>2.2000000476837158</v>
      </c>
      <c r="AP11" s="40">
        <v>2.2000000476837158</v>
      </c>
      <c r="AQ11" s="40">
        <v>2.2000000476837158</v>
      </c>
      <c r="AR11" s="16"/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1.2924697071141057E-26</v>
      </c>
      <c r="BC11" s="16">
        <v>-1.2924697071141057E-26</v>
      </c>
      <c r="BD11" s="16">
        <v>6.4623485355705287E-27</v>
      </c>
      <c r="BE11" s="16">
        <v>-1.2924697071141057E-26</v>
      </c>
      <c r="BF11" s="16">
        <v>6.4623485355705287E-27</v>
      </c>
      <c r="BG11" s="16">
        <v>0</v>
      </c>
      <c r="BH11" s="16">
        <v>0</v>
      </c>
      <c r="BI11" s="16"/>
      <c r="BJ11" s="16"/>
      <c r="BK11" s="16"/>
      <c r="BL11" s="16"/>
      <c r="BM11" s="16"/>
    </row>
    <row r="12" spans="1:66" x14ac:dyDescent="0.25">
      <c r="E12" s="11" t="s">
        <v>23</v>
      </c>
      <c r="G12" s="40">
        <v>12</v>
      </c>
      <c r="H12" s="40">
        <v>12</v>
      </c>
      <c r="I12" s="40">
        <v>12</v>
      </c>
      <c r="J12" s="40">
        <v>12</v>
      </c>
      <c r="K12" s="40">
        <v>12</v>
      </c>
      <c r="L12" s="40">
        <v>12</v>
      </c>
      <c r="M12" s="40">
        <v>12</v>
      </c>
      <c r="N12" s="40">
        <v>12</v>
      </c>
      <c r="O12" s="40">
        <v>12</v>
      </c>
      <c r="P12" s="40">
        <v>12</v>
      </c>
      <c r="Q12" s="40">
        <v>12</v>
      </c>
      <c r="R12" s="40">
        <v>12</v>
      </c>
      <c r="S12" s="40">
        <v>12</v>
      </c>
      <c r="T12" s="40">
        <v>12</v>
      </c>
      <c r="U12" s="40">
        <v>12</v>
      </c>
      <c r="V12" s="40">
        <v>12</v>
      </c>
      <c r="W12" s="40">
        <v>12</v>
      </c>
      <c r="X12" s="40">
        <v>12</v>
      </c>
      <c r="Y12" s="40">
        <v>12</v>
      </c>
      <c r="Z12" s="40">
        <v>12</v>
      </c>
      <c r="AA12" s="40">
        <v>12</v>
      </c>
      <c r="AB12" s="40">
        <v>12</v>
      </c>
      <c r="AC12" s="40">
        <v>12</v>
      </c>
      <c r="AD12" s="40">
        <v>12</v>
      </c>
      <c r="AE12" s="40">
        <v>12</v>
      </c>
      <c r="AF12" s="40">
        <v>12</v>
      </c>
      <c r="AG12" s="40">
        <v>12</v>
      </c>
      <c r="AH12" s="40">
        <v>12</v>
      </c>
      <c r="AI12" s="40">
        <v>12</v>
      </c>
      <c r="AJ12" s="40">
        <v>12</v>
      </c>
      <c r="AK12" s="40">
        <v>12</v>
      </c>
      <c r="AL12" s="40">
        <v>12</v>
      </c>
      <c r="AM12" s="40">
        <v>12</v>
      </c>
      <c r="AN12" s="40">
        <v>12</v>
      </c>
      <c r="AO12" s="40">
        <v>12</v>
      </c>
      <c r="AP12" s="40">
        <v>12</v>
      </c>
      <c r="AQ12" s="40">
        <v>12</v>
      </c>
      <c r="AR12" s="16"/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3.9439999793746208</v>
      </c>
      <c r="BF12" s="16">
        <v>3.4282913525281611</v>
      </c>
      <c r="BG12" s="16">
        <v>3.7245676863566497</v>
      </c>
      <c r="BH12" s="16">
        <v>2.6496472272047686</v>
      </c>
      <c r="BI12" s="16"/>
      <c r="BJ12" s="16"/>
      <c r="BK12" s="16"/>
      <c r="BL12" s="16"/>
      <c r="BM12" s="16"/>
    </row>
    <row r="13" spans="1:66" x14ac:dyDescent="0.25">
      <c r="E13" s="11" t="s">
        <v>24</v>
      </c>
      <c r="G13" s="40">
        <v>10</v>
      </c>
      <c r="H13" s="40">
        <v>10</v>
      </c>
      <c r="I13" s="40">
        <v>10</v>
      </c>
      <c r="J13" s="40">
        <v>10</v>
      </c>
      <c r="K13" s="40">
        <v>10</v>
      </c>
      <c r="L13" s="40">
        <v>10</v>
      </c>
      <c r="M13" s="40">
        <v>10</v>
      </c>
      <c r="N13" s="40">
        <v>10</v>
      </c>
      <c r="O13" s="40">
        <v>10</v>
      </c>
      <c r="P13" s="40">
        <v>10</v>
      </c>
      <c r="Q13" s="40">
        <v>10</v>
      </c>
      <c r="R13" s="40">
        <v>10</v>
      </c>
      <c r="S13" s="40">
        <v>10</v>
      </c>
      <c r="T13" s="40">
        <v>10</v>
      </c>
      <c r="U13" s="40">
        <v>10</v>
      </c>
      <c r="V13" s="40">
        <v>10</v>
      </c>
      <c r="W13" s="40">
        <v>10</v>
      </c>
      <c r="X13" s="40">
        <v>10</v>
      </c>
      <c r="Y13" s="40">
        <v>10</v>
      </c>
      <c r="Z13" s="40">
        <v>10</v>
      </c>
      <c r="AA13" s="40">
        <v>10</v>
      </c>
      <c r="AB13" s="40">
        <v>10</v>
      </c>
      <c r="AC13" s="40">
        <v>10</v>
      </c>
      <c r="AD13" s="40">
        <v>10</v>
      </c>
      <c r="AE13" s="40">
        <v>10</v>
      </c>
      <c r="AF13" s="40">
        <v>10</v>
      </c>
      <c r="AG13" s="40">
        <v>10</v>
      </c>
      <c r="AH13" s="40">
        <v>10</v>
      </c>
      <c r="AI13" s="40">
        <v>10</v>
      </c>
      <c r="AJ13" s="40">
        <v>10</v>
      </c>
      <c r="AK13" s="40">
        <v>10</v>
      </c>
      <c r="AL13" s="40">
        <v>10</v>
      </c>
      <c r="AM13" s="40">
        <v>10</v>
      </c>
      <c r="AN13" s="40">
        <v>10</v>
      </c>
      <c r="AO13" s="40">
        <v>10</v>
      </c>
      <c r="AP13" s="40">
        <v>10</v>
      </c>
      <c r="AQ13" s="40">
        <v>10</v>
      </c>
      <c r="AR13" s="16"/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/>
      <c r="BJ13" s="16"/>
      <c r="BK13" s="16"/>
      <c r="BL13" s="16"/>
      <c r="BM13" s="16"/>
    </row>
    <row r="14" spans="1:66" x14ac:dyDescent="0.25">
      <c r="E14" s="11" t="s">
        <v>25</v>
      </c>
      <c r="G14" s="40">
        <v>38</v>
      </c>
      <c r="H14" s="40">
        <v>38</v>
      </c>
      <c r="I14" s="40">
        <v>38</v>
      </c>
      <c r="J14" s="40">
        <v>38</v>
      </c>
      <c r="K14" s="40">
        <v>38</v>
      </c>
      <c r="L14" s="40">
        <v>38</v>
      </c>
      <c r="M14" s="40">
        <v>38</v>
      </c>
      <c r="N14" s="40">
        <v>38</v>
      </c>
      <c r="O14" s="40">
        <v>38</v>
      </c>
      <c r="P14" s="40">
        <v>38</v>
      </c>
      <c r="Q14" s="40">
        <v>38</v>
      </c>
      <c r="R14" s="40">
        <v>38</v>
      </c>
      <c r="S14" s="40">
        <v>38</v>
      </c>
      <c r="T14" s="40">
        <v>38</v>
      </c>
      <c r="U14" s="40">
        <v>38</v>
      </c>
      <c r="V14" s="40">
        <v>38</v>
      </c>
      <c r="W14" s="40">
        <v>38</v>
      </c>
      <c r="X14" s="40">
        <v>38</v>
      </c>
      <c r="Y14" s="40">
        <v>38</v>
      </c>
      <c r="Z14" s="40">
        <v>38</v>
      </c>
      <c r="AA14" s="40">
        <v>38</v>
      </c>
      <c r="AB14" s="40">
        <v>38</v>
      </c>
      <c r="AC14" s="40">
        <v>38</v>
      </c>
      <c r="AD14" s="40">
        <v>38</v>
      </c>
      <c r="AE14" s="40">
        <v>38</v>
      </c>
      <c r="AF14" s="40">
        <v>38</v>
      </c>
      <c r="AG14" s="40">
        <v>38</v>
      </c>
      <c r="AH14" s="40">
        <v>38</v>
      </c>
      <c r="AI14" s="40">
        <v>38</v>
      </c>
      <c r="AJ14" s="40">
        <v>38</v>
      </c>
      <c r="AK14" s="40">
        <v>38</v>
      </c>
      <c r="AL14" s="40">
        <v>38</v>
      </c>
      <c r="AM14" s="40">
        <v>38</v>
      </c>
      <c r="AN14" s="40">
        <v>38</v>
      </c>
      <c r="AO14" s="40">
        <v>38</v>
      </c>
      <c r="AP14" s="40">
        <v>38</v>
      </c>
      <c r="AQ14" s="40">
        <v>38</v>
      </c>
      <c r="AR14" s="16"/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5.830455431995464</v>
      </c>
      <c r="BC14" s="16">
        <v>6.5512689969290392</v>
      </c>
      <c r="BD14" s="16">
        <v>3.1257818700125433</v>
      </c>
      <c r="BE14" s="16">
        <v>9.7571028640336781</v>
      </c>
      <c r="BF14" s="16">
        <v>4.7086905454732699</v>
      </c>
      <c r="BG14" s="16">
        <v>5.5466125135261706</v>
      </c>
      <c r="BH14" s="16">
        <v>3.7187387882114153</v>
      </c>
      <c r="BI14" s="16"/>
      <c r="BJ14" s="16"/>
      <c r="BK14" s="16"/>
      <c r="BL14" s="16"/>
      <c r="BM14" s="16"/>
    </row>
    <row r="15" spans="1:66" x14ac:dyDescent="0.25">
      <c r="E15" s="11" t="s">
        <v>26</v>
      </c>
      <c r="G15" s="40">
        <v>39</v>
      </c>
      <c r="H15" s="40">
        <v>39</v>
      </c>
      <c r="I15" s="40">
        <v>39</v>
      </c>
      <c r="J15" s="40">
        <v>39</v>
      </c>
      <c r="K15" s="40">
        <v>39</v>
      </c>
      <c r="L15" s="40">
        <v>39</v>
      </c>
      <c r="M15" s="40">
        <v>39</v>
      </c>
      <c r="N15" s="40">
        <v>39</v>
      </c>
      <c r="O15" s="40">
        <v>39</v>
      </c>
      <c r="P15" s="40">
        <v>39</v>
      </c>
      <c r="Q15" s="40">
        <v>39</v>
      </c>
      <c r="R15" s="40">
        <v>39</v>
      </c>
      <c r="S15" s="40">
        <v>39</v>
      </c>
      <c r="T15" s="40">
        <v>39</v>
      </c>
      <c r="U15" s="40">
        <v>39</v>
      </c>
      <c r="V15" s="40">
        <v>39</v>
      </c>
      <c r="W15" s="40">
        <v>39</v>
      </c>
      <c r="X15" s="40">
        <v>39</v>
      </c>
      <c r="Y15" s="40">
        <v>39</v>
      </c>
      <c r="Z15" s="40">
        <v>39</v>
      </c>
      <c r="AA15" s="40">
        <v>39</v>
      </c>
      <c r="AB15" s="40">
        <v>39</v>
      </c>
      <c r="AC15" s="40">
        <v>39</v>
      </c>
      <c r="AD15" s="40">
        <v>39</v>
      </c>
      <c r="AE15" s="40">
        <v>39</v>
      </c>
      <c r="AF15" s="40">
        <v>39</v>
      </c>
      <c r="AG15" s="40">
        <v>39</v>
      </c>
      <c r="AH15" s="40">
        <v>39</v>
      </c>
      <c r="AI15" s="40">
        <v>39</v>
      </c>
      <c r="AJ15" s="40">
        <v>39</v>
      </c>
      <c r="AK15" s="40">
        <v>39</v>
      </c>
      <c r="AL15" s="40">
        <v>39</v>
      </c>
      <c r="AM15" s="40">
        <v>39</v>
      </c>
      <c r="AN15" s="40">
        <v>39</v>
      </c>
      <c r="AO15" s="40">
        <v>39</v>
      </c>
      <c r="AP15" s="40">
        <v>39</v>
      </c>
      <c r="AQ15" s="40">
        <v>39</v>
      </c>
      <c r="AR15" s="16"/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/>
      <c r="BJ15" s="16"/>
      <c r="BK15" s="16"/>
      <c r="BL15" s="16"/>
      <c r="BM15" s="16"/>
    </row>
    <row r="16" spans="1:66" ht="15" customHeight="1" x14ac:dyDescent="0.25"/>
    <row r="17" spans="2:67" ht="15" customHeight="1" x14ac:dyDescent="0.25">
      <c r="B17" s="5" t="s">
        <v>14</v>
      </c>
      <c r="C17" s="5"/>
      <c r="D17" s="5"/>
      <c r="E17" s="6"/>
      <c r="F17" s="1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14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4"/>
      <c r="BO17" s="4"/>
    </row>
    <row r="18" spans="2:67" ht="15" customHeight="1" x14ac:dyDescent="0.25">
      <c r="E18" s="17" t="s">
        <v>377</v>
      </c>
    </row>
    <row r="19" spans="2:67" ht="15" customHeight="1" x14ac:dyDescent="0.25"/>
    <row r="20" spans="2:67" ht="15" customHeight="1" x14ac:dyDescent="0.25"/>
    <row r="21" spans="2:67" ht="15" customHeight="1" x14ac:dyDescent="0.25">
      <c r="C21" s="68"/>
      <c r="D21" s="68"/>
      <c r="E21" s="73"/>
      <c r="F21" s="73"/>
    </row>
    <row r="22" spans="2:67" ht="15" customHeight="1" x14ac:dyDescent="0.25">
      <c r="C22" s="68"/>
      <c r="D22" s="68"/>
      <c r="E22" s="127"/>
      <c r="F22" s="73"/>
    </row>
    <row r="23" spans="2:67" ht="15" customHeight="1" x14ac:dyDescent="0.25">
      <c r="C23" s="68"/>
      <c r="D23" s="68"/>
      <c r="E23" s="128"/>
      <c r="F23" s="73"/>
    </row>
    <row r="24" spans="2:67" ht="15" customHeight="1" x14ac:dyDescent="0.25">
      <c r="C24" s="68"/>
      <c r="D24" s="68"/>
      <c r="E24" s="73"/>
      <c r="F24" s="73"/>
    </row>
    <row r="25" spans="2:67" ht="15" customHeight="1" x14ac:dyDescent="0.25">
      <c r="C25" s="68"/>
      <c r="D25" s="68"/>
      <c r="E25" s="73"/>
      <c r="F25" s="73"/>
    </row>
    <row r="26" spans="2:67" ht="15" customHeight="1" x14ac:dyDescent="0.25">
      <c r="C26" s="68"/>
      <c r="D26" s="68"/>
      <c r="E26" s="73"/>
      <c r="F26" s="73"/>
    </row>
    <row r="27" spans="2:67" ht="15" customHeight="1" x14ac:dyDescent="0.25">
      <c r="C27" s="68"/>
      <c r="D27" s="68"/>
      <c r="E27" s="73"/>
      <c r="F27" s="73"/>
    </row>
    <row r="28" spans="2:67" ht="15" customHeight="1" x14ac:dyDescent="0.25">
      <c r="C28" s="68"/>
      <c r="D28" s="68"/>
      <c r="E28" s="73"/>
      <c r="F28" s="73"/>
    </row>
    <row r="29" spans="2:67" ht="15" customHeight="1" x14ac:dyDescent="0.25">
      <c r="C29" s="68"/>
      <c r="D29" s="68"/>
      <c r="E29" s="73"/>
      <c r="F29" s="73"/>
    </row>
    <row r="30" spans="2:67" ht="15" customHeight="1" x14ac:dyDescent="0.25">
      <c r="C30" s="68"/>
      <c r="D30" s="68"/>
      <c r="E30" s="73"/>
      <c r="F30" s="73"/>
    </row>
    <row r="31" spans="2:67" ht="15" customHeight="1" x14ac:dyDescent="0.25">
      <c r="C31" s="68"/>
      <c r="D31" s="68"/>
      <c r="E31" s="73"/>
      <c r="F31" s="73"/>
    </row>
    <row r="32" spans="2:6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</sheetData>
  <sheetProtection formatCells="0" formatColumns="0" formatRows="0" sort="0" autoFilter="0"/>
  <conditionalFormatting sqref="E9:E15">
    <cfRule type="cellIs" dxfId="202" priority="6" operator="equal">
      <formula>""</formula>
    </cfRule>
  </conditionalFormatting>
  <conditionalFormatting sqref="AR9:BM15">
    <cfRule type="cellIs" dxfId="201" priority="5" operator="equal">
      <formula>""</formula>
    </cfRule>
  </conditionalFormatting>
  <conditionalFormatting sqref="AR9:BM15">
    <cfRule type="expression" dxfId="200" priority="4">
      <formula>IF(AR9&lt;#REF!,1,IF(AR9&gt;#REF!,1,0))</formula>
    </cfRule>
  </conditionalFormatting>
  <conditionalFormatting sqref="G9:AQ15">
    <cfRule type="cellIs" dxfId="199" priority="2" operator="equal">
      <formula>""</formula>
    </cfRule>
  </conditionalFormatting>
  <conditionalFormatting sqref="G9:AQ15">
    <cfRule type="expression" dxfId="198" priority="1">
      <formula>IF(G9&lt;$F9,1,IF(G9&gt;$G9,1,0))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4ACD-6783-4068-BB70-6A30471D8248}">
  <sheetPr>
    <tabColor theme="9" tint="0.59999389629810485"/>
  </sheetPr>
  <dimension ref="A1:BU157"/>
  <sheetViews>
    <sheetView showGridLines="0" zoomScale="80" zoomScaleNormal="80" workbookViewId="0">
      <pane xSplit="8" ySplit="8" topLeftCell="I67" activePane="bottomRight" state="frozen"/>
      <selection pane="topRight" activeCell="H1" sqref="H1"/>
      <selection pane="bottomLeft" activeCell="A9" sqref="A9"/>
      <selection pane="bottomRight" activeCell="F88" sqref="F88"/>
    </sheetView>
  </sheetViews>
  <sheetFormatPr defaultColWidth="0" defaultRowHeight="15" customHeight="1" zeroHeight="1" x14ac:dyDescent="0.25"/>
  <cols>
    <col min="1" max="1" width="20.5703125" style="2" customWidth="1"/>
    <col min="2" max="4" width="2.7109375" style="2" customWidth="1"/>
    <col min="5" max="5" width="12" style="2" customWidth="1"/>
    <col min="6" max="6" width="15.7109375" style="4" customWidth="1"/>
    <col min="7" max="7" width="15.7109375" style="25" customWidth="1"/>
    <col min="8" max="8" width="2.7109375" style="13" customWidth="1"/>
    <col min="9" max="9" width="18.42578125" style="4" customWidth="1"/>
    <col min="10" max="45" width="15.7109375" style="4" customWidth="1"/>
    <col min="46" max="46" width="8" style="4" customWidth="1"/>
    <col min="47" max="66" width="15.7109375" style="4" customWidth="1"/>
    <col min="67" max="67" width="2.7109375" style="2" customWidth="1"/>
    <col min="68" max="73" width="0" style="2" hidden="1" customWidth="1"/>
    <col min="74" max="16384" width="9.140625" style="2" hidden="1"/>
  </cols>
  <sheetData>
    <row r="1" spans="1:67" ht="24.95" customHeight="1" x14ac:dyDescent="0.25">
      <c r="A1" s="1" t="str">
        <f ca="1">MID(CELL("filename",A2),FIND("]",CELL("filename",A1))+1,255)</f>
        <v>Busbars - Voltage(pu)</v>
      </c>
      <c r="B1" s="1"/>
      <c r="C1" s="1"/>
      <c r="D1" s="1"/>
      <c r="E1" s="1"/>
      <c r="F1" s="9"/>
      <c r="G1" s="24"/>
      <c r="H1" s="12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1"/>
    </row>
    <row r="2" spans="1:67" ht="15" customHeight="1" x14ac:dyDescent="0.25"/>
    <row r="3" spans="1:67" x14ac:dyDescent="0.25">
      <c r="B3" s="5" t="s">
        <v>13</v>
      </c>
      <c r="C3" s="5"/>
      <c r="D3" s="5"/>
      <c r="E3" s="5"/>
      <c r="F3" s="6"/>
      <c r="G3" s="26"/>
      <c r="H3" s="1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7" x14ac:dyDescent="0.25"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7" x14ac:dyDescent="0.25">
      <c r="C5" s="10" t="s">
        <v>7</v>
      </c>
      <c r="D5" s="10"/>
      <c r="E5" s="10"/>
      <c r="F5" s="10"/>
      <c r="G5" s="27"/>
      <c r="H5" s="1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</row>
    <row r="6" spans="1:67" ht="86.25" customHeight="1" x14ac:dyDescent="0.25">
      <c r="D6" s="3"/>
      <c r="E6" s="89"/>
      <c r="F6" s="89"/>
      <c r="G6" s="28"/>
      <c r="H6" s="20"/>
      <c r="I6" s="45" t="str">
        <f>IF('Generators - Active Power'!I6="","",'Generators - Active Power'!I6)</f>
        <v>Post black-out</v>
      </c>
      <c r="J6" s="45" t="str">
        <f>IF('Generators - Active Power'!J6="","",'Generators - Active Power'!J6)</f>
        <v>Pre-restoration</v>
      </c>
      <c r="K6" s="45" t="str">
        <f>IF('Generators - Active Power'!K6="","",'Generators - Active Power'!K6)</f>
        <v>Energise Steven's Croft</v>
      </c>
      <c r="L6" s="45" t="str">
        <f>IF('Generators - Active Power'!L6="","",'Generators - Active Power'!L6)</f>
        <v>1.1 Energise Steven's croft BB
(CUSTOMER)</v>
      </c>
      <c r="M6" s="45" t="str">
        <f>IF('Generators - Active Power'!M6="","",'Generators - Active Power'!M6)</f>
        <v>1.2 Energise Steven's Croft cable to Chapelcross
(CHAP)</v>
      </c>
      <c r="N6" s="45" t="str">
        <f>IF('Generators - Active Power'!N6="","",'Generators - Active Power'!N6)</f>
        <v>2.1 Energise Minsca PoC
(MINSCA WF)</v>
      </c>
      <c r="O6" s="45" t="str">
        <f>IF('Generators - Active Power'!O6="","",'Generators - Active Power'!O6)</f>
        <v>2.2 Energise Minsca WF
(CUSTOMER)</v>
      </c>
      <c r="P6" s="45" t="str">
        <f>IF('Generators - Active Power'!P6="","",'Generators - Active Power'!P6)</f>
        <v xml:space="preserve">3.1 Energise Ewe Hill 1 PoC
(12) </v>
      </c>
      <c r="Q6" s="45" t="str">
        <f>IF('Generators - Active Power'!Q6="","",'Generators - Active Power'!Q6)</f>
        <v>3.2 Energise Ewe Hill WF
(CUSTOMER)</v>
      </c>
      <c r="R6" s="45" t="str">
        <f>IF('Generators - Active Power'!R6="","",'Generators - Active Power'!R6)</f>
        <v>4.1 Energise Chapelcross Grid 1 132/33kV Trfr
(698-10)</v>
      </c>
      <c r="S6" s="45" t="str">
        <f>IF('Generators - Active Power'!S6="","",'Generators - Active Power'!S6)</f>
        <v>4.2 Energise Chapelcross 132kV M1 BB
(698-710)</v>
      </c>
      <c r="T6" s="45" t="str">
        <f>IF('Generators - Active Power'!T6="","",'Generators - Active Power'!T6)</f>
        <v>4.3 Energise Chapelcross - Gretna 1 132kV circuit
(698-1105)</v>
      </c>
      <c r="U6" s="45" t="str">
        <f>IF('Generators - Active Power'!U6="","",'Generators - Active Power'!U6)</f>
        <v>5.1 Close Gretna CB, energise Gretna 132kV BB 
(305)</v>
      </c>
      <c r="V6" s="45" t="str">
        <f>IF('Generators - Active Power'!V6="","",'Generators - Active Power'!V6)</f>
        <v>5.2 Energise Gretna SGT1 400/132kV
(780)</v>
      </c>
      <c r="W6" s="45" t="str">
        <f>IF('Generators - Active Power'!W6="","",'Generators - Active Power'!W6)</f>
        <v>5.3 Energise Gretna - Ewe Hill 2 132kV circuit
(805)</v>
      </c>
      <c r="X6" s="45" t="str">
        <f>IF('Generators - Active Power'!X6="","",'Generators - Active Power'!X6)</f>
        <v>5.4 Energise Ewe Hill 2 WF
(GRID 1)</v>
      </c>
      <c r="Y6" s="45" t="str">
        <f>IF('Generators - Active Power'!Y6="","",'Generators - Active Power'!Y6)</f>
        <v>5.5 Energise Ewe Hill 2 circuits (WG2)</v>
      </c>
      <c r="Z6" s="45" t="str">
        <f>IF('Generators - Active Power'!Z6="","",'Generators - Active Power'!Z6)</f>
        <v>6.1 Energise Chapelcross - Annan circuit 1 (698-14)</v>
      </c>
      <c r="AA6" s="45" t="str">
        <f>IF('Generators - Active Power'!AA6="","",'Generators - Active Power'!AA6)</f>
        <v>6.2 Energise Chapelcross - Annan circuit 2
(698-23)</v>
      </c>
      <c r="AB6" s="45" t="str">
        <f>IF('Generators - Active Power'!AB6="","",'Generators - Active Power'!AB6)</f>
        <v>7.1 Energise Middlebie SWS - Middlebie circuit
(780-11)</v>
      </c>
      <c r="AC6" s="45" t="str">
        <f>IF('Generators - Active Power'!AC6="","",'Generators - Active Power'!AC6)</f>
        <v>8.1 Minsca WF, Ewe Hill 1 WF, Ewe Hill 2 WF to produce 20% MW</v>
      </c>
      <c r="AD6" s="45" t="str">
        <f>IF('Generators - Active Power'!AD6="","",'Generators - Active Power'!AD6)</f>
        <v>8.2 Energise Middlebie SWS - Langholm circuit 1 
(780-14)</v>
      </c>
      <c r="AE6" s="45" t="str">
        <f>IF('Generators - Active Power'!AE6="","",'Generators - Active Power'!AE6)</f>
        <v>9.1 Energise Chapelcross - Gretna circuit 2
(698-11)</v>
      </c>
      <c r="AF6" s="45" t="str">
        <f>IF('Generators - Active Power'!AF6="","",'Generators - Active Power'!AF6)</f>
        <v>10.1 Energise Chapelcross - Gretna circuit 1, Langholm 2, Newcastleton
(698-21)</v>
      </c>
      <c r="AG6" s="45" t="str">
        <f>IF('Generators - Active Power'!AG6="","",'Generators - Active Power'!AG6)</f>
        <v>11.1 Minsca WF, Ewe Hill 1 WF, Ewe Hill 2 WF to produce 25% MW</v>
      </c>
      <c r="AH6" s="45" t="str">
        <f>IF('Generators - Active Power'!AH6="","",'Generators - Active Power'!AH6)</f>
        <v>11.2 Energise Chapelcross -Lockerbie circuit 1
(698-13)</v>
      </c>
      <c r="AI6" s="45" t="str">
        <f>IF('Generators - Active Power'!AI6="","",'Generators - Active Power'!AI6)</f>
        <v>11.3 Minsca WF, Ewe Hill 1 WF to produce 45% MW</v>
      </c>
      <c r="AJ6" s="45" t="str">
        <f>IF('Generators - Active Power'!AJ6="","",'Generators - Active Power'!AJ6)</f>
        <v>11.4 Energise Chapelcross -Lockerbie circuit 2
(698-22)</v>
      </c>
      <c r="AK6" s="45" t="str">
        <f>IF('Generators - Active Power'!AK6="","",'Generators - Active Power'!AK6)</f>
        <v>12.1 Energise Lockerbie - Kirkbank and Moffat 1
(694-13)</v>
      </c>
      <c r="AL6" s="45" t="str">
        <f>IF('Generators - Active Power'!AL6="","",'Generators - Active Power'!AL6)</f>
        <v>13.1 Energise Lockerbie - Moffat 2
(694-23)</v>
      </c>
      <c r="AM6" s="45" t="str">
        <f>IF('Generators - Active Power'!AM6="","",'Generators - Active Power'!AM6)</f>
        <v>14.1 Close Annan 11kV bus section 
(662-01)</v>
      </c>
      <c r="AN6" s="45" t="str">
        <f>IF('Generators - Active Power'!AN6="","",'Generators - Active Power'!AN6)</f>
        <v>14.2 Close Lockerbie 11kV bus section 
(679-01)</v>
      </c>
      <c r="AO6" s="45" t="str">
        <f>IF('Generators - Active Power'!AO6="","",'Generators - Active Power'!AO6)</f>
        <v>14.3 Close Moffat 11kV bus section 
(683-01)</v>
      </c>
      <c r="AP6" s="45" t="str">
        <f>IF('Generators - Active Power'!AP6="","",'Generators - Active Power'!AP6)</f>
        <v>14.4 Connect Langholm T2 
(676-20)</v>
      </c>
      <c r="AQ6" s="45" t="str">
        <f>IF('Generators - Active Power'!AQ6="","",'Generators - Active Power'!AQ6)</f>
        <v>14.5 Connect Gretna T1
(673-10)</v>
      </c>
      <c r="AR6" s="45" t="str">
        <f>IF('Generators - Active Power'!AR6="","",'Generators - Active Power'!AR6)</f>
        <v>15.1 Energise Gretna 400kV B/B from Harker
(X605)</v>
      </c>
      <c r="AS6" s="45" t="str">
        <f>IF('Generators - Active Power'!AS6="","",'Generators - Active Power'!AS6)</f>
        <v>15.2 Connect Transmisison network to Chapelcross DRZ via SGT1
(X510)</v>
      </c>
      <c r="AT6" s="45"/>
      <c r="AU6" s="51" t="str">
        <f>IF('Generators - Active Power'!AU6="","",'Generators - Active Power'!AU6)</f>
        <v>Stevens Croft energised</v>
      </c>
      <c r="AV6" s="51" t="str">
        <f>IF('Generators - Active Power'!AV6="","",'Generators - Active Power'!AV6)</f>
        <v>Steven's croft SPD brkr closed and line to Chapelcross energised</v>
      </c>
      <c r="AW6" s="51" t="str">
        <f>IF('Generators - Active Power'!AW6="","",'Generators - Active Power'!AW6)</f>
        <v>Chapelcross 33kV B/B energised</v>
      </c>
      <c r="AX6" s="51" t="str">
        <f>IF('Generators - Active Power'!AX6="","",'Generators - Active Power'!AX6)</f>
        <v>Circuit Minsca WF energised</v>
      </c>
      <c r="AY6" s="51" t="str">
        <f>IF('Generators - Active Power'!AY6="","",'Generators - Active Power'!AY6)</f>
        <v>Circuit to Ewe Hill WF energised</v>
      </c>
      <c r="AZ6" s="51" t="str">
        <f>IF('Generators - Active Power'!AZ6="","",'Generators - Active Power'!AZ6)</f>
        <v>Grid trfr  1 + Chapelcross - Gretna line energised</v>
      </c>
      <c r="BA6" s="51" t="str">
        <f>IF('Generators - Active Power'!BA6="","",'Generators - Active Power'!BA6)</f>
        <v>Gretna 132kV brkr closed</v>
      </c>
      <c r="BB6" s="51" t="str">
        <f>IF('Generators - Active Power'!BB6="","",'Generators - Active Power'!BB6)</f>
        <v>Annan energised</v>
      </c>
      <c r="BC6" s="51" t="str">
        <f>IF('Generators - Active Power'!BC6="","",'Generators - Active Power'!BC6)</f>
        <v>Middelbie energised</v>
      </c>
      <c r="BD6" s="51" t="str">
        <f>IF('Generators - Active Power'!BD6="","",'Generators - Active Power'!BD6)</f>
        <v>Langholm energised</v>
      </c>
      <c r="BE6" s="51" t="str">
        <f>IF('Generators - Active Power'!BE6="","",'Generators - Active Power'!BE6)</f>
        <v>Gretna B energised</v>
      </c>
      <c r="BF6" s="51" t="str">
        <f>IF('Generators - Active Power'!BF6="","",'Generators - Active Power'!BF6)</f>
        <v>GretnaA + Newcastleton</v>
      </c>
      <c r="BG6" s="51" t="str">
        <f>IF('Generators - Active Power'!BG6="","",'Generators - Active Power'!BG6)</f>
        <v>LockerbieA + B</v>
      </c>
      <c r="BH6" s="51" t="str">
        <f>IF('Generators - Active Power'!BH6="","",'Generators - Active Power'!BH6)</f>
        <v>Kirkbank + Moffat A</v>
      </c>
      <c r="BI6" s="51" t="str">
        <f>IF('Generators - Active Power'!BI6="","",'Generators - Active Power'!BI6)</f>
        <v>Moffat B</v>
      </c>
      <c r="BJ6" s="51" t="str">
        <f>IF('Generators - Active Power'!BJ6="","",'Generators - Active Power'!BJ6)</f>
        <v>Restore to normal</v>
      </c>
      <c r="BK6" s="2"/>
      <c r="BL6" s="2"/>
      <c r="BM6" s="2"/>
      <c r="BN6" s="2"/>
    </row>
    <row r="7" spans="1:67" x14ac:dyDescent="0.25">
      <c r="D7" s="3"/>
      <c r="E7" s="3"/>
      <c r="F7" s="2"/>
      <c r="G7" s="28"/>
      <c r="H7" s="20"/>
      <c r="I7" s="22" t="s">
        <v>12</v>
      </c>
      <c r="J7" s="122" t="s">
        <v>369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36">
        <v>0</v>
      </c>
      <c r="AV7" s="36" t="s">
        <v>290</v>
      </c>
      <c r="AW7" s="36" t="s">
        <v>290</v>
      </c>
      <c r="AX7" s="36" t="s">
        <v>289</v>
      </c>
      <c r="AY7" s="36">
        <v>5.6</v>
      </c>
      <c r="AZ7" s="36" t="s">
        <v>291</v>
      </c>
      <c r="BA7" s="36" t="s">
        <v>292</v>
      </c>
      <c r="BB7" s="36" t="s">
        <v>293</v>
      </c>
      <c r="BC7" s="36" t="s">
        <v>295</v>
      </c>
      <c r="BD7" s="36">
        <v>18</v>
      </c>
      <c r="BE7" s="36">
        <v>19</v>
      </c>
      <c r="BF7" s="36" t="s">
        <v>294</v>
      </c>
      <c r="BG7" s="36" t="s">
        <v>296</v>
      </c>
      <c r="BH7" s="36">
        <v>25</v>
      </c>
      <c r="BI7" s="36">
        <v>26</v>
      </c>
      <c r="BJ7" s="36" t="s">
        <v>297</v>
      </c>
      <c r="BK7" s="2"/>
      <c r="BL7" s="2"/>
      <c r="BM7" s="2"/>
      <c r="BN7" s="2"/>
    </row>
    <row r="8" spans="1:67" x14ac:dyDescent="0.25">
      <c r="E8" s="17" t="s">
        <v>1</v>
      </c>
      <c r="F8" s="17" t="s">
        <v>378</v>
      </c>
      <c r="G8" s="29" t="s">
        <v>6</v>
      </c>
      <c r="H8" s="20"/>
      <c r="I8" s="18" t="str">
        <f>IF('Generators - Active Power'!I8="","",'Generators - Active Power'!I8)</f>
        <v>Step -2</v>
      </c>
      <c r="J8" s="18" t="str">
        <f>IF('Generators - Active Power'!J8="","",'Generators - Active Power'!J8)</f>
        <v>Step -1</v>
      </c>
      <c r="K8" s="18" t="str">
        <f>IF('Generators - Active Power'!K8="","",'Generators - Active Power'!K8)</f>
        <v>Step 0</v>
      </c>
      <c r="L8" s="18" t="str">
        <f>IF('Generators - Active Power'!L8="","",'Generators - Active Power'!L8)</f>
        <v>Step 1</v>
      </c>
      <c r="M8" s="18" t="str">
        <f>IF('Generators - Active Power'!M8="","",'Generators - Active Power'!M8)</f>
        <v>Step 2</v>
      </c>
      <c r="N8" s="18" t="str">
        <f>IF('Generators - Active Power'!N8="","",'Generators - Active Power'!N8)</f>
        <v>Step 3</v>
      </c>
      <c r="O8" s="18" t="str">
        <f>IF('Generators - Active Power'!O8="","",'Generators - Active Power'!O8)</f>
        <v>Step 4</v>
      </c>
      <c r="P8" s="18" t="str">
        <f>IF('Generators - Active Power'!P8="","",'Generators - Active Power'!P8)</f>
        <v>Step 5</v>
      </c>
      <c r="Q8" s="18" t="str">
        <f>IF('Generators - Active Power'!Q8="","",'Generators - Active Power'!Q8)</f>
        <v>Step 6</v>
      </c>
      <c r="R8" s="18" t="str">
        <f>IF('Generators - Active Power'!R8="","",'Generators - Active Power'!R8)</f>
        <v>Step 7</v>
      </c>
      <c r="S8" s="18" t="str">
        <f>IF('Generators - Active Power'!S8="","",'Generators - Active Power'!S8)</f>
        <v>Step 8</v>
      </c>
      <c r="T8" s="18" t="str">
        <f>IF('Generators - Active Power'!T8="","",'Generators - Active Power'!T8)</f>
        <v>Step 9</v>
      </c>
      <c r="U8" s="18" t="str">
        <f>IF('Generators - Active Power'!U8="","",'Generators - Active Power'!U8)</f>
        <v>Step 10</v>
      </c>
      <c r="V8" s="18" t="str">
        <f>IF('Generators - Active Power'!V8="","",'Generators - Active Power'!V8)</f>
        <v>Step 11</v>
      </c>
      <c r="W8" s="18" t="str">
        <f>IF('Generators - Active Power'!W8="","",'Generators - Active Power'!W8)</f>
        <v>Step 12</v>
      </c>
      <c r="X8" s="18" t="str">
        <f>IF('Generators - Active Power'!X8="","",'Generators - Active Power'!X8)</f>
        <v>Step 13</v>
      </c>
      <c r="Y8" s="18" t="str">
        <f>IF('Generators - Active Power'!Y8="","",'Generators - Active Power'!Y8)</f>
        <v>Step 14</v>
      </c>
      <c r="Z8" s="18" t="str">
        <f>IF('Generators - Active Power'!Z8="","",'Generators - Active Power'!Z8)</f>
        <v>Step 15</v>
      </c>
      <c r="AA8" s="18" t="str">
        <f>IF('Generators - Active Power'!AA8="","",'Generators - Active Power'!AA8)</f>
        <v>Step 16</v>
      </c>
      <c r="AB8" s="18" t="str">
        <f>IF('Generators - Active Power'!AB8="","",'Generators - Active Power'!AB8)</f>
        <v>Step 17</v>
      </c>
      <c r="AC8" s="18" t="str">
        <f>IF('Generators - Active Power'!AC8="","",'Generators - Active Power'!AC8)</f>
        <v>Step 18</v>
      </c>
      <c r="AD8" s="18" t="str">
        <f>IF('Generators - Active Power'!AD8="","",'Generators - Active Power'!AD8)</f>
        <v>Step 19</v>
      </c>
      <c r="AE8" s="18" t="str">
        <f>IF('Generators - Active Power'!AE8="","",'Generators - Active Power'!AE8)</f>
        <v>Step 20</v>
      </c>
      <c r="AF8" s="18" t="str">
        <f>IF('Generators - Active Power'!AF8="","",'Generators - Active Power'!AF8)</f>
        <v>Step 21</v>
      </c>
      <c r="AG8" s="18" t="str">
        <f>IF('Generators - Active Power'!AG8="","",'Generators - Active Power'!AG8)</f>
        <v>Step 22</v>
      </c>
      <c r="AH8" s="18" t="str">
        <f>IF('Generators - Active Power'!AH8="","",'Generators - Active Power'!AH8)</f>
        <v>Step 23</v>
      </c>
      <c r="AI8" s="18" t="str">
        <f>IF('Generators - Active Power'!AI8="","",'Generators - Active Power'!AI8)</f>
        <v>Step 24</v>
      </c>
      <c r="AJ8" s="18" t="str">
        <f>IF('Generators - Active Power'!AJ8="","",'Generators - Active Power'!AJ8)</f>
        <v>Step 25</v>
      </c>
      <c r="AK8" s="18" t="str">
        <f>IF('Generators - Active Power'!AK8="","",'Generators - Active Power'!AK8)</f>
        <v>Step 26</v>
      </c>
      <c r="AL8" s="18" t="str">
        <f>IF('Generators - Active Power'!AL8="","",'Generators - Active Power'!AL8)</f>
        <v>Step 27</v>
      </c>
      <c r="AM8" s="18" t="str">
        <f>IF('Generators - Active Power'!AM8="","",'Generators - Active Power'!AM8)</f>
        <v>Step 28</v>
      </c>
      <c r="AN8" s="18" t="str">
        <f>IF('Generators - Active Power'!AN8="","",'Generators - Active Power'!AN8)</f>
        <v>Step 29</v>
      </c>
      <c r="AO8" s="18" t="str">
        <f>IF('Generators - Active Power'!AO8="","",'Generators - Active Power'!AO8)</f>
        <v>Step 30</v>
      </c>
      <c r="AP8" s="18" t="str">
        <f>IF('Generators - Active Power'!AP8="","",'Generators - Active Power'!AP8)</f>
        <v>Step 31</v>
      </c>
      <c r="AQ8" s="18" t="str">
        <f>IF('Generators - Active Power'!AQ8="","",'Generators - Active Power'!AQ8)</f>
        <v>Step 32</v>
      </c>
      <c r="AR8" s="18" t="str">
        <f>IF('Generators - Active Power'!AR8="","",'Generators - Active Power'!AR8)</f>
        <v>Step 33</v>
      </c>
      <c r="AS8" s="18" t="str">
        <f>IF('Generators - Active Power'!AS8="","",'Generators - Active Power'!AS8)</f>
        <v>Step 34</v>
      </c>
      <c r="AT8" s="64"/>
      <c r="AU8" s="23" t="s">
        <v>27</v>
      </c>
      <c r="AV8" s="18" t="str">
        <f>IF('Generators - Active Power'!AV8="","",'Generators - Active Power'!AV8)</f>
        <v>Stage 1</v>
      </c>
      <c r="AW8" s="18" t="str">
        <f>IF('Generators - Active Power'!AW8="","",'Generators - Active Power'!AW8)</f>
        <v>Stage 2</v>
      </c>
      <c r="AX8" s="18" t="str">
        <f>IF('Generators - Active Power'!AX8="","",'Generators - Active Power'!AX8)</f>
        <v>Stage 3</v>
      </c>
      <c r="AY8" s="18" t="str">
        <f>IF('Generators - Active Power'!AY8="","",'Generators - Active Power'!AY8)</f>
        <v>Stage 4</v>
      </c>
      <c r="AZ8" s="18" t="str">
        <f>IF('Generators - Active Power'!AZ8="","",'Generators - Active Power'!AZ8)</f>
        <v>Stage 5</v>
      </c>
      <c r="BA8" s="18" t="str">
        <f>IF('Generators - Active Power'!BA8="","",'Generators - Active Power'!BA8)</f>
        <v>Stage 6</v>
      </c>
      <c r="BB8" s="18" t="str">
        <f>IF('Generators - Active Power'!BB8="","",'Generators - Active Power'!BB8)</f>
        <v>Stage 7</v>
      </c>
      <c r="BC8" s="18" t="str">
        <f>IF('Generators - Active Power'!BC8="","",'Generators - Active Power'!BC8)</f>
        <v>Stage 8</v>
      </c>
      <c r="BD8" s="18" t="str">
        <f>IF('Generators - Active Power'!BD8="","",'Generators - Active Power'!BD8)</f>
        <v>Stage 9</v>
      </c>
      <c r="BE8" s="18" t="str">
        <f>IF('Generators - Active Power'!BE8="","",'Generators - Active Power'!BE8)</f>
        <v>Stage 10</v>
      </c>
      <c r="BF8" s="18" t="str">
        <f>IF('Generators - Active Power'!BF8="","",'Generators - Active Power'!BF8)</f>
        <v>Stage 11</v>
      </c>
      <c r="BG8" s="18" t="str">
        <f>IF('Generators - Active Power'!BG8="","",'Generators - Active Power'!BG8)</f>
        <v>Stage 12</v>
      </c>
      <c r="BH8" s="18" t="str">
        <f>IF('Generators - Active Power'!BH8="","",'Generators - Active Power'!BH8)</f>
        <v>Stage 13</v>
      </c>
      <c r="BI8" s="18" t="str">
        <f>IF('Generators - Active Power'!BI8="","",'Generators - Active Power'!BI8)</f>
        <v>Stage 14</v>
      </c>
      <c r="BJ8" s="18" t="str">
        <f>IF('Generators - Active Power'!BJ8="","",'Generators - Active Power'!BJ8)</f>
        <v>Stage 15</v>
      </c>
      <c r="BK8" s="18" t="str">
        <f>IF('Generators - Active Power'!BK8="","",'Generators - Active Power'!BK8)</f>
        <v/>
      </c>
      <c r="BL8" s="18" t="str">
        <f>IF('Generators - Active Power'!BL8="","",'Generators - Active Power'!BL8)</f>
        <v/>
      </c>
      <c r="BM8" s="18" t="str">
        <f>IF('Generators - Active Power'!BM8="","",'Generators - Active Power'!BM8)</f>
        <v/>
      </c>
      <c r="BN8" s="18" t="str">
        <f>IF('Generators - Active Power'!BN8="","",'Generators - Active Power'!BN8)</f>
        <v/>
      </c>
    </row>
    <row r="9" spans="1:67" x14ac:dyDescent="0.25">
      <c r="E9" s="11" t="s">
        <v>43</v>
      </c>
      <c r="F9" s="103" t="s">
        <v>43</v>
      </c>
      <c r="G9" s="30">
        <v>132</v>
      </c>
      <c r="H9" s="20"/>
      <c r="I9" s="16" cm="1">
        <f t="array" ref="I9">IFERROR(INDEX($I$91:$AS$160,MATCH($F9,$F$91:$F$160,0),COLUMN()-8),-999)</f>
        <v>0</v>
      </c>
      <c r="J9" s="16" cm="1">
        <f t="array" ref="J9">IFERROR(INDEX($I$91:$AS$160,MATCH($F9,$F$91:$F$160,0),COLUMN()-8),-999)</f>
        <v>0</v>
      </c>
      <c r="K9" s="16" cm="1">
        <f t="array" ref="K9">IFERROR(INDEX($I$91:$AS$160,MATCH($F9,$F$91:$F$160,0),COLUMN()-8),-999)</f>
        <v>0</v>
      </c>
      <c r="L9" s="16" cm="1">
        <f t="array" ref="L9">IFERROR(INDEX($I$91:$AS$160,MATCH($F9,$F$91:$F$160,0),COLUMN()-8),-999)</f>
        <v>0</v>
      </c>
      <c r="M9" s="16" cm="1">
        <f t="array" ref="M9">IFERROR(INDEX($I$91:$AS$160,MATCH($F9,$F$91:$F$160,0),COLUMN()-8),-999)</f>
        <v>0</v>
      </c>
      <c r="N9" s="16" cm="1">
        <f t="array" ref="N9">IFERROR(INDEX($I$91:$AS$160,MATCH($F9,$F$91:$F$160,0),COLUMN()-8),-999)</f>
        <v>0</v>
      </c>
      <c r="O9" s="16" cm="1">
        <f t="array" ref="O9">IFERROR(INDEX($I$91:$AS$160,MATCH($F9,$F$91:$F$160,0),COLUMN()-8),-999)</f>
        <v>0</v>
      </c>
      <c r="P9" s="16" cm="1">
        <f t="array" ref="P9">IFERROR(INDEX($I$91:$AS$160,MATCH($F9,$F$91:$F$160,0),COLUMN()-8),-999)</f>
        <v>0</v>
      </c>
      <c r="Q9" s="16" cm="1">
        <f t="array" ref="Q9">IFERROR(INDEX($I$91:$AS$160,MATCH($F9,$F$91:$F$160,0),COLUMN()-8),-999)</f>
        <v>0</v>
      </c>
      <c r="R9" s="16" cm="1">
        <f t="array" ref="R9">IFERROR(INDEX($I$91:$AS$160,MATCH($F9,$F$91:$F$160,0),COLUMN()-8),-999)</f>
        <v>0</v>
      </c>
      <c r="S9" s="16" cm="1">
        <f t="array" ref="S9">IFERROR(INDEX($I$91:$AS$160,MATCH($F9,$F$91:$F$160,0),COLUMN()-8),-999)</f>
        <v>0</v>
      </c>
      <c r="T9" s="16" cm="1">
        <f t="array" ref="T9">IFERROR(INDEX($I$91:$AS$160,MATCH($F9,$F$91:$F$160,0),COLUMN()-8),-999)</f>
        <v>0</v>
      </c>
      <c r="U9" s="16" cm="1">
        <f t="array" ref="U9">IFERROR(INDEX($I$91:$AS$160,MATCH($F9,$F$91:$F$160,0),COLUMN()-8),-999)</f>
        <v>0</v>
      </c>
      <c r="V9" s="16" cm="1">
        <f t="array" ref="V9">IFERROR(INDEX($I$91:$AS$160,MATCH($F9,$F$91:$F$160,0),COLUMN()-8),-999)</f>
        <v>0</v>
      </c>
      <c r="W9" s="16" cm="1">
        <f t="array" ref="W9">IFERROR(INDEX($I$91:$AS$160,MATCH($F9,$F$91:$F$160,0),COLUMN()-8),-999)</f>
        <v>0</v>
      </c>
      <c r="X9" s="16" cm="1">
        <f t="array" ref="X9">IFERROR(INDEX($I$91:$AS$160,MATCH($F9,$F$91:$F$160,0),COLUMN()-8),-999)</f>
        <v>0</v>
      </c>
      <c r="Y9" s="16" cm="1">
        <f t="array" ref="Y9">IFERROR(INDEX($I$91:$AS$160,MATCH($F9,$F$91:$F$160,0),COLUMN()-8),-999)</f>
        <v>0</v>
      </c>
      <c r="Z9" s="16" cm="1">
        <f t="array" ref="Z9">IFERROR(INDEX($I$91:$AS$160,MATCH($F9,$F$91:$F$160,0),COLUMN()-8),-999)</f>
        <v>0</v>
      </c>
      <c r="AA9" s="16" cm="1">
        <f t="array" ref="AA9">IFERROR(INDEX($I$91:$AS$160,MATCH($F9,$F$91:$F$160,0),COLUMN()-8),-999)</f>
        <v>0</v>
      </c>
      <c r="AB9" s="16" cm="1">
        <f t="array" ref="AB9">IFERROR(INDEX($I$91:$AS$160,MATCH($F9,$F$91:$F$160,0),COLUMN()-8),-999)</f>
        <v>0</v>
      </c>
      <c r="AC9" s="16" cm="1">
        <f t="array" ref="AC9">IFERROR(INDEX($I$91:$AS$160,MATCH($F9,$F$91:$F$160,0),COLUMN()-8),-999)</f>
        <v>0</v>
      </c>
      <c r="AD9" s="16" cm="1">
        <f t="array" ref="AD9">IFERROR(INDEX($I$91:$AS$160,MATCH($F9,$F$91:$F$160,0),COLUMN()-8),-999)</f>
        <v>0</v>
      </c>
      <c r="AE9" s="16" cm="1">
        <f t="array" ref="AE9">IFERROR(INDEX($I$91:$AS$160,MATCH($F9,$F$91:$F$160,0),COLUMN()-8),-999)</f>
        <v>0</v>
      </c>
      <c r="AF9" s="16" cm="1">
        <f t="array" ref="AF9">IFERROR(INDEX($I$91:$AS$160,MATCH($F9,$F$91:$F$160,0),COLUMN()-8),-999)</f>
        <v>0</v>
      </c>
      <c r="AG9" s="16" cm="1">
        <f t="array" ref="AG9">IFERROR(INDEX($I$91:$AS$160,MATCH($F9,$F$91:$F$160,0),COLUMN()-8),-999)</f>
        <v>0</v>
      </c>
      <c r="AH9" s="16" cm="1">
        <f t="array" ref="AH9">IFERROR(INDEX($I$91:$AS$160,MATCH($F9,$F$91:$F$160,0),COLUMN()-8),-999)</f>
        <v>0</v>
      </c>
      <c r="AI9" s="16" cm="1">
        <f t="array" ref="AI9">IFERROR(INDEX($I$91:$AS$160,MATCH($F9,$F$91:$F$160,0),COLUMN()-8),-999)</f>
        <v>0</v>
      </c>
      <c r="AJ9" s="16" cm="1">
        <f t="array" ref="AJ9">IFERROR(INDEX($I$91:$AS$160,MATCH($F9,$F$91:$F$160,0),COLUMN()-8),-999)</f>
        <v>0</v>
      </c>
      <c r="AK9" s="16" cm="1">
        <f t="array" ref="AK9">IFERROR(INDEX($I$91:$AS$160,MATCH($F9,$F$91:$F$160,0),COLUMN()-8),-999)</f>
        <v>0</v>
      </c>
      <c r="AL9" s="16" cm="1">
        <f t="array" ref="AL9">IFERROR(INDEX($I$91:$AS$160,MATCH($F9,$F$91:$F$160,0),COLUMN()-8),-999)</f>
        <v>0</v>
      </c>
      <c r="AM9" s="16" cm="1">
        <f t="array" ref="AM9">IFERROR(INDEX($I$91:$AS$160,MATCH($F9,$F$91:$F$160,0),COLUMN()-8),-999)</f>
        <v>0</v>
      </c>
      <c r="AN9" s="16" cm="1">
        <f t="array" ref="AN9">IFERROR(INDEX($I$91:$AS$160,MATCH($F9,$F$91:$F$160,0),COLUMN()-8),-999)</f>
        <v>0</v>
      </c>
      <c r="AO9" s="16" cm="1">
        <f t="array" ref="AO9">IFERROR(INDEX($I$91:$AS$160,MATCH($F9,$F$91:$F$160,0),COLUMN()-8),-999)</f>
        <v>0</v>
      </c>
      <c r="AP9" s="16" cm="1">
        <f t="array" ref="AP9">IFERROR(INDEX($I$91:$AS$160,MATCH($F9,$F$91:$F$160,0),COLUMN()-8),-999)</f>
        <v>0</v>
      </c>
      <c r="AQ9" s="16" cm="1">
        <f t="array" ref="AQ9">IFERROR(INDEX($I$91:$AS$160,MATCH($F9,$F$91:$F$160,0),COLUMN()-8),-999)</f>
        <v>0</v>
      </c>
      <c r="AR9" s="16" cm="1">
        <f t="array" ref="AR9">IFERROR(INDEX($I$91:$AS$160,MATCH($F9,$F$91:$F$160,0),COLUMN()-8),-999)</f>
        <v>0</v>
      </c>
      <c r="AS9" s="16" cm="1">
        <f t="array" ref="AS9">IFERROR(INDEX($I$91:$AS$160,MATCH($F9,$F$91:$F$160,0),COLUMN()-8),-999)</f>
        <v>0</v>
      </c>
      <c r="AT9" s="16"/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/>
      <c r="BL9" s="16"/>
      <c r="BM9" s="16"/>
      <c r="BN9" s="16"/>
    </row>
    <row r="10" spans="1:67" x14ac:dyDescent="0.25">
      <c r="E10" s="11" t="s">
        <v>44</v>
      </c>
      <c r="F10" s="103" t="s">
        <v>44</v>
      </c>
      <c r="G10" s="30">
        <v>132</v>
      </c>
      <c r="H10" s="20"/>
      <c r="I10" s="16" cm="1">
        <f t="array" ref="I10">IFERROR(INDEX($I$91:$AS$160,MATCH($F10,$F$91:$F$160,0),COLUMN()-8),-999)</f>
        <v>-999</v>
      </c>
      <c r="J10" s="16" cm="1">
        <f t="array" ref="J10">IFERROR(INDEX($I$91:$AS$160,MATCH($F10,$F$91:$F$160,0),COLUMN()-8),-999)</f>
        <v>-999</v>
      </c>
      <c r="K10" s="16" cm="1">
        <f t="array" ref="K10">IFERROR(INDEX($I$91:$AS$160,MATCH($F10,$F$91:$F$160,0),COLUMN()-8),-999)</f>
        <v>-999</v>
      </c>
      <c r="L10" s="16" cm="1">
        <f t="array" ref="L10">IFERROR(INDEX($I$91:$AS$160,MATCH($F10,$F$91:$F$160,0),COLUMN()-8),-999)</f>
        <v>-999</v>
      </c>
      <c r="M10" s="16" cm="1">
        <f t="array" ref="M10">IFERROR(INDEX($I$91:$AS$160,MATCH($F10,$F$91:$F$160,0),COLUMN()-8),-999)</f>
        <v>-999</v>
      </c>
      <c r="N10" s="16" cm="1">
        <f t="array" ref="N10">IFERROR(INDEX($I$91:$AS$160,MATCH($F10,$F$91:$F$160,0),COLUMN()-8),-999)</f>
        <v>-999</v>
      </c>
      <c r="O10" s="16" cm="1">
        <f t="array" ref="O10">IFERROR(INDEX($I$91:$AS$160,MATCH($F10,$F$91:$F$160,0),COLUMN()-8),-999)</f>
        <v>-999</v>
      </c>
      <c r="P10" s="16" cm="1">
        <f t="array" ref="P10">IFERROR(INDEX($I$91:$AS$160,MATCH($F10,$F$91:$F$160,0),COLUMN()-8),-999)</f>
        <v>-999</v>
      </c>
      <c r="Q10" s="16" cm="1">
        <f t="array" ref="Q10">IFERROR(INDEX($I$91:$AS$160,MATCH($F10,$F$91:$F$160,0),COLUMN()-8),-999)</f>
        <v>-999</v>
      </c>
      <c r="R10" s="16" cm="1">
        <f t="array" ref="R10">IFERROR(INDEX($I$91:$AS$160,MATCH($F10,$F$91:$F$160,0),COLUMN()-8),-999)</f>
        <v>-999</v>
      </c>
      <c r="S10" s="16" cm="1">
        <f t="array" ref="S10">IFERROR(INDEX($I$91:$AS$160,MATCH($F10,$F$91:$F$160,0),COLUMN()-8),-999)</f>
        <v>-999</v>
      </c>
      <c r="T10" s="16" cm="1">
        <f t="array" ref="T10">IFERROR(INDEX($I$91:$AS$160,MATCH($F10,$F$91:$F$160,0),COLUMN()-8),-999)</f>
        <v>-999</v>
      </c>
      <c r="U10" s="16" cm="1">
        <f t="array" ref="U10">IFERROR(INDEX($I$91:$AS$160,MATCH($F10,$F$91:$F$160,0),COLUMN()-8),-999)</f>
        <v>-999</v>
      </c>
      <c r="V10" s="16" cm="1">
        <f t="array" ref="V10">IFERROR(INDEX($I$91:$AS$160,MATCH($F10,$F$91:$F$160,0),COLUMN()-8),-999)</f>
        <v>-999</v>
      </c>
      <c r="W10" s="16" cm="1">
        <f t="array" ref="W10">IFERROR(INDEX($I$91:$AS$160,MATCH($F10,$F$91:$F$160,0),COLUMN()-8),-999)</f>
        <v>-999</v>
      </c>
      <c r="X10" s="16" cm="1">
        <f t="array" ref="X10">IFERROR(INDEX($I$91:$AS$160,MATCH($F10,$F$91:$F$160,0),COLUMN()-8),-999)</f>
        <v>-999</v>
      </c>
      <c r="Y10" s="16" cm="1">
        <f t="array" ref="Y10">IFERROR(INDEX($I$91:$AS$160,MATCH($F10,$F$91:$F$160,0),COLUMN()-8),-999)</f>
        <v>-999</v>
      </c>
      <c r="Z10" s="16" cm="1">
        <f t="array" ref="Z10">IFERROR(INDEX($I$91:$AS$160,MATCH($F10,$F$91:$F$160,0),COLUMN()-8),-999)</f>
        <v>-999</v>
      </c>
      <c r="AA10" s="16" cm="1">
        <f t="array" ref="AA10">IFERROR(INDEX($I$91:$AS$160,MATCH($F10,$F$91:$F$160,0),COLUMN()-8),-999)</f>
        <v>-999</v>
      </c>
      <c r="AB10" s="16" cm="1">
        <f t="array" ref="AB10">IFERROR(INDEX($I$91:$AS$160,MATCH($F10,$F$91:$F$160,0),COLUMN()-8),-999)</f>
        <v>-999</v>
      </c>
      <c r="AC10" s="16" cm="1">
        <f t="array" ref="AC10">IFERROR(INDEX($I$91:$AS$160,MATCH($F10,$F$91:$F$160,0),COLUMN()-8),-999)</f>
        <v>-999</v>
      </c>
      <c r="AD10" s="16" cm="1">
        <f t="array" ref="AD10">IFERROR(INDEX($I$91:$AS$160,MATCH($F10,$F$91:$F$160,0),COLUMN()-8),-999)</f>
        <v>-999</v>
      </c>
      <c r="AE10" s="16" cm="1">
        <f t="array" ref="AE10">IFERROR(INDEX($I$91:$AS$160,MATCH($F10,$F$91:$F$160,0),COLUMN()-8),-999)</f>
        <v>-999</v>
      </c>
      <c r="AF10" s="16" cm="1">
        <f t="array" ref="AF10">IFERROR(INDEX($I$91:$AS$160,MATCH($F10,$F$91:$F$160,0),COLUMN()-8),-999)</f>
        <v>-999</v>
      </c>
      <c r="AG10" s="16" cm="1">
        <f t="array" ref="AG10">IFERROR(INDEX($I$91:$AS$160,MATCH($F10,$F$91:$F$160,0),COLUMN()-8),-999)</f>
        <v>-999</v>
      </c>
      <c r="AH10" s="16" cm="1">
        <f t="array" ref="AH10">IFERROR(INDEX($I$91:$AS$160,MATCH($F10,$F$91:$F$160,0),COLUMN()-8),-999)</f>
        <v>-999</v>
      </c>
      <c r="AI10" s="16" cm="1">
        <f t="array" ref="AI10">IFERROR(INDEX($I$91:$AS$160,MATCH($F10,$F$91:$F$160,0),COLUMN()-8),-999)</f>
        <v>-999</v>
      </c>
      <c r="AJ10" s="16" cm="1">
        <f t="array" ref="AJ10">IFERROR(INDEX($I$91:$AS$160,MATCH($F10,$F$91:$F$160,0),COLUMN()-8),-999)</f>
        <v>-999</v>
      </c>
      <c r="AK10" s="16" cm="1">
        <f t="array" ref="AK10">IFERROR(INDEX($I$91:$AS$160,MATCH($F10,$F$91:$F$160,0),COLUMN()-8),-999)</f>
        <v>-999</v>
      </c>
      <c r="AL10" s="16" cm="1">
        <f t="array" ref="AL10">IFERROR(INDEX($I$91:$AS$160,MATCH($F10,$F$91:$F$160,0),COLUMN()-8),-999)</f>
        <v>-999</v>
      </c>
      <c r="AM10" s="16" cm="1">
        <f t="array" ref="AM10">IFERROR(INDEX($I$91:$AS$160,MATCH($F10,$F$91:$F$160,0),COLUMN()-8),-999)</f>
        <v>-999</v>
      </c>
      <c r="AN10" s="16" cm="1">
        <f t="array" ref="AN10">IFERROR(INDEX($I$91:$AS$160,MATCH($F10,$F$91:$F$160,0),COLUMN()-8),-999)</f>
        <v>-999</v>
      </c>
      <c r="AO10" s="16" cm="1">
        <f t="array" ref="AO10">IFERROR(INDEX($I$91:$AS$160,MATCH($F10,$F$91:$F$160,0),COLUMN()-8),-999)</f>
        <v>-999</v>
      </c>
      <c r="AP10" s="16" cm="1">
        <f t="array" ref="AP10">IFERROR(INDEX($I$91:$AS$160,MATCH($F10,$F$91:$F$160,0),COLUMN()-8),-999)</f>
        <v>-999</v>
      </c>
      <c r="AQ10" s="16" cm="1">
        <f t="array" ref="AQ10">IFERROR(INDEX($I$91:$AS$160,MATCH($F10,$F$91:$F$160,0),COLUMN()-8),-999)</f>
        <v>-999</v>
      </c>
      <c r="AR10" s="16" cm="1">
        <f t="array" ref="AR10">IFERROR(INDEX($I$91:$AS$160,MATCH($F10,$F$91:$F$160,0),COLUMN()-8),-999)</f>
        <v>-999</v>
      </c>
      <c r="AS10" s="16" cm="1">
        <f t="array" ref="AS10">IFERROR(INDEX($I$91:$AS$160,MATCH($F10,$F$91:$F$160,0),COLUMN()-8),-999)</f>
        <v>-999</v>
      </c>
      <c r="AT10" s="16"/>
      <c r="AU10" s="16"/>
      <c r="AV10" s="16"/>
      <c r="AW10" s="16"/>
      <c r="AX10" s="16"/>
      <c r="AY10" s="16"/>
      <c r="AZ10" s="16">
        <v>1.0060698604020066</v>
      </c>
      <c r="BA10" s="16">
        <v>1.0123496322063301</v>
      </c>
      <c r="BB10" s="16">
        <v>0.78984029528009869</v>
      </c>
      <c r="BC10" s="16">
        <v>0.78672062033634327</v>
      </c>
      <c r="BD10" s="16">
        <v>0.78672062033634327</v>
      </c>
      <c r="BE10" s="16">
        <v>0.79907880222854266</v>
      </c>
      <c r="BF10" s="16">
        <v>0.99367281285567188</v>
      </c>
      <c r="BG10" s="16">
        <v>0.79186444891953978</v>
      </c>
      <c r="BH10" s="16">
        <v>0.98928354870171642</v>
      </c>
      <c r="BI10" s="16">
        <v>0.80134015616110132</v>
      </c>
      <c r="BJ10" s="16">
        <v>0.99202845462479117</v>
      </c>
      <c r="BK10" s="16"/>
      <c r="BL10" s="16"/>
      <c r="BM10" s="16"/>
      <c r="BN10" s="16"/>
    </row>
    <row r="11" spans="1:67" x14ac:dyDescent="0.25">
      <c r="E11" s="11" t="s">
        <v>45</v>
      </c>
      <c r="F11" s="103" t="s">
        <v>45</v>
      </c>
      <c r="G11" s="30">
        <v>33</v>
      </c>
      <c r="H11" s="20"/>
      <c r="I11" s="16" cm="1">
        <f t="array" ref="I11">IFERROR(INDEX($I$91:$AS$160,MATCH($F11,$F$91:$F$160,0),COLUMN()-8),-999)</f>
        <v>-999</v>
      </c>
      <c r="J11" s="16" cm="1">
        <f t="array" ref="J11">IFERROR(INDEX($I$91:$AS$160,MATCH($F11,$F$91:$F$160,0),COLUMN()-8),-999)</f>
        <v>-999</v>
      </c>
      <c r="K11" s="16" cm="1">
        <f t="array" ref="K11">IFERROR(INDEX($I$91:$AS$160,MATCH($F11,$F$91:$F$160,0),COLUMN()-8),-999)</f>
        <v>-999</v>
      </c>
      <c r="L11" s="16" cm="1">
        <f t="array" ref="L11">IFERROR(INDEX($I$91:$AS$160,MATCH($F11,$F$91:$F$160,0),COLUMN()-8),-999)</f>
        <v>-999</v>
      </c>
      <c r="M11" s="16" cm="1">
        <f t="array" ref="M11">IFERROR(INDEX($I$91:$AS$160,MATCH($F11,$F$91:$F$160,0),COLUMN()-8),-999)</f>
        <v>-999</v>
      </c>
      <c r="N11" s="16" cm="1">
        <f t="array" ref="N11">IFERROR(INDEX($I$91:$AS$160,MATCH($F11,$F$91:$F$160,0),COLUMN()-8),-999)</f>
        <v>-999</v>
      </c>
      <c r="O11" s="16" cm="1">
        <f t="array" ref="O11">IFERROR(INDEX($I$91:$AS$160,MATCH($F11,$F$91:$F$160,0),COLUMN()-8),-999)</f>
        <v>-999</v>
      </c>
      <c r="P11" s="16" cm="1">
        <f t="array" ref="P11">IFERROR(INDEX($I$91:$AS$160,MATCH($F11,$F$91:$F$160,0),COLUMN()-8),-999)</f>
        <v>-999</v>
      </c>
      <c r="Q11" s="16" cm="1">
        <f t="array" ref="Q11">IFERROR(INDEX($I$91:$AS$160,MATCH($F11,$F$91:$F$160,0),COLUMN()-8),-999)</f>
        <v>-999</v>
      </c>
      <c r="R11" s="16" cm="1">
        <f t="array" ref="R11">IFERROR(INDEX($I$91:$AS$160,MATCH($F11,$F$91:$F$160,0),COLUMN()-8),-999)</f>
        <v>-999</v>
      </c>
      <c r="S11" s="16" cm="1">
        <f t="array" ref="S11">IFERROR(INDEX($I$91:$AS$160,MATCH($F11,$F$91:$F$160,0),COLUMN()-8),-999)</f>
        <v>-999</v>
      </c>
      <c r="T11" s="16" cm="1">
        <f t="array" ref="T11">IFERROR(INDEX($I$91:$AS$160,MATCH($F11,$F$91:$F$160,0),COLUMN()-8),-999)</f>
        <v>-999</v>
      </c>
      <c r="U11" s="16" cm="1">
        <f t="array" ref="U11">IFERROR(INDEX($I$91:$AS$160,MATCH($F11,$F$91:$F$160,0),COLUMN()-8),-999)</f>
        <v>-999</v>
      </c>
      <c r="V11" s="16" cm="1">
        <f t="array" ref="V11">IFERROR(INDEX($I$91:$AS$160,MATCH($F11,$F$91:$F$160,0),COLUMN()-8),-999)</f>
        <v>-999</v>
      </c>
      <c r="W11" s="16" cm="1">
        <f t="array" ref="W11">IFERROR(INDEX($I$91:$AS$160,MATCH($F11,$F$91:$F$160,0),COLUMN()-8),-999)</f>
        <v>-999</v>
      </c>
      <c r="X11" s="16" cm="1">
        <f t="array" ref="X11">IFERROR(INDEX($I$91:$AS$160,MATCH($F11,$F$91:$F$160,0),COLUMN()-8),-999)</f>
        <v>-999</v>
      </c>
      <c r="Y11" s="16" cm="1">
        <f t="array" ref="Y11">IFERROR(INDEX($I$91:$AS$160,MATCH($F11,$F$91:$F$160,0),COLUMN()-8),-999)</f>
        <v>-999</v>
      </c>
      <c r="Z11" s="16" cm="1">
        <f t="array" ref="Z11">IFERROR(INDEX($I$91:$AS$160,MATCH($F11,$F$91:$F$160,0),COLUMN()-8),-999)</f>
        <v>-999</v>
      </c>
      <c r="AA11" s="16" cm="1">
        <f t="array" ref="AA11">IFERROR(INDEX($I$91:$AS$160,MATCH($F11,$F$91:$F$160,0),COLUMN()-8),-999)</f>
        <v>-999</v>
      </c>
      <c r="AB11" s="16" cm="1">
        <f t="array" ref="AB11">IFERROR(INDEX($I$91:$AS$160,MATCH($F11,$F$91:$F$160,0),COLUMN()-8),-999)</f>
        <v>-999</v>
      </c>
      <c r="AC11" s="16" cm="1">
        <f t="array" ref="AC11">IFERROR(INDEX($I$91:$AS$160,MATCH($F11,$F$91:$F$160,0),COLUMN()-8),-999)</f>
        <v>-999</v>
      </c>
      <c r="AD11" s="16" cm="1">
        <f t="array" ref="AD11">IFERROR(INDEX($I$91:$AS$160,MATCH($F11,$F$91:$F$160,0),COLUMN()-8),-999)</f>
        <v>-999</v>
      </c>
      <c r="AE11" s="16" cm="1">
        <f t="array" ref="AE11">IFERROR(INDEX($I$91:$AS$160,MATCH($F11,$F$91:$F$160,0),COLUMN()-8),-999)</f>
        <v>-999</v>
      </c>
      <c r="AF11" s="16" cm="1">
        <f t="array" ref="AF11">IFERROR(INDEX($I$91:$AS$160,MATCH($F11,$F$91:$F$160,0),COLUMN()-8),-999)</f>
        <v>-999</v>
      </c>
      <c r="AG11" s="16" cm="1">
        <f t="array" ref="AG11">IFERROR(INDEX($I$91:$AS$160,MATCH($F11,$F$91:$F$160,0),COLUMN()-8),-999)</f>
        <v>-999</v>
      </c>
      <c r="AH11" s="16" cm="1">
        <f t="array" ref="AH11">IFERROR(INDEX($I$91:$AS$160,MATCH($F11,$F$91:$F$160,0),COLUMN()-8),-999)</f>
        <v>-999</v>
      </c>
      <c r="AI11" s="16" cm="1">
        <f t="array" ref="AI11">IFERROR(INDEX($I$91:$AS$160,MATCH($F11,$F$91:$F$160,0),COLUMN()-8),-999)</f>
        <v>-999</v>
      </c>
      <c r="AJ11" s="16" cm="1">
        <f t="array" ref="AJ11">IFERROR(INDEX($I$91:$AS$160,MATCH($F11,$F$91:$F$160,0),COLUMN()-8),-999)</f>
        <v>-999</v>
      </c>
      <c r="AK11" s="16" cm="1">
        <f t="array" ref="AK11">IFERROR(INDEX($I$91:$AS$160,MATCH($F11,$F$91:$F$160,0),COLUMN()-8),-999)</f>
        <v>-999</v>
      </c>
      <c r="AL11" s="16" cm="1">
        <f t="array" ref="AL11">IFERROR(INDEX($I$91:$AS$160,MATCH($F11,$F$91:$F$160,0),COLUMN()-8),-999)</f>
        <v>-999</v>
      </c>
      <c r="AM11" s="16" cm="1">
        <f t="array" ref="AM11">IFERROR(INDEX($I$91:$AS$160,MATCH($F11,$F$91:$F$160,0),COLUMN()-8),-999)</f>
        <v>-999</v>
      </c>
      <c r="AN11" s="16" cm="1">
        <f t="array" ref="AN11">IFERROR(INDEX($I$91:$AS$160,MATCH($F11,$F$91:$F$160,0),COLUMN()-8),-999)</f>
        <v>-999</v>
      </c>
      <c r="AO11" s="16" cm="1">
        <f t="array" ref="AO11">IFERROR(INDEX($I$91:$AS$160,MATCH($F11,$F$91:$F$160,0),COLUMN()-8),-999)</f>
        <v>-999</v>
      </c>
      <c r="AP11" s="16" cm="1">
        <f t="array" ref="AP11">IFERROR(INDEX($I$91:$AS$160,MATCH($F11,$F$91:$F$160,0),COLUMN()-8),-999)</f>
        <v>-999</v>
      </c>
      <c r="AQ11" s="16" cm="1">
        <f t="array" ref="AQ11">IFERROR(INDEX($I$91:$AS$160,MATCH($F11,$F$91:$F$160,0),COLUMN()-8),-999)</f>
        <v>-999</v>
      </c>
      <c r="AR11" s="16" cm="1">
        <f t="array" ref="AR11">IFERROR(INDEX($I$91:$AS$160,MATCH($F11,$F$91:$F$160,0),COLUMN()-8),-999)</f>
        <v>-999</v>
      </c>
      <c r="AS11" s="16" cm="1">
        <f t="array" ref="AS11">IFERROR(INDEX($I$91:$AS$160,MATCH($F11,$F$91:$F$160,0),COLUMN()-8),-999)</f>
        <v>-999</v>
      </c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</row>
    <row r="12" spans="1:67" x14ac:dyDescent="0.25">
      <c r="E12" s="11" t="s">
        <v>46</v>
      </c>
      <c r="F12" s="103" t="s">
        <v>46</v>
      </c>
      <c r="G12" s="30">
        <v>132</v>
      </c>
      <c r="H12" s="20"/>
      <c r="I12" s="16" cm="1">
        <f t="array" ref="I12">IFERROR(INDEX($I$91:$AS$160,MATCH($F12,$F$91:$F$160,0),COLUMN()-8),-999)</f>
        <v>-999</v>
      </c>
      <c r="J12" s="16" cm="1">
        <f t="array" ref="J12">IFERROR(INDEX($I$91:$AS$160,MATCH($F12,$F$91:$F$160,0),COLUMN()-8),-999)</f>
        <v>-999</v>
      </c>
      <c r="K12" s="16" cm="1">
        <f t="array" ref="K12">IFERROR(INDEX($I$91:$AS$160,MATCH($F12,$F$91:$F$160,0),COLUMN()-8),-999)</f>
        <v>-999</v>
      </c>
      <c r="L12" s="16" cm="1">
        <f t="array" ref="L12">IFERROR(INDEX($I$91:$AS$160,MATCH($F12,$F$91:$F$160,0),COLUMN()-8),-999)</f>
        <v>-999</v>
      </c>
      <c r="M12" s="16" cm="1">
        <f t="array" ref="M12">IFERROR(INDEX($I$91:$AS$160,MATCH($F12,$F$91:$F$160,0),COLUMN()-8),-999)</f>
        <v>-999</v>
      </c>
      <c r="N12" s="16" cm="1">
        <f t="array" ref="N12">IFERROR(INDEX($I$91:$AS$160,MATCH($F12,$F$91:$F$160,0),COLUMN()-8),-999)</f>
        <v>-999</v>
      </c>
      <c r="O12" s="16" cm="1">
        <f t="array" ref="O12">IFERROR(INDEX($I$91:$AS$160,MATCH($F12,$F$91:$F$160,0),COLUMN()-8),-999)</f>
        <v>-999</v>
      </c>
      <c r="P12" s="16" cm="1">
        <f t="array" ref="P12">IFERROR(INDEX($I$91:$AS$160,MATCH($F12,$F$91:$F$160,0),COLUMN()-8),-999)</f>
        <v>-999</v>
      </c>
      <c r="Q12" s="16" cm="1">
        <f t="array" ref="Q12">IFERROR(INDEX($I$91:$AS$160,MATCH($F12,$F$91:$F$160,0),COLUMN()-8),-999)</f>
        <v>-999</v>
      </c>
      <c r="R12" s="16" cm="1">
        <f t="array" ref="R12">IFERROR(INDEX($I$91:$AS$160,MATCH($F12,$F$91:$F$160,0),COLUMN()-8),-999)</f>
        <v>-999</v>
      </c>
      <c r="S12" s="16" cm="1">
        <f t="array" ref="S12">IFERROR(INDEX($I$91:$AS$160,MATCH($F12,$F$91:$F$160,0),COLUMN()-8),-999)</f>
        <v>-999</v>
      </c>
      <c r="T12" s="16" cm="1">
        <f t="array" ref="T12">IFERROR(INDEX($I$91:$AS$160,MATCH($F12,$F$91:$F$160,0),COLUMN()-8),-999)</f>
        <v>-999</v>
      </c>
      <c r="U12" s="16" cm="1">
        <f t="array" ref="U12">IFERROR(INDEX($I$91:$AS$160,MATCH($F12,$F$91:$F$160,0),COLUMN()-8),-999)</f>
        <v>-999</v>
      </c>
      <c r="V12" s="16" cm="1">
        <f t="array" ref="V12">IFERROR(INDEX($I$91:$AS$160,MATCH($F12,$F$91:$F$160,0),COLUMN()-8),-999)</f>
        <v>-999</v>
      </c>
      <c r="W12" s="16" cm="1">
        <f t="array" ref="W12">IFERROR(INDEX($I$91:$AS$160,MATCH($F12,$F$91:$F$160,0),COLUMN()-8),-999)</f>
        <v>-999</v>
      </c>
      <c r="X12" s="16" cm="1">
        <f t="array" ref="X12">IFERROR(INDEX($I$91:$AS$160,MATCH($F12,$F$91:$F$160,0),COLUMN()-8),-999)</f>
        <v>-999</v>
      </c>
      <c r="Y12" s="16" cm="1">
        <f t="array" ref="Y12">IFERROR(INDEX($I$91:$AS$160,MATCH($F12,$F$91:$F$160,0),COLUMN()-8),-999)</f>
        <v>-999</v>
      </c>
      <c r="Z12" s="16" cm="1">
        <f t="array" ref="Z12">IFERROR(INDEX($I$91:$AS$160,MATCH($F12,$F$91:$F$160,0),COLUMN()-8),-999)</f>
        <v>-999</v>
      </c>
      <c r="AA12" s="16" cm="1">
        <f t="array" ref="AA12">IFERROR(INDEX($I$91:$AS$160,MATCH($F12,$F$91:$F$160,0),COLUMN()-8),-999)</f>
        <v>-999</v>
      </c>
      <c r="AB12" s="16" cm="1">
        <f t="array" ref="AB12">IFERROR(INDEX($I$91:$AS$160,MATCH($F12,$F$91:$F$160,0),COLUMN()-8),-999)</f>
        <v>-999</v>
      </c>
      <c r="AC12" s="16" cm="1">
        <f t="array" ref="AC12">IFERROR(INDEX($I$91:$AS$160,MATCH($F12,$F$91:$F$160,0),COLUMN()-8),-999)</f>
        <v>-999</v>
      </c>
      <c r="AD12" s="16" cm="1">
        <f t="array" ref="AD12">IFERROR(INDEX($I$91:$AS$160,MATCH($F12,$F$91:$F$160,0),COLUMN()-8),-999)</f>
        <v>-999</v>
      </c>
      <c r="AE12" s="16" cm="1">
        <f t="array" ref="AE12">IFERROR(INDEX($I$91:$AS$160,MATCH($F12,$F$91:$F$160,0),COLUMN()-8),-999)</f>
        <v>-999</v>
      </c>
      <c r="AF12" s="16" cm="1">
        <f t="array" ref="AF12">IFERROR(INDEX($I$91:$AS$160,MATCH($F12,$F$91:$F$160,0),COLUMN()-8),-999)</f>
        <v>-999</v>
      </c>
      <c r="AG12" s="16" cm="1">
        <f t="array" ref="AG12">IFERROR(INDEX($I$91:$AS$160,MATCH($F12,$F$91:$F$160,0),COLUMN()-8),-999)</f>
        <v>-999</v>
      </c>
      <c r="AH12" s="16" cm="1">
        <f t="array" ref="AH12">IFERROR(INDEX($I$91:$AS$160,MATCH($F12,$F$91:$F$160,0),COLUMN()-8),-999)</f>
        <v>-999</v>
      </c>
      <c r="AI12" s="16" cm="1">
        <f t="array" ref="AI12">IFERROR(INDEX($I$91:$AS$160,MATCH($F12,$F$91:$F$160,0),COLUMN()-8),-999)</f>
        <v>-999</v>
      </c>
      <c r="AJ12" s="16" cm="1">
        <f t="array" ref="AJ12">IFERROR(INDEX($I$91:$AS$160,MATCH($F12,$F$91:$F$160,0),COLUMN()-8),-999)</f>
        <v>-999</v>
      </c>
      <c r="AK12" s="16" cm="1">
        <f t="array" ref="AK12">IFERROR(INDEX($I$91:$AS$160,MATCH($F12,$F$91:$F$160,0),COLUMN()-8),-999)</f>
        <v>-999</v>
      </c>
      <c r="AL12" s="16" cm="1">
        <f t="array" ref="AL12">IFERROR(INDEX($I$91:$AS$160,MATCH($F12,$F$91:$F$160,0),COLUMN()-8),-999)</f>
        <v>-999</v>
      </c>
      <c r="AM12" s="16" cm="1">
        <f t="array" ref="AM12">IFERROR(INDEX($I$91:$AS$160,MATCH($F12,$F$91:$F$160,0),COLUMN()-8),-999)</f>
        <v>-999</v>
      </c>
      <c r="AN12" s="16" cm="1">
        <f t="array" ref="AN12">IFERROR(INDEX($I$91:$AS$160,MATCH($F12,$F$91:$F$160,0),COLUMN()-8),-999)</f>
        <v>-999</v>
      </c>
      <c r="AO12" s="16" cm="1">
        <f t="array" ref="AO12">IFERROR(INDEX($I$91:$AS$160,MATCH($F12,$F$91:$F$160,0),COLUMN()-8),-999)</f>
        <v>-999</v>
      </c>
      <c r="AP12" s="16" cm="1">
        <f t="array" ref="AP12">IFERROR(INDEX($I$91:$AS$160,MATCH($F12,$F$91:$F$160,0),COLUMN()-8),-999)</f>
        <v>-999</v>
      </c>
      <c r="AQ12" s="16" cm="1">
        <f t="array" ref="AQ12">IFERROR(INDEX($I$91:$AS$160,MATCH($F12,$F$91:$F$160,0),COLUMN()-8),-999)</f>
        <v>-999</v>
      </c>
      <c r="AR12" s="37" cm="1">
        <f t="array" ref="AR12">IFERROR(INDEX($I$91:$AS$160,MATCH($F12,$F$91:$F$160,0),COLUMN()-8),-999)</f>
        <v>-999</v>
      </c>
      <c r="AS12" s="37" cm="1">
        <f t="array" ref="AS12">IFERROR(INDEX($I$91:$AS$160,MATCH($F12,$F$91:$F$160,0),COLUMN()-8),-999)</f>
        <v>-999</v>
      </c>
      <c r="AT12" s="16"/>
      <c r="AU12" s="16">
        <v>1.0393869549413699</v>
      </c>
      <c r="AV12" s="16">
        <v>1.0393869549413699</v>
      </c>
      <c r="AW12" s="16">
        <v>1.0393869549413699</v>
      </c>
      <c r="AX12" s="16">
        <v>1.0393869549413699</v>
      </c>
      <c r="AY12" s="16">
        <v>1.0393869549413699</v>
      </c>
      <c r="AZ12" s="16">
        <v>1.1150807277328545</v>
      </c>
      <c r="BA12" s="16">
        <v>1.1150807277328545</v>
      </c>
      <c r="BB12" s="16">
        <v>1.1150807277323482</v>
      </c>
      <c r="BC12" s="16">
        <v>1.1150807277327774</v>
      </c>
      <c r="BD12" s="16">
        <v>1.1150807277327774</v>
      </c>
      <c r="BE12" s="16">
        <v>1.1150789054346435</v>
      </c>
      <c r="BF12" s="16">
        <v>1.1150807277340751</v>
      </c>
      <c r="BG12" s="16">
        <v>1.1150836115850395</v>
      </c>
      <c r="BH12" s="16">
        <v>1.1150788974558099</v>
      </c>
      <c r="BI12" s="16">
        <v>1.1150807277337145</v>
      </c>
      <c r="BJ12" s="16">
        <v>1.1150807277320889</v>
      </c>
      <c r="BK12" s="16"/>
      <c r="BL12" s="16"/>
      <c r="BM12" s="16"/>
      <c r="BN12" s="16"/>
    </row>
    <row r="13" spans="1:67" x14ac:dyDescent="0.25">
      <c r="E13" s="11" t="s">
        <v>47</v>
      </c>
      <c r="F13" s="103" t="s">
        <v>47</v>
      </c>
      <c r="G13" s="30">
        <v>33</v>
      </c>
      <c r="H13" s="20"/>
      <c r="I13" s="16" cm="1">
        <f t="array" ref="I13">IFERROR(INDEX($I$91:$AS$160,MATCH($F13,$F$91:$F$160,0),COLUMN()-8),-999)</f>
        <v>-999</v>
      </c>
      <c r="J13" s="16" cm="1">
        <f t="array" ref="J13">IFERROR(INDEX($I$91:$AS$160,MATCH($F13,$F$91:$F$160,0),COLUMN()-8),-999)</f>
        <v>-999</v>
      </c>
      <c r="K13" s="16" cm="1">
        <f t="array" ref="K13">IFERROR(INDEX($I$91:$AS$160,MATCH($F13,$F$91:$F$160,0),COLUMN()-8),-999)</f>
        <v>-999</v>
      </c>
      <c r="L13" s="16" cm="1">
        <f t="array" ref="L13">IFERROR(INDEX($I$91:$AS$160,MATCH($F13,$F$91:$F$160,0),COLUMN()-8),-999)</f>
        <v>-999</v>
      </c>
      <c r="M13" s="16" cm="1">
        <f t="array" ref="M13">IFERROR(INDEX($I$91:$AS$160,MATCH($F13,$F$91:$F$160,0),COLUMN()-8),-999)</f>
        <v>-999</v>
      </c>
      <c r="N13" s="16" cm="1">
        <f t="array" ref="N13">IFERROR(INDEX($I$91:$AS$160,MATCH($F13,$F$91:$F$160,0),COLUMN()-8),-999)</f>
        <v>-999</v>
      </c>
      <c r="O13" s="16" cm="1">
        <f t="array" ref="O13">IFERROR(INDEX($I$91:$AS$160,MATCH($F13,$F$91:$F$160,0),COLUMN()-8),-999)</f>
        <v>-999</v>
      </c>
      <c r="P13" s="16" cm="1">
        <f t="array" ref="P13">IFERROR(INDEX($I$91:$AS$160,MATCH($F13,$F$91:$F$160,0),COLUMN()-8),-999)</f>
        <v>-999</v>
      </c>
      <c r="Q13" s="16" cm="1">
        <f t="array" ref="Q13">IFERROR(INDEX($I$91:$AS$160,MATCH($F13,$F$91:$F$160,0),COLUMN()-8),-999)</f>
        <v>-999</v>
      </c>
      <c r="R13" s="16" cm="1">
        <f t="array" ref="R13">IFERROR(INDEX($I$91:$AS$160,MATCH($F13,$F$91:$F$160,0),COLUMN()-8),-999)</f>
        <v>-999</v>
      </c>
      <c r="S13" s="16" cm="1">
        <f t="array" ref="S13">IFERROR(INDEX($I$91:$AS$160,MATCH($F13,$F$91:$F$160,0),COLUMN()-8),-999)</f>
        <v>-999</v>
      </c>
      <c r="T13" s="16" cm="1">
        <f t="array" ref="T13">IFERROR(INDEX($I$91:$AS$160,MATCH($F13,$F$91:$F$160,0),COLUMN()-8),-999)</f>
        <v>-999</v>
      </c>
      <c r="U13" s="16" cm="1">
        <f t="array" ref="U13">IFERROR(INDEX($I$91:$AS$160,MATCH($F13,$F$91:$F$160,0),COLUMN()-8),-999)</f>
        <v>-999</v>
      </c>
      <c r="V13" s="16" cm="1">
        <f t="array" ref="V13">IFERROR(INDEX($I$91:$AS$160,MATCH($F13,$F$91:$F$160,0),COLUMN()-8),-999)</f>
        <v>-999</v>
      </c>
      <c r="W13" s="16" cm="1">
        <f t="array" ref="W13">IFERROR(INDEX($I$91:$AS$160,MATCH($F13,$F$91:$F$160,0),COLUMN()-8),-999)</f>
        <v>-999</v>
      </c>
      <c r="X13" s="16" cm="1">
        <f t="array" ref="X13">IFERROR(INDEX($I$91:$AS$160,MATCH($F13,$F$91:$F$160,0),COLUMN()-8),-999)</f>
        <v>-999</v>
      </c>
      <c r="Y13" s="16" cm="1">
        <f t="array" ref="Y13">IFERROR(INDEX($I$91:$AS$160,MATCH($F13,$F$91:$F$160,0),COLUMN()-8),-999)</f>
        <v>-999</v>
      </c>
      <c r="Z13" s="16" cm="1">
        <f t="array" ref="Z13">IFERROR(INDEX($I$91:$AS$160,MATCH($F13,$F$91:$F$160,0),COLUMN()-8),-999)</f>
        <v>-999</v>
      </c>
      <c r="AA13" s="16" cm="1">
        <f t="array" ref="AA13">IFERROR(INDEX($I$91:$AS$160,MATCH($F13,$F$91:$F$160,0),COLUMN()-8),-999)</f>
        <v>-999</v>
      </c>
      <c r="AB13" s="16" cm="1">
        <f t="array" ref="AB13">IFERROR(INDEX($I$91:$AS$160,MATCH($F13,$F$91:$F$160,0),COLUMN()-8),-999)</f>
        <v>-999</v>
      </c>
      <c r="AC13" s="16" cm="1">
        <f t="array" ref="AC13">IFERROR(INDEX($I$91:$AS$160,MATCH($F13,$F$91:$F$160,0),COLUMN()-8),-999)</f>
        <v>-999</v>
      </c>
      <c r="AD13" s="16" cm="1">
        <f t="array" ref="AD13">IFERROR(INDEX($I$91:$AS$160,MATCH($F13,$F$91:$F$160,0),COLUMN()-8),-999)</f>
        <v>-999</v>
      </c>
      <c r="AE13" s="16" cm="1">
        <f t="array" ref="AE13">IFERROR(INDEX($I$91:$AS$160,MATCH($F13,$F$91:$F$160,0),COLUMN()-8),-999)</f>
        <v>-999</v>
      </c>
      <c r="AF13" s="16" cm="1">
        <f t="array" ref="AF13">IFERROR(INDEX($I$91:$AS$160,MATCH($F13,$F$91:$F$160,0),COLUMN()-8),-999)</f>
        <v>-999</v>
      </c>
      <c r="AG13" s="16" cm="1">
        <f t="array" ref="AG13">IFERROR(INDEX($I$91:$AS$160,MATCH($F13,$F$91:$F$160,0),COLUMN()-8),-999)</f>
        <v>-999</v>
      </c>
      <c r="AH13" s="16" cm="1">
        <f t="array" ref="AH13">IFERROR(INDEX($I$91:$AS$160,MATCH($F13,$F$91:$F$160,0),COLUMN()-8),-999)</f>
        <v>-999</v>
      </c>
      <c r="AI13" s="16" cm="1">
        <f t="array" ref="AI13">IFERROR(INDEX($I$91:$AS$160,MATCH($F13,$F$91:$F$160,0),COLUMN()-8),-999)</f>
        <v>-999</v>
      </c>
      <c r="AJ13" s="16" cm="1">
        <f t="array" ref="AJ13">IFERROR(INDEX($I$91:$AS$160,MATCH($F13,$F$91:$F$160,0),COLUMN()-8),-999)</f>
        <v>-999</v>
      </c>
      <c r="AK13" s="16" cm="1">
        <f t="array" ref="AK13">IFERROR(INDEX($I$91:$AS$160,MATCH($F13,$F$91:$F$160,0),COLUMN()-8),-999)</f>
        <v>-999</v>
      </c>
      <c r="AL13" s="16" cm="1">
        <f t="array" ref="AL13">IFERROR(INDEX($I$91:$AS$160,MATCH($F13,$F$91:$F$160,0),COLUMN()-8),-999)</f>
        <v>-999</v>
      </c>
      <c r="AM13" s="16" cm="1">
        <f t="array" ref="AM13">IFERROR(INDEX($I$91:$AS$160,MATCH($F13,$F$91:$F$160,0),COLUMN()-8),-999)</f>
        <v>-999</v>
      </c>
      <c r="AN13" s="16" cm="1">
        <f t="array" ref="AN13">IFERROR(INDEX($I$91:$AS$160,MATCH($F13,$F$91:$F$160,0),COLUMN()-8),-999)</f>
        <v>-999</v>
      </c>
      <c r="AO13" s="16" cm="1">
        <f t="array" ref="AO13">IFERROR(INDEX($I$91:$AS$160,MATCH($F13,$F$91:$F$160,0),COLUMN()-8),-999)</f>
        <v>-999</v>
      </c>
      <c r="AP13" s="16" cm="1">
        <f t="array" ref="AP13">IFERROR(INDEX($I$91:$AS$160,MATCH($F13,$F$91:$F$160,0),COLUMN()-8),-999)</f>
        <v>-999</v>
      </c>
      <c r="AQ13" s="16" cm="1">
        <f t="array" ref="AQ13">IFERROR(INDEX($I$91:$AS$160,MATCH($F13,$F$91:$F$160,0),COLUMN()-8),-999)</f>
        <v>-999</v>
      </c>
      <c r="AR13" s="16" cm="1">
        <f t="array" ref="AR13">IFERROR(INDEX($I$91:$AS$160,MATCH($F13,$F$91:$F$160,0),COLUMN()-8),-999)</f>
        <v>-999</v>
      </c>
      <c r="AS13" s="16" cm="1">
        <f t="array" ref="AS13">IFERROR(INDEX($I$91:$AS$160,MATCH($F13,$F$91:$F$160,0),COLUMN()-8),-999)</f>
        <v>-999</v>
      </c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</row>
    <row r="14" spans="1:67" x14ac:dyDescent="0.25">
      <c r="A14" s="2" t="s">
        <v>345</v>
      </c>
      <c r="D14" s="2" t="s">
        <v>315</v>
      </c>
      <c r="E14" s="11" t="s">
        <v>48</v>
      </c>
      <c r="F14" s="91" t="s">
        <v>48</v>
      </c>
      <c r="G14" s="30">
        <v>132</v>
      </c>
      <c r="H14" s="20"/>
      <c r="I14" s="16" cm="1">
        <f t="array" ref="I14">IFERROR(INDEX($I$91:$AS$160,MATCH($F14,$F$91:$F$160,0),COLUMN()-8),-999)</f>
        <v>0</v>
      </c>
      <c r="J14" s="16" cm="1">
        <f t="array" ref="J14">IFERROR(INDEX($I$91:$AS$160,MATCH($F14,$F$91:$F$160,0),COLUMN()-8),-999)</f>
        <v>0</v>
      </c>
      <c r="K14" s="16" cm="1">
        <f t="array" ref="K14">IFERROR(INDEX($I$91:$AS$160,MATCH($F14,$F$91:$F$160,0),COLUMN()-8),-999)</f>
        <v>0</v>
      </c>
      <c r="L14" s="16" cm="1">
        <f t="array" ref="L14">IFERROR(INDEX($I$91:$AS$160,MATCH($F14,$F$91:$F$160,0),COLUMN()-8),-999)</f>
        <v>0</v>
      </c>
      <c r="M14" s="16" cm="1">
        <f t="array" ref="M14">IFERROR(INDEX($I$91:$AS$160,MATCH($F14,$F$91:$F$160,0),COLUMN()-8),-999)</f>
        <v>0</v>
      </c>
      <c r="N14" s="16" cm="1">
        <f t="array" ref="N14">IFERROR(INDEX($I$91:$AS$160,MATCH($F14,$F$91:$F$160,0),COLUMN()-8),-999)</f>
        <v>0</v>
      </c>
      <c r="O14" s="16" cm="1">
        <f t="array" ref="O14">IFERROR(INDEX($I$91:$AS$160,MATCH($F14,$F$91:$F$160,0),COLUMN()-8),-999)</f>
        <v>0</v>
      </c>
      <c r="P14" s="16" cm="1">
        <f t="array" ref="P14">IFERROR(INDEX($I$91:$AS$160,MATCH($F14,$F$91:$F$160,0),COLUMN()-8),-999)</f>
        <v>0</v>
      </c>
      <c r="Q14" s="16" cm="1">
        <f t="array" ref="Q14">IFERROR(INDEX($I$91:$AS$160,MATCH($F14,$F$91:$F$160,0),COLUMN()-8),-999)</f>
        <v>0</v>
      </c>
      <c r="R14" s="116" cm="1">
        <f t="array" ref="R14">IFERROR(INDEX($I$91:$AS$160,MATCH($F14,$F$91:$F$160,0),COLUMN()-8),-999)</f>
        <v>0</v>
      </c>
      <c r="S14" s="116" cm="1">
        <f t="array" ref="S14">IFERROR(INDEX($I$91:$AS$160,MATCH($F14,$F$91:$F$160,0),COLUMN()-8),-999)</f>
        <v>1.010755932348963</v>
      </c>
      <c r="T14" s="116" cm="1">
        <f t="array" ref="T14">IFERROR(INDEX($I$91:$AS$160,MATCH($F14,$F$91:$F$160,0),COLUMN()-8),-999)</f>
        <v>1.0148554740959874</v>
      </c>
      <c r="U14" s="116" cm="1">
        <f t="array" ref="U14">IFERROR(INDEX($I$91:$AS$160,MATCH($F14,$F$91:$F$160,0),COLUMN()-8),-999)</f>
        <v>1.0148554740959874</v>
      </c>
      <c r="V14" s="116" cm="1">
        <f t="array" ref="V14">IFERROR(INDEX($I$91:$AS$160,MATCH($F14,$F$91:$F$160,0),COLUMN()-8),-999)</f>
        <v>1.0145924094154462</v>
      </c>
      <c r="W14" s="116" cm="1">
        <f t="array" ref="W14">IFERROR(INDEX($I$91:$AS$160,MATCH($F14,$F$91:$F$160,0),COLUMN()-8),-999)</f>
        <v>1.1444155537952885</v>
      </c>
      <c r="X14" s="116" cm="1">
        <f t="array" ref="X14">IFERROR(INDEX($I$91:$AS$160,MATCH($F14,$F$91:$F$160,0),COLUMN()-8),-999)</f>
        <v>1.1444155537952885</v>
      </c>
      <c r="Y14" s="116" cm="1">
        <f t="array" ref="Y14">IFERROR(INDEX($I$91:$AS$160,MATCH($F14,$F$91:$F$160,0),COLUMN()-8),-999)</f>
        <v>1.0099319258827302</v>
      </c>
      <c r="Z14" s="116" cm="1">
        <f t="array" ref="Z14">IFERROR(INDEX($I$91:$AS$160,MATCH($F14,$F$91:$F$160,0),COLUMN()-8),-999)</f>
        <v>1.0073926082028974</v>
      </c>
      <c r="AA14" s="116" cm="1">
        <f t="array" ref="AA14">IFERROR(INDEX($I$91:$AS$160,MATCH($F14,$F$91:$F$160,0),COLUMN()-8),-999)</f>
        <v>1.0043403241379056</v>
      </c>
      <c r="AB14" s="116" cm="1">
        <f t="array" ref="AB14">IFERROR(INDEX($I$91:$AS$160,MATCH($F14,$F$91:$F$160,0),COLUMN()-8),-999)</f>
        <v>1.0049445291137966</v>
      </c>
      <c r="AC14" s="116" cm="1">
        <f t="array" ref="AC14">IFERROR(INDEX($I$91:$AS$160,MATCH($F14,$F$91:$F$160,0),COLUMN()-8),-999)</f>
        <v>1.0071806264548171</v>
      </c>
      <c r="AD14" s="116" cm="1">
        <f t="array" ref="AD14">IFERROR(INDEX($I$91:$AS$160,MATCH($F14,$F$91:$F$160,0),COLUMN()-8),-999)</f>
        <v>1.0029281997809423</v>
      </c>
      <c r="AE14" s="116" cm="1">
        <f t="array" ref="AE14">IFERROR(INDEX($I$91:$AS$160,MATCH($F14,$F$91:$F$160,0),COLUMN()-8),-999)</f>
        <v>1.0004661903522112</v>
      </c>
      <c r="AF14" s="116" cm="1">
        <f t="array" ref="AF14">IFERROR(INDEX($I$91:$AS$160,MATCH($F14,$F$91:$F$160,0),COLUMN()-8),-999)</f>
        <v>1.0032424890538134</v>
      </c>
      <c r="AG14" s="116" cm="1">
        <f t="array" ref="AG14">IFERROR(INDEX($I$91:$AS$160,MATCH($F14,$F$91:$F$160,0),COLUMN()-8),-999)</f>
        <v>1.00314666036765</v>
      </c>
      <c r="AH14" s="116" cm="1">
        <f t="array" ref="AH14">IFERROR(INDEX($I$91:$AS$160,MATCH($F14,$F$91:$F$160,0),COLUMN()-8),-999)</f>
        <v>0.99895100248530422</v>
      </c>
      <c r="AI14" s="116" cm="1">
        <f t="array" ref="AI14">IFERROR(INDEX($I$91:$AS$160,MATCH($F14,$F$91:$F$160,0),COLUMN()-8),-999)</f>
        <v>0.9992268349037019</v>
      </c>
      <c r="AJ14" s="116" cm="1">
        <f t="array" ref="AJ14">IFERROR(INDEX($I$91:$AS$160,MATCH($F14,$F$91:$F$160,0),COLUMN()-8),-999)</f>
        <v>0.99531136834867895</v>
      </c>
      <c r="AK14" s="116" cm="1">
        <f t="array" ref="AK14">IFERROR(INDEX($I$91:$AS$160,MATCH($F14,$F$91:$F$160,0),COLUMN()-8),-999)</f>
        <v>0.99656330553399075</v>
      </c>
      <c r="AL14" s="116" cm="1">
        <f t="array" ref="AL14">IFERROR(INDEX($I$91:$AS$160,MATCH($F14,$F$91:$F$160,0),COLUMN()-8),-999)</f>
        <v>0.99769309304231291</v>
      </c>
      <c r="AM14" s="116" cm="1">
        <f t="array" ref="AM14">IFERROR(INDEX($I$91:$AS$160,MATCH($F14,$F$91:$F$160,0),COLUMN()-8),-999)</f>
        <v>0.99939293709225729</v>
      </c>
      <c r="AN14" s="116" cm="1">
        <f t="array" ref="AN14">IFERROR(INDEX($I$91:$AS$160,MATCH($F14,$F$91:$F$160,0),COLUMN()-8),-999)</f>
        <v>0.999353896257415</v>
      </c>
      <c r="AO14" s="116" cm="1">
        <f t="array" ref="AO14">IFERROR(INDEX($I$91:$AS$160,MATCH($F14,$F$91:$F$160,0),COLUMN()-8),-999)</f>
        <v>0.99935429181762214</v>
      </c>
      <c r="AP14" s="116" cm="1">
        <f t="array" ref="AP14">IFERROR(INDEX($I$91:$AS$160,MATCH($F14,$F$91:$F$160,0),COLUMN()-8),-999)</f>
        <v>0.99933253267242117</v>
      </c>
      <c r="AQ14" s="116" cm="1">
        <f t="array" ref="AQ14">IFERROR(INDEX($I$91:$AS$160,MATCH($F14,$F$91:$F$160,0),COLUMN()-8),-999)</f>
        <v>0.9995171723877635</v>
      </c>
      <c r="AR14" s="116" cm="1">
        <f t="array" ref="AR14">IFERROR(INDEX($I$91:$AS$160,MATCH($F14,$F$91:$F$160,0),COLUMN()-8),-999)</f>
        <v>0.9995171723877635</v>
      </c>
      <c r="AS14" s="116" cm="1">
        <f t="array" ref="AS14">IFERROR(INDEX($I$91:$AS$160,MATCH($F14,$F$91:$F$160,0),COLUMN()-8),-999)</f>
        <v>1.0022321018679285</v>
      </c>
      <c r="AT14" s="16"/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1.0060698604020066</v>
      </c>
      <c r="BA14" s="16">
        <v>1.0123496322063301</v>
      </c>
      <c r="BB14" s="16">
        <v>0.78984029528009869</v>
      </c>
      <c r="BC14" s="16">
        <v>0.78672062033634327</v>
      </c>
      <c r="BD14" s="16">
        <v>0.78672062033634327</v>
      </c>
      <c r="BE14" s="16">
        <v>0.79907880222854266</v>
      </c>
      <c r="BF14" s="16">
        <v>0.99367281285567188</v>
      </c>
      <c r="BG14" s="16">
        <v>0.79186444891953978</v>
      </c>
      <c r="BH14" s="16">
        <v>0.98928354870171642</v>
      </c>
      <c r="BI14" s="16">
        <v>0.80134015616110132</v>
      </c>
      <c r="BJ14" s="16">
        <v>0.99202845462479117</v>
      </c>
      <c r="BK14" s="16"/>
      <c r="BL14" s="16"/>
      <c r="BM14" s="16"/>
      <c r="BN14" s="16"/>
    </row>
    <row r="15" spans="1:67" x14ac:dyDescent="0.25">
      <c r="E15" s="11" t="s">
        <v>49</v>
      </c>
      <c r="F15" s="103" t="s">
        <v>49</v>
      </c>
      <c r="G15" s="30">
        <v>132</v>
      </c>
      <c r="H15" s="20"/>
      <c r="I15" s="16" cm="1">
        <f t="array" ref="I15">IFERROR(INDEX($I$91:$AS$160,MATCH($F15,$F$91:$F$160,0),COLUMN()-8),-999)</f>
        <v>0</v>
      </c>
      <c r="J15" s="16" cm="1">
        <f t="array" ref="J15">IFERROR(INDEX($I$91:$AS$160,MATCH($F15,$F$91:$F$160,0),COLUMN()-8),-999)</f>
        <v>0</v>
      </c>
      <c r="K15" s="16" cm="1">
        <f t="array" ref="K15">IFERROR(INDEX($I$91:$AS$160,MATCH($F15,$F$91:$F$160,0),COLUMN()-8),-999)</f>
        <v>0</v>
      </c>
      <c r="L15" s="16" cm="1">
        <f t="array" ref="L15">IFERROR(INDEX($I$91:$AS$160,MATCH($F15,$F$91:$F$160,0),COLUMN()-8),-999)</f>
        <v>0</v>
      </c>
      <c r="M15" s="16" cm="1">
        <f t="array" ref="M15">IFERROR(INDEX($I$91:$AS$160,MATCH($F15,$F$91:$F$160,0),COLUMN()-8),-999)</f>
        <v>0</v>
      </c>
      <c r="N15" s="16" cm="1">
        <f t="array" ref="N15">IFERROR(INDEX($I$91:$AS$160,MATCH($F15,$F$91:$F$160,0),COLUMN()-8),-999)</f>
        <v>0</v>
      </c>
      <c r="O15" s="16" cm="1">
        <f t="array" ref="O15">IFERROR(INDEX($I$91:$AS$160,MATCH($F15,$F$91:$F$160,0),COLUMN()-8),-999)</f>
        <v>0</v>
      </c>
      <c r="P15" s="16" cm="1">
        <f t="array" ref="P15">IFERROR(INDEX($I$91:$AS$160,MATCH($F15,$F$91:$F$160,0),COLUMN()-8),-999)</f>
        <v>0</v>
      </c>
      <c r="Q15" s="16" cm="1">
        <f t="array" ref="Q15">IFERROR(INDEX($I$91:$AS$160,MATCH($F15,$F$91:$F$160,0),COLUMN()-8),-999)</f>
        <v>0</v>
      </c>
      <c r="R15" s="16" cm="1">
        <f t="array" ref="R15">IFERROR(INDEX($I$91:$AS$160,MATCH($F15,$F$91:$F$160,0),COLUMN()-8),-999)</f>
        <v>0</v>
      </c>
      <c r="S15" s="16" cm="1">
        <f t="array" ref="S15">IFERROR(INDEX($I$91:$AS$160,MATCH($F15,$F$91:$F$160,0),COLUMN()-8),-999)</f>
        <v>0</v>
      </c>
      <c r="T15" s="16" cm="1">
        <f t="array" ref="T15">IFERROR(INDEX($I$91:$AS$160,MATCH($F15,$F$91:$F$160,0),COLUMN()-8),-999)</f>
        <v>0</v>
      </c>
      <c r="U15" s="16" cm="1">
        <f t="array" ref="U15">IFERROR(INDEX($I$91:$AS$160,MATCH($F15,$F$91:$F$160,0),COLUMN()-8),-999)</f>
        <v>0</v>
      </c>
      <c r="V15" s="16" cm="1">
        <f t="array" ref="V15">IFERROR(INDEX($I$91:$AS$160,MATCH($F15,$F$91:$F$160,0),COLUMN()-8),-999)</f>
        <v>0</v>
      </c>
      <c r="W15" s="16" cm="1">
        <f t="array" ref="W15">IFERROR(INDEX($I$91:$AS$160,MATCH($F15,$F$91:$F$160,0),COLUMN()-8),-999)</f>
        <v>0</v>
      </c>
      <c r="X15" s="16" cm="1">
        <f t="array" ref="X15">IFERROR(INDEX($I$91:$AS$160,MATCH($F15,$F$91:$F$160,0),COLUMN()-8),-999)</f>
        <v>0</v>
      </c>
      <c r="Y15" s="16" cm="1">
        <f t="array" ref="Y15">IFERROR(INDEX($I$91:$AS$160,MATCH($F15,$F$91:$F$160,0),COLUMN()-8),-999)</f>
        <v>0</v>
      </c>
      <c r="Z15" s="16" cm="1">
        <f t="array" ref="Z15">IFERROR(INDEX($I$91:$AS$160,MATCH($F15,$F$91:$F$160,0),COLUMN()-8),-999)</f>
        <v>0</v>
      </c>
      <c r="AA15" s="16" cm="1">
        <f t="array" ref="AA15">IFERROR(INDEX($I$91:$AS$160,MATCH($F15,$F$91:$F$160,0),COLUMN()-8),-999)</f>
        <v>0</v>
      </c>
      <c r="AB15" s="16" cm="1">
        <f t="array" ref="AB15">IFERROR(INDEX($I$91:$AS$160,MATCH($F15,$F$91:$F$160,0),COLUMN()-8),-999)</f>
        <v>0</v>
      </c>
      <c r="AC15" s="16" cm="1">
        <f t="array" ref="AC15">IFERROR(INDEX($I$91:$AS$160,MATCH($F15,$F$91:$F$160,0),COLUMN()-8),-999)</f>
        <v>0</v>
      </c>
      <c r="AD15" s="16" cm="1">
        <f t="array" ref="AD15">IFERROR(INDEX($I$91:$AS$160,MATCH($F15,$F$91:$F$160,0),COLUMN()-8),-999)</f>
        <v>0</v>
      </c>
      <c r="AE15" s="16" cm="1">
        <f t="array" ref="AE15">IFERROR(INDEX($I$91:$AS$160,MATCH($F15,$F$91:$F$160,0),COLUMN()-8),-999)</f>
        <v>0</v>
      </c>
      <c r="AF15" s="16" cm="1">
        <f t="array" ref="AF15">IFERROR(INDEX($I$91:$AS$160,MATCH($F15,$F$91:$F$160,0),COLUMN()-8),-999)</f>
        <v>0</v>
      </c>
      <c r="AG15" s="16" cm="1">
        <f t="array" ref="AG15">IFERROR(INDEX($I$91:$AS$160,MATCH($F15,$F$91:$F$160,0),COLUMN()-8),-999)</f>
        <v>0</v>
      </c>
      <c r="AH15" s="16" cm="1">
        <f t="array" ref="AH15">IFERROR(INDEX($I$91:$AS$160,MATCH($F15,$F$91:$F$160,0),COLUMN()-8),-999)</f>
        <v>0</v>
      </c>
      <c r="AI15" s="16" cm="1">
        <f t="array" ref="AI15">IFERROR(INDEX($I$91:$AS$160,MATCH($F15,$F$91:$F$160,0),COLUMN()-8),-999)</f>
        <v>0</v>
      </c>
      <c r="AJ15" s="16" cm="1">
        <f t="array" ref="AJ15">IFERROR(INDEX($I$91:$AS$160,MATCH($F15,$F$91:$F$160,0),COLUMN()-8),-999)</f>
        <v>0</v>
      </c>
      <c r="AK15" s="16" cm="1">
        <f t="array" ref="AK15">IFERROR(INDEX($I$91:$AS$160,MATCH($F15,$F$91:$F$160,0),COLUMN()-8),-999)</f>
        <v>0</v>
      </c>
      <c r="AL15" s="16" cm="1">
        <f t="array" ref="AL15">IFERROR(INDEX($I$91:$AS$160,MATCH($F15,$F$91:$F$160,0),COLUMN()-8),-999)</f>
        <v>0</v>
      </c>
      <c r="AM15" s="16" cm="1">
        <f t="array" ref="AM15">IFERROR(INDEX($I$91:$AS$160,MATCH($F15,$F$91:$F$160,0),COLUMN()-8),-999)</f>
        <v>0</v>
      </c>
      <c r="AN15" s="16" cm="1">
        <f t="array" ref="AN15">IFERROR(INDEX($I$91:$AS$160,MATCH($F15,$F$91:$F$160,0),COLUMN()-8),-999)</f>
        <v>0</v>
      </c>
      <c r="AO15" s="16" cm="1">
        <f t="array" ref="AO15">IFERROR(INDEX($I$91:$AS$160,MATCH($F15,$F$91:$F$160,0),COLUMN()-8),-999)</f>
        <v>0</v>
      </c>
      <c r="AP15" s="16" cm="1">
        <f t="array" ref="AP15">IFERROR(INDEX($I$91:$AS$160,MATCH($F15,$F$91:$F$160,0),COLUMN()-8),-999)</f>
        <v>0</v>
      </c>
      <c r="AQ15" s="16" cm="1">
        <f t="array" ref="AQ15">IFERROR(INDEX($I$91:$AS$160,MATCH($F15,$F$91:$F$160,0),COLUMN()-8),-999)</f>
        <v>0</v>
      </c>
      <c r="AR15" s="16" cm="1">
        <f t="array" ref="AR15">IFERROR(INDEX($I$91:$AS$160,MATCH($F15,$F$91:$F$160,0),COLUMN()-8),-999)</f>
        <v>0</v>
      </c>
      <c r="AS15" s="16" cm="1">
        <f t="array" ref="AS15">IFERROR(INDEX($I$91:$AS$160,MATCH($F15,$F$91:$F$160,0),COLUMN()-8),-999)</f>
        <v>0</v>
      </c>
      <c r="AT15" s="16"/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/>
      <c r="BL15" s="16"/>
      <c r="BM15" s="16"/>
      <c r="BN15" s="16"/>
    </row>
    <row r="16" spans="1:67" x14ac:dyDescent="0.25">
      <c r="A16" s="2" t="s">
        <v>346</v>
      </c>
      <c r="D16" s="2" t="s">
        <v>315</v>
      </c>
      <c r="E16" s="11" t="s">
        <v>50</v>
      </c>
      <c r="F16" s="91" t="s">
        <v>50</v>
      </c>
      <c r="G16" s="30">
        <v>132</v>
      </c>
      <c r="H16" s="20"/>
      <c r="I16" s="16" cm="1">
        <f t="array" ref="I16">IFERROR(INDEX($I$91:$AS$160,MATCH($F16,$F$91:$F$160,0),COLUMN()-8),-999)</f>
        <v>0</v>
      </c>
      <c r="J16" s="16" cm="1">
        <f t="array" ref="J16">IFERROR(INDEX($I$91:$AS$160,MATCH($F16,$F$91:$F$160,0),COLUMN()-8),-999)</f>
        <v>0</v>
      </c>
      <c r="K16" s="16" cm="1">
        <f t="array" ref="K16">IFERROR(INDEX($I$91:$AS$160,MATCH($F16,$F$91:$F$160,0),COLUMN()-8),-999)</f>
        <v>0</v>
      </c>
      <c r="L16" s="16" cm="1">
        <f t="array" ref="L16">IFERROR(INDEX($I$91:$AS$160,MATCH($F16,$F$91:$F$160,0),COLUMN()-8),-999)</f>
        <v>0</v>
      </c>
      <c r="M16" s="16" cm="1">
        <f t="array" ref="M16">IFERROR(INDEX($I$91:$AS$160,MATCH($F16,$F$91:$F$160,0),COLUMN()-8),-999)</f>
        <v>0</v>
      </c>
      <c r="N16" s="16" cm="1">
        <f t="array" ref="N16">IFERROR(INDEX($I$91:$AS$160,MATCH($F16,$F$91:$F$160,0),COLUMN()-8),-999)</f>
        <v>0</v>
      </c>
      <c r="O16" s="16" cm="1">
        <f t="array" ref="O16">IFERROR(INDEX($I$91:$AS$160,MATCH($F16,$F$91:$F$160,0),COLUMN()-8),-999)</f>
        <v>0</v>
      </c>
      <c r="P16" s="16" cm="1">
        <f t="array" ref="P16">IFERROR(INDEX($I$91:$AS$160,MATCH($F16,$F$91:$F$160,0),COLUMN()-8),-999)</f>
        <v>0</v>
      </c>
      <c r="Q16" s="16" cm="1">
        <f t="array" ref="Q16">IFERROR(INDEX($I$91:$AS$160,MATCH($F16,$F$91:$F$160,0),COLUMN()-8),-999)</f>
        <v>0</v>
      </c>
      <c r="R16" s="16" cm="1">
        <f t="array" ref="R16">IFERROR(INDEX($I$91:$AS$160,MATCH($F16,$F$91:$F$160,0),COLUMN()-8),-999)</f>
        <v>0</v>
      </c>
      <c r="S16" s="16" cm="1">
        <f t="array" ref="S16">IFERROR(INDEX($I$91:$AS$160,MATCH($F16,$F$91:$F$160,0),COLUMN()-8),-999)</f>
        <v>0</v>
      </c>
      <c r="T16" s="16" cm="1">
        <f t="array" ref="T16">IFERROR(INDEX($I$91:$AS$160,MATCH($F16,$F$91:$F$160,0),COLUMN()-8),-999)</f>
        <v>0</v>
      </c>
      <c r="U16" s="116" cm="1">
        <f t="array" ref="U16">IFERROR(INDEX($I$91:$AS$160,MATCH($F16,$F$91:$F$160,0),COLUMN()-8),-999)</f>
        <v>1.0150613554020362</v>
      </c>
      <c r="V16" s="116" cm="1">
        <f t="array" ref="V16">IFERROR(INDEX($I$91:$AS$160,MATCH($F16,$F$91:$F$160,0),COLUMN()-8),-999)</f>
        <v>1.0147732970436625</v>
      </c>
      <c r="W16" s="116" cm="1">
        <f t="array" ref="W16">IFERROR(INDEX($I$91:$AS$160,MATCH($F16,$F$91:$F$160,0),COLUMN()-8),-999)</f>
        <v>1.1449478223413609</v>
      </c>
      <c r="X16" s="116" cm="1">
        <f t="array" ref="X16">IFERROR(INDEX($I$91:$AS$160,MATCH($F16,$F$91:$F$160,0),COLUMN()-8),-999)</f>
        <v>1.1449478223413609</v>
      </c>
      <c r="Y16" s="116" cm="1">
        <f t="array" ref="Y16">IFERROR(INDEX($I$91:$AS$160,MATCH($F16,$F$91:$F$160,0),COLUMN()-8),-999)</f>
        <v>1.0097642270158418</v>
      </c>
      <c r="Z16" s="116" cm="1">
        <f t="array" ref="Z16">IFERROR(INDEX($I$91:$AS$160,MATCH($F16,$F$91:$F$160,0),COLUMN()-8),-999)</f>
        <v>1.007439198319972</v>
      </c>
      <c r="AA16" s="116" cm="1">
        <f t="array" ref="AA16">IFERROR(INDEX($I$91:$AS$160,MATCH($F16,$F$91:$F$160,0),COLUMN()-8),-999)</f>
        <v>1.0046444501435952</v>
      </c>
      <c r="AB16" s="116" cm="1">
        <f t="array" ref="AB16">IFERROR(INDEX($I$91:$AS$160,MATCH($F16,$F$91:$F$160,0),COLUMN()-8),-999)</f>
        <v>1.0051976790567669</v>
      </c>
      <c r="AC16" s="116" cm="1">
        <f t="array" ref="AC16">IFERROR(INDEX($I$91:$AS$160,MATCH($F16,$F$91:$F$160,0),COLUMN()-8),-999)</f>
        <v>1.0078468339991895</v>
      </c>
      <c r="AD16" s="116" cm="1">
        <f t="array" ref="AD16">IFERROR(INDEX($I$91:$AS$160,MATCH($F16,$F$91:$F$160,0),COLUMN()-8),-999)</f>
        <v>1.0039563491699655</v>
      </c>
      <c r="AE16" s="116" cm="1">
        <f t="array" ref="AE16">IFERROR(INDEX($I$91:$AS$160,MATCH($F16,$F$91:$F$160,0),COLUMN()-8),-999)</f>
        <v>1.0017038654917463</v>
      </c>
      <c r="AF16" s="116" cm="1">
        <f t="array" ref="AF16">IFERROR(INDEX($I$91:$AS$160,MATCH($F16,$F$91:$F$160,0),COLUMN()-8),-999)</f>
        <v>1.0042438899210631</v>
      </c>
      <c r="AG16" s="116" cm="1">
        <f t="array" ref="AG16">IFERROR(INDEX($I$91:$AS$160,MATCH($F16,$F$91:$F$160,0),COLUMN()-8),-999)</f>
        <v>1.0042986487141778</v>
      </c>
      <c r="AH16" s="116" cm="1">
        <f t="array" ref="AH16">IFERROR(INDEX($I$91:$AS$160,MATCH($F16,$F$91:$F$160,0),COLUMN()-8),-999)</f>
        <v>1.0004607630121634</v>
      </c>
      <c r="AI16" s="116" cm="1">
        <f t="array" ref="AI16">IFERROR(INDEX($I$91:$AS$160,MATCH($F16,$F$91:$F$160,0),COLUMN()-8),-999)</f>
        <v>1.0007130761626806</v>
      </c>
      <c r="AJ16" s="116" cm="1">
        <f t="array" ref="AJ16">IFERROR(INDEX($I$91:$AS$160,MATCH($F16,$F$91:$F$160,0),COLUMN()-8),-999)</f>
        <v>0.99713774249394116</v>
      </c>
      <c r="AK16" s="116" cm="1">
        <f t="array" ref="AK16">IFERROR(INDEX($I$91:$AS$160,MATCH($F16,$F$91:$F$160,0),COLUMN()-8),-999)</f>
        <v>0.9982829495908575</v>
      </c>
      <c r="AL16" s="116" cm="1">
        <f t="array" ref="AL16">IFERROR(INDEX($I$91:$AS$160,MATCH($F16,$F$91:$F$160,0),COLUMN()-8),-999)</f>
        <v>0.99931641671145799</v>
      </c>
      <c r="AM16" s="116" cm="1">
        <f t="array" ref="AM16">IFERROR(INDEX($I$91:$AS$160,MATCH($F16,$F$91:$F$160,0),COLUMN()-8),-999)</f>
        <v>1.0008650152936893</v>
      </c>
      <c r="AN16" s="116" cm="1">
        <f t="array" ref="AN16">IFERROR(INDEX($I$91:$AS$160,MATCH($F16,$F$91:$F$160,0),COLUMN()-8),-999)</f>
        <v>1.0008293033660083</v>
      </c>
      <c r="AO16" s="116" cm="1">
        <f t="array" ref="AO16">IFERROR(INDEX($I$91:$AS$160,MATCH($F16,$F$91:$F$160,0),COLUMN()-8),-999)</f>
        <v>1.0008296651977322</v>
      </c>
      <c r="AP16" s="116" cm="1">
        <f t="array" ref="AP16">IFERROR(INDEX($I$91:$AS$160,MATCH($F16,$F$91:$F$160,0),COLUMN()-8),-999)</f>
        <v>1.0008097613945388</v>
      </c>
      <c r="AQ16" s="116" cm="1">
        <f t="array" ref="AQ16">IFERROR(INDEX($I$91:$AS$160,MATCH($F16,$F$91:$F$160,0),COLUMN()-8),-999)</f>
        <v>1.0009786573509594</v>
      </c>
      <c r="AR16" s="116" cm="1">
        <f t="array" ref="AR16">IFERROR(INDEX($I$91:$AS$160,MATCH($F16,$F$91:$F$160,0),COLUMN()-8),-999)</f>
        <v>1.0009786573509594</v>
      </c>
      <c r="AS16" s="116" cm="1">
        <f t="array" ref="AS16">IFERROR(INDEX($I$91:$AS$160,MATCH($F16,$F$91:$F$160,0),COLUMN()-8),-999)</f>
        <v>1.0032441784860071</v>
      </c>
      <c r="AT16" s="16"/>
      <c r="AU16" s="16">
        <v>1.018965221698602</v>
      </c>
      <c r="AV16" s="16">
        <v>1.018965221698602</v>
      </c>
      <c r="AW16" s="16">
        <v>1.018965221698602</v>
      </c>
      <c r="AX16" s="16">
        <v>1.018965221698602</v>
      </c>
      <c r="AY16" s="16">
        <v>1.018965221698602</v>
      </c>
      <c r="AZ16" s="16">
        <v>0</v>
      </c>
      <c r="BA16" s="16">
        <v>1.0128199755103933</v>
      </c>
      <c r="BB16" s="16">
        <v>0.79021099365344583</v>
      </c>
      <c r="BC16" s="16">
        <v>0.7870898545338183</v>
      </c>
      <c r="BD16" s="16">
        <v>0.7870898545338183</v>
      </c>
      <c r="BE16" s="16">
        <v>0.7994538345736879</v>
      </c>
      <c r="BF16" s="16">
        <v>0.99414114950027632</v>
      </c>
      <c r="BG16" s="16">
        <v>0.79223609658962379</v>
      </c>
      <c r="BH16" s="16">
        <v>0.98974980428791592</v>
      </c>
      <c r="BI16" s="16">
        <v>0.80171624982940093</v>
      </c>
      <c r="BJ16" s="16">
        <v>0.99249600374086488</v>
      </c>
      <c r="BK16" s="16"/>
      <c r="BL16" s="16"/>
      <c r="BM16" s="16"/>
      <c r="BN16" s="16"/>
    </row>
    <row r="17" spans="1:66" x14ac:dyDescent="0.25">
      <c r="E17" s="11" t="s">
        <v>51</v>
      </c>
      <c r="F17" s="103" t="s">
        <v>51</v>
      </c>
      <c r="G17" s="30">
        <v>132</v>
      </c>
      <c r="H17" s="20"/>
      <c r="I17" s="16" cm="1">
        <f t="array" ref="I17">IFERROR(INDEX($I$91:$AS$160,MATCH($F17,$F$91:$F$160,0),COLUMN()-8),-999)</f>
        <v>0</v>
      </c>
      <c r="J17" s="16" cm="1">
        <f t="array" ref="J17">IFERROR(INDEX($I$91:$AS$160,MATCH($F17,$F$91:$F$160,0),COLUMN()-8),-999)</f>
        <v>0</v>
      </c>
      <c r="K17" s="16" cm="1">
        <f t="array" ref="K17">IFERROR(INDEX($I$91:$AS$160,MATCH($F17,$F$91:$F$160,0),COLUMN()-8),-999)</f>
        <v>0</v>
      </c>
      <c r="L17" s="16" cm="1">
        <f t="array" ref="L17">IFERROR(INDEX($I$91:$AS$160,MATCH($F17,$F$91:$F$160,0),COLUMN()-8),-999)</f>
        <v>0</v>
      </c>
      <c r="M17" s="16" cm="1">
        <f t="array" ref="M17">IFERROR(INDEX($I$91:$AS$160,MATCH($F17,$F$91:$F$160,0),COLUMN()-8),-999)</f>
        <v>0</v>
      </c>
      <c r="N17" s="16" cm="1">
        <f t="array" ref="N17">IFERROR(INDEX($I$91:$AS$160,MATCH($F17,$F$91:$F$160,0),COLUMN()-8),-999)</f>
        <v>0</v>
      </c>
      <c r="O17" s="16" cm="1">
        <f t="array" ref="O17">IFERROR(INDEX($I$91:$AS$160,MATCH($F17,$F$91:$F$160,0),COLUMN()-8),-999)</f>
        <v>0</v>
      </c>
      <c r="P17" s="16" cm="1">
        <f t="array" ref="P17">IFERROR(INDEX($I$91:$AS$160,MATCH($F17,$F$91:$F$160,0),COLUMN()-8),-999)</f>
        <v>0</v>
      </c>
      <c r="Q17" s="16" cm="1">
        <f t="array" ref="Q17">IFERROR(INDEX($I$91:$AS$160,MATCH($F17,$F$91:$F$160,0),COLUMN()-8),-999)</f>
        <v>0</v>
      </c>
      <c r="R17" s="16" cm="1">
        <f t="array" ref="R17">IFERROR(INDEX($I$91:$AS$160,MATCH($F17,$F$91:$F$160,0),COLUMN()-8),-999)</f>
        <v>0</v>
      </c>
      <c r="S17" s="16" cm="1">
        <f t="array" ref="S17">IFERROR(INDEX($I$91:$AS$160,MATCH($F17,$F$91:$F$160,0),COLUMN()-8),-999)</f>
        <v>0</v>
      </c>
      <c r="T17" s="16" cm="1">
        <f t="array" ref="T17">IFERROR(INDEX($I$91:$AS$160,MATCH($F17,$F$91:$F$160,0),COLUMN()-8),-999)</f>
        <v>0</v>
      </c>
      <c r="U17" s="16" cm="1">
        <f t="array" ref="U17">IFERROR(INDEX($I$91:$AS$160,MATCH($F17,$F$91:$F$160,0),COLUMN()-8),-999)</f>
        <v>0</v>
      </c>
      <c r="V17" s="16" cm="1">
        <f t="array" ref="V17">IFERROR(INDEX($I$91:$AS$160,MATCH($F17,$F$91:$F$160,0),COLUMN()-8),-999)</f>
        <v>0</v>
      </c>
      <c r="W17" s="16" cm="1">
        <f t="array" ref="W17">IFERROR(INDEX($I$91:$AS$160,MATCH($F17,$F$91:$F$160,0),COLUMN()-8),-999)</f>
        <v>0</v>
      </c>
      <c r="X17" s="16" cm="1">
        <f t="array" ref="X17">IFERROR(INDEX($I$91:$AS$160,MATCH($F17,$F$91:$F$160,0),COLUMN()-8),-999)</f>
        <v>0</v>
      </c>
      <c r="Y17" s="16" cm="1">
        <f t="array" ref="Y17">IFERROR(INDEX($I$91:$AS$160,MATCH($F17,$F$91:$F$160,0),COLUMN()-8),-999)</f>
        <v>0</v>
      </c>
      <c r="Z17" s="16" cm="1">
        <f t="array" ref="Z17">IFERROR(INDEX($I$91:$AS$160,MATCH($F17,$F$91:$F$160,0),COLUMN()-8),-999)</f>
        <v>0</v>
      </c>
      <c r="AA17" s="16" cm="1">
        <f t="array" ref="AA17">IFERROR(INDEX($I$91:$AS$160,MATCH($F17,$F$91:$F$160,0),COLUMN()-8),-999)</f>
        <v>0</v>
      </c>
      <c r="AB17" s="16" cm="1">
        <f t="array" ref="AB17">IFERROR(INDEX($I$91:$AS$160,MATCH($F17,$F$91:$F$160,0),COLUMN()-8),-999)</f>
        <v>0</v>
      </c>
      <c r="AC17" s="16" cm="1">
        <f t="array" ref="AC17">IFERROR(INDEX($I$91:$AS$160,MATCH($F17,$F$91:$F$160,0),COLUMN()-8),-999)</f>
        <v>0</v>
      </c>
      <c r="AD17" s="16" cm="1">
        <f t="array" ref="AD17">IFERROR(INDEX($I$91:$AS$160,MATCH($F17,$F$91:$F$160,0),COLUMN()-8),-999)</f>
        <v>0</v>
      </c>
      <c r="AE17" s="16" cm="1">
        <f t="array" ref="AE17">IFERROR(INDEX($I$91:$AS$160,MATCH($F17,$F$91:$F$160,0),COLUMN()-8),-999)</f>
        <v>0</v>
      </c>
      <c r="AF17" s="16" cm="1">
        <f t="array" ref="AF17">IFERROR(INDEX($I$91:$AS$160,MATCH($F17,$F$91:$F$160,0),COLUMN()-8),-999)</f>
        <v>0</v>
      </c>
      <c r="AG17" s="16" cm="1">
        <f t="array" ref="AG17">IFERROR(INDEX($I$91:$AS$160,MATCH($F17,$F$91:$F$160,0),COLUMN()-8),-999)</f>
        <v>0</v>
      </c>
      <c r="AH17" s="16" cm="1">
        <f t="array" ref="AH17">IFERROR(INDEX($I$91:$AS$160,MATCH($F17,$F$91:$F$160,0),COLUMN()-8),-999)</f>
        <v>0</v>
      </c>
      <c r="AI17" s="16" cm="1">
        <f t="array" ref="AI17">IFERROR(INDEX($I$91:$AS$160,MATCH($F17,$F$91:$F$160,0),COLUMN()-8),-999)</f>
        <v>0</v>
      </c>
      <c r="AJ17" s="16" cm="1">
        <f t="array" ref="AJ17">IFERROR(INDEX($I$91:$AS$160,MATCH($F17,$F$91:$F$160,0),COLUMN()-8),-999)</f>
        <v>0</v>
      </c>
      <c r="AK17" s="16" cm="1">
        <f t="array" ref="AK17">IFERROR(INDEX($I$91:$AS$160,MATCH($F17,$F$91:$F$160,0),COLUMN()-8),-999)</f>
        <v>0</v>
      </c>
      <c r="AL17" s="16" cm="1">
        <f t="array" ref="AL17">IFERROR(INDEX($I$91:$AS$160,MATCH($F17,$F$91:$F$160,0),COLUMN()-8),-999)</f>
        <v>0</v>
      </c>
      <c r="AM17" s="16" cm="1">
        <f t="array" ref="AM17">IFERROR(INDEX($I$91:$AS$160,MATCH($F17,$F$91:$F$160,0),COLUMN()-8),-999)</f>
        <v>0</v>
      </c>
      <c r="AN17" s="16" cm="1">
        <f t="array" ref="AN17">IFERROR(INDEX($I$91:$AS$160,MATCH($F17,$F$91:$F$160,0),COLUMN()-8),-999)</f>
        <v>0</v>
      </c>
      <c r="AO17" s="16" cm="1">
        <f t="array" ref="AO17">IFERROR(INDEX($I$91:$AS$160,MATCH($F17,$F$91:$F$160,0),COLUMN()-8),-999)</f>
        <v>0</v>
      </c>
      <c r="AP17" s="16" cm="1">
        <f t="array" ref="AP17">IFERROR(INDEX($I$91:$AS$160,MATCH($F17,$F$91:$F$160,0),COLUMN()-8),-999)</f>
        <v>0</v>
      </c>
      <c r="AQ17" s="16" cm="1">
        <f t="array" ref="AQ17">IFERROR(INDEX($I$91:$AS$160,MATCH($F17,$F$91:$F$160,0),COLUMN()-8),-999)</f>
        <v>0</v>
      </c>
      <c r="AR17" s="16" cm="1">
        <f t="array" ref="AR17">IFERROR(INDEX($I$91:$AS$160,MATCH($F17,$F$91:$F$160,0),COLUMN()-8),-999)</f>
        <v>0</v>
      </c>
      <c r="AS17" s="16" cm="1">
        <f t="array" ref="AS17">IFERROR(INDEX($I$91:$AS$160,MATCH($F17,$F$91:$F$160,0),COLUMN()-8),-999)</f>
        <v>0</v>
      </c>
      <c r="AT17" s="16"/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/>
      <c r="BL17" s="16"/>
      <c r="BM17" s="16"/>
      <c r="BN17" s="16"/>
    </row>
    <row r="18" spans="1:66" x14ac:dyDescent="0.25">
      <c r="A18" s="2" t="s">
        <v>361</v>
      </c>
      <c r="E18" s="11" t="s">
        <v>52</v>
      </c>
      <c r="F18" s="98" t="s">
        <v>52</v>
      </c>
      <c r="G18" s="30">
        <v>33</v>
      </c>
      <c r="H18" s="20"/>
      <c r="I18" s="16" cm="1">
        <f t="array" ref="I18">IFERROR(INDEX($I$91:$AS$160,MATCH($F18,$F$91:$F$160,0),COLUMN()-8),-999)</f>
        <v>0</v>
      </c>
      <c r="J18" s="16" cm="1">
        <f t="array" ref="J18">IFERROR(INDEX($I$91:$AS$160,MATCH($F18,$F$91:$F$160,0),COLUMN()-8),-999)</f>
        <v>0</v>
      </c>
      <c r="K18" s="16" cm="1">
        <f t="array" ref="K18">IFERROR(INDEX($I$91:$AS$160,MATCH($F18,$F$91:$F$160,0),COLUMN()-8),-999)</f>
        <v>0</v>
      </c>
      <c r="L18" s="16" cm="1">
        <f t="array" ref="L18">IFERROR(INDEX($I$91:$AS$160,MATCH($F18,$F$91:$F$160,0),COLUMN()-8),-999)</f>
        <v>0</v>
      </c>
      <c r="M18" s="16" cm="1">
        <f t="array" ref="M18">IFERROR(INDEX($I$91:$AS$160,MATCH($F18,$F$91:$F$160,0),COLUMN()-8),-999)</f>
        <v>0</v>
      </c>
      <c r="N18" s="16" cm="1">
        <f t="array" ref="N18">IFERROR(INDEX($I$91:$AS$160,MATCH($F18,$F$91:$F$160,0),COLUMN()-8),-999)</f>
        <v>0</v>
      </c>
      <c r="O18" s="16" cm="1">
        <f t="array" ref="O18">IFERROR(INDEX($I$91:$AS$160,MATCH($F18,$F$91:$F$160,0),COLUMN()-8),-999)</f>
        <v>0</v>
      </c>
      <c r="P18" s="16" cm="1">
        <f t="array" ref="P18">IFERROR(INDEX($I$91:$AS$160,MATCH($F18,$F$91:$F$160,0),COLUMN()-8),-999)</f>
        <v>0</v>
      </c>
      <c r="Q18" s="16" cm="1">
        <f t="array" ref="Q18">IFERROR(INDEX($I$91:$AS$160,MATCH($F18,$F$91:$F$160,0),COLUMN()-8),-999)</f>
        <v>0</v>
      </c>
      <c r="R18" s="16" cm="1">
        <f t="array" ref="R18">IFERROR(INDEX($I$91:$AS$160,MATCH($F18,$F$91:$F$160,0),COLUMN()-8),-999)</f>
        <v>0</v>
      </c>
      <c r="S18" s="16" cm="1">
        <f t="array" ref="S18">IFERROR(INDEX($I$91:$AS$160,MATCH($F18,$F$91:$F$160,0),COLUMN()-8),-999)</f>
        <v>0</v>
      </c>
      <c r="T18" s="16" cm="1">
        <f t="array" ref="T18">IFERROR(INDEX($I$91:$AS$160,MATCH($F18,$F$91:$F$160,0),COLUMN()-8),-999)</f>
        <v>0</v>
      </c>
      <c r="U18" s="16" cm="1">
        <f t="array" ref="U18">IFERROR(INDEX($I$91:$AS$160,MATCH($F18,$F$91:$F$160,0),COLUMN()-8),-999)</f>
        <v>0</v>
      </c>
      <c r="V18" s="16" cm="1">
        <f t="array" ref="V18">IFERROR(INDEX($I$91:$AS$160,MATCH($F18,$F$91:$F$160,0),COLUMN()-8),-999)</f>
        <v>0</v>
      </c>
      <c r="W18" s="16" cm="1">
        <f t="array" ref="W18">IFERROR(INDEX($I$91:$AS$160,MATCH($F18,$F$91:$F$160,0),COLUMN()-8),-999)</f>
        <v>0</v>
      </c>
      <c r="X18" s="16" cm="1">
        <f t="array" ref="X18">IFERROR(INDEX($I$91:$AS$160,MATCH($F18,$F$91:$F$160,0),COLUMN()-8),-999)</f>
        <v>0</v>
      </c>
      <c r="Y18" s="16" cm="1">
        <f t="array" ref="Y18">IFERROR(INDEX($I$91:$AS$160,MATCH($F18,$F$91:$F$160,0),COLUMN()-8),-999)</f>
        <v>0</v>
      </c>
      <c r="Z18" s="16" cm="1">
        <f t="array" ref="Z18">IFERROR(INDEX($I$91:$AS$160,MATCH($F18,$F$91:$F$160,0),COLUMN()-8),-999)</f>
        <v>0</v>
      </c>
      <c r="AA18" s="16" cm="1">
        <f t="array" ref="AA18">IFERROR(INDEX($I$91:$AS$160,MATCH($F18,$F$91:$F$160,0),COLUMN()-8),-999)</f>
        <v>0</v>
      </c>
      <c r="AB18" s="16" cm="1">
        <f t="array" ref="AB18">IFERROR(INDEX($I$91:$AS$160,MATCH($F18,$F$91:$F$160,0),COLUMN()-8),-999)</f>
        <v>0</v>
      </c>
      <c r="AC18" s="16" cm="1">
        <f t="array" ref="AC18">IFERROR(INDEX($I$91:$AS$160,MATCH($F18,$F$91:$F$160,0),COLUMN()-8),-999)</f>
        <v>0</v>
      </c>
      <c r="AD18" s="16" cm="1">
        <f t="array" ref="AD18">IFERROR(INDEX($I$91:$AS$160,MATCH($F18,$F$91:$F$160,0),COLUMN()-8),-999)</f>
        <v>0.84035803311606405</v>
      </c>
      <c r="AE18" s="16" cm="1">
        <f t="array" ref="AE18">IFERROR(INDEX($I$91:$AS$160,MATCH($F18,$F$91:$F$160,0),COLUMN()-8),-999)</f>
        <v>0.89454380551660628</v>
      </c>
      <c r="AF18" s="116" cm="1">
        <f t="array" ref="AF18">IFERROR(INDEX($I$91:$AS$160,MATCH($F18,$F$91:$F$160,0),COLUMN()-8),-999)</f>
        <v>0.9436063658758479</v>
      </c>
      <c r="AG18" s="116" cm="1">
        <f t="array" ref="AG18">IFERROR(INDEX($I$91:$AS$160,MATCH($F18,$F$91:$F$160,0),COLUMN()-8),-999)</f>
        <v>0.94437457430089633</v>
      </c>
      <c r="AH18" s="116" cm="1">
        <f t="array" ref="AH18">IFERROR(INDEX($I$91:$AS$160,MATCH($F18,$F$91:$F$160,0),COLUMN()-8),-999)</f>
        <v>0.93862707595218431</v>
      </c>
      <c r="AI18" s="116" cm="1">
        <f t="array" ref="AI18">IFERROR(INDEX($I$91:$AS$160,MATCH($F18,$F$91:$F$160,0),COLUMN()-8),-999)</f>
        <v>0.94040020876835784</v>
      </c>
      <c r="AJ18" s="116" cm="1">
        <f t="array" ref="AJ18">IFERROR(INDEX($I$91:$AS$160,MATCH($F18,$F$91:$F$160,0),COLUMN()-8),-999)</f>
        <v>0.93490505042917049</v>
      </c>
      <c r="AK18" s="116" cm="1">
        <f t="array" ref="AK18">IFERROR(INDEX($I$91:$AS$160,MATCH($F18,$F$91:$F$160,0),COLUMN()-8),-999)</f>
        <v>0.93665346585296139</v>
      </c>
      <c r="AL18" s="116" cm="1">
        <f t="array" ref="AL18">IFERROR(INDEX($I$91:$AS$160,MATCH($F18,$F$91:$F$160,0),COLUMN()-8),-999)</f>
        <v>0.93823034474904843</v>
      </c>
      <c r="AM18" s="116" cm="1">
        <f t="array" ref="AM18">IFERROR(INDEX($I$91:$AS$160,MATCH($F18,$F$91:$F$160,0),COLUMN()-8),-999)</f>
        <v>0.94063179310366707</v>
      </c>
      <c r="AN18" s="116" cm="1">
        <f t="array" ref="AN18">IFERROR(INDEX($I$91:$AS$160,MATCH($F18,$F$91:$F$160,0),COLUMN()-8),-999)</f>
        <v>0.94057736298523642</v>
      </c>
      <c r="AO18" s="116" cm="1">
        <f t="array" ref="AO18">IFERROR(INDEX($I$91:$AS$160,MATCH($F18,$F$91:$F$160,0),COLUMN()-8),-999)</f>
        <v>0.94057791447470429</v>
      </c>
      <c r="AP18" s="116" cm="1">
        <f t="array" ref="AP18">IFERROR(INDEX($I$91:$AS$160,MATCH($F18,$F$91:$F$160,0),COLUMN()-8),-999)</f>
        <v>0.96760026142688316</v>
      </c>
      <c r="AQ18" s="116" cm="1">
        <f t="array" ref="AQ18">IFERROR(INDEX($I$91:$AS$160,MATCH($F18,$F$91:$F$160,0),COLUMN()-8),-999)</f>
        <v>0.96389066551543978</v>
      </c>
      <c r="AR18" s="116" cm="1">
        <f t="array" ref="AR18">IFERROR(INDEX($I$91:$AS$160,MATCH($F18,$F$91:$F$160,0),COLUMN()-8),-999)</f>
        <v>0.96389066551543978</v>
      </c>
      <c r="AS18" s="116" cm="1">
        <f t="array" ref="AS18">IFERROR(INDEX($I$91:$AS$160,MATCH($F18,$F$91:$F$160,0),COLUMN()-8),-999)</f>
        <v>0.96276308455107773</v>
      </c>
      <c r="AT18" s="16"/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0.86426936591259151</v>
      </c>
      <c r="BF18" s="16">
        <v>0.92414574919239045</v>
      </c>
      <c r="BG18" s="16">
        <v>0.92113679828577544</v>
      </c>
      <c r="BH18" s="16">
        <v>0.93529528186330446</v>
      </c>
      <c r="BI18" s="16">
        <v>0.93343418930961386</v>
      </c>
      <c r="BJ18" s="16">
        <v>0.96080525477769119</v>
      </c>
      <c r="BK18" s="16"/>
      <c r="BL18" s="16"/>
      <c r="BM18" s="16"/>
      <c r="BN18" s="16"/>
    </row>
    <row r="19" spans="1:66" x14ac:dyDescent="0.25">
      <c r="A19" s="2" t="s">
        <v>336</v>
      </c>
      <c r="E19" s="11" t="s">
        <v>53</v>
      </c>
      <c r="F19" s="91" t="s">
        <v>53</v>
      </c>
      <c r="G19" s="30">
        <v>33</v>
      </c>
      <c r="H19" s="20"/>
      <c r="I19" s="16" cm="1">
        <f t="array" ref="I19">IFERROR(INDEX($I$91:$AS$160,MATCH($F19,$F$91:$F$160,0),COLUMN()-8),-999)</f>
        <v>0</v>
      </c>
      <c r="J19" s="16" cm="1">
        <f t="array" ref="J19">IFERROR(INDEX($I$91:$AS$160,MATCH($F19,$F$91:$F$160,0),COLUMN()-8),-999)</f>
        <v>0</v>
      </c>
      <c r="K19" s="16" cm="1">
        <f t="array" ref="K19">IFERROR(INDEX($I$91:$AS$160,MATCH($F19,$F$91:$F$160,0),COLUMN()-8),-999)</f>
        <v>0</v>
      </c>
      <c r="L19" s="16" cm="1">
        <f t="array" ref="L19">IFERROR(INDEX($I$91:$AS$160,MATCH($F19,$F$91:$F$160,0),COLUMN()-8),-999)</f>
        <v>0</v>
      </c>
      <c r="M19" s="116" cm="1">
        <f t="array" ref="M19">IFERROR(INDEX($I$91:$AS$160,MATCH($F19,$F$91:$F$160,0),COLUMN()-8),-999)</f>
        <v>1.0299196767253656</v>
      </c>
      <c r="N19" s="116" cm="1">
        <f t="array" ref="N19">IFERROR(INDEX($I$91:$AS$160,MATCH($F19,$F$91:$F$160,0),COLUMN()-8),-999)</f>
        <v>1.0299196767143177</v>
      </c>
      <c r="O19" s="116" cm="1">
        <f t="array" ref="O19">IFERROR(INDEX($I$91:$AS$160,MATCH($F19,$F$91:$F$160,0),COLUMN()-8),-999)</f>
        <v>1.0243806839658216</v>
      </c>
      <c r="P19" s="116" cm="1">
        <f t="array" ref="P19">IFERROR(INDEX($I$91:$AS$160,MATCH($F19,$F$91:$F$160,0),COLUMN()-8),-999)</f>
        <v>1.024380683946031</v>
      </c>
      <c r="Q19" s="116" cm="1">
        <f t="array" ref="Q19">IFERROR(INDEX($I$91:$AS$160,MATCH($F19,$F$91:$F$160,0),COLUMN()-8),-999)</f>
        <v>1.0221335856643097</v>
      </c>
      <c r="R19" s="116" cm="1">
        <f t="array" ref="R19">IFERROR(INDEX($I$91:$AS$160,MATCH($F19,$F$91:$F$160,0),COLUMN()-8),-999)</f>
        <v>1.0221089498622282</v>
      </c>
      <c r="S19" s="116" cm="1">
        <f t="array" ref="S19">IFERROR(INDEX($I$91:$AS$160,MATCH($F19,$F$91:$F$160,0),COLUMN()-8),-999)</f>
        <v>1.0237562996543157</v>
      </c>
      <c r="T19" s="116" cm="1">
        <f t="array" ref="T19">IFERROR(INDEX($I$91:$AS$160,MATCH($F19,$F$91:$F$160,0),COLUMN()-8),-999)</f>
        <v>1.0247792606689263</v>
      </c>
      <c r="U19" s="116" cm="1">
        <f t="array" ref="U19">IFERROR(INDEX($I$91:$AS$160,MATCH($F19,$F$91:$F$160,0),COLUMN()-8),-999)</f>
        <v>1.0247792606689263</v>
      </c>
      <c r="V19" s="116" cm="1">
        <f t="array" ref="V19">IFERROR(INDEX($I$91:$AS$160,MATCH($F19,$F$91:$F$160,0),COLUMN()-8),-999)</f>
        <v>1.0247050914914191</v>
      </c>
      <c r="W19" s="116" cm="1">
        <f t="array" ref="W19">IFERROR(INDEX($I$91:$AS$160,MATCH($F19,$F$91:$F$160,0),COLUMN()-8),-999)</f>
        <v>1.0266137669159303</v>
      </c>
      <c r="X19" s="116" cm="1">
        <f t="array" ref="X19">IFERROR(INDEX($I$91:$AS$160,MATCH($F19,$F$91:$F$160,0),COLUMN()-8),-999)</f>
        <v>1.0266137669159303</v>
      </c>
      <c r="Y19" s="116" cm="1">
        <f t="array" ref="Y19">IFERROR(INDEX($I$91:$AS$160,MATCH($F19,$F$91:$F$160,0),COLUMN()-8),-999)</f>
        <v>1.0235380241352949</v>
      </c>
      <c r="Z19" s="116" cm="1">
        <f t="array" ref="Z19">IFERROR(INDEX($I$91:$AS$160,MATCH($F19,$F$91:$F$160,0),COLUMN()-8),-999)</f>
        <v>1.0203110769096873</v>
      </c>
      <c r="AA19" s="116" cm="1">
        <f t="array" ref="AA19">IFERROR(INDEX($I$91:$AS$160,MATCH($F19,$F$91:$F$160,0),COLUMN()-8),-999)</f>
        <v>1.0164307168382016</v>
      </c>
      <c r="AB19" s="116" cm="1">
        <f t="array" ref="AB19">IFERROR(INDEX($I$91:$AS$160,MATCH($F19,$F$91:$F$160,0),COLUMN()-8),-999)</f>
        <v>1.0065005557629805</v>
      </c>
      <c r="AC19" s="116" cm="1">
        <f t="array" ref="AC19">IFERROR(INDEX($I$91:$AS$160,MATCH($F19,$F$91:$F$160,0),COLUMN()-8),-999)</f>
        <v>1.0181151675551421</v>
      </c>
      <c r="AD19" s="116" cm="1">
        <f t="array" ref="AD19">IFERROR(INDEX($I$91:$AS$160,MATCH($F19,$F$91:$F$160,0),COLUMN()-8),-999)</f>
        <v>0.9872798299329848</v>
      </c>
      <c r="AE19" s="116" cm="1">
        <f t="array" ref="AE19">IFERROR(INDEX($I$91:$AS$160,MATCH($F19,$F$91:$F$160,0),COLUMN()-8),-999)</f>
        <v>0.99392422844916084</v>
      </c>
      <c r="AF19" s="116" cm="1">
        <f t="array" ref="AF19">IFERROR(INDEX($I$91:$AS$160,MATCH($F19,$F$91:$F$160,0),COLUMN()-8),-999)</f>
        <v>1.0045441404853186</v>
      </c>
      <c r="AG19" s="116" cm="1">
        <f t="array" ref="AG19">IFERROR(INDEX($I$91:$AS$160,MATCH($F19,$F$91:$F$160,0),COLUMN()-8),-999)</f>
        <v>1.0052563066761928</v>
      </c>
      <c r="AH19" s="116" cm="1">
        <f t="array" ref="AH19">IFERROR(INDEX($I$91:$AS$160,MATCH($F19,$F$91:$F$160,0),COLUMN()-8),-999)</f>
        <v>0.99984071059498103</v>
      </c>
      <c r="AI19" s="116" cm="1">
        <f t="array" ref="AI19">IFERROR(INDEX($I$91:$AS$160,MATCH($F19,$F$91:$F$160,0),COLUMN()-8),-999)</f>
        <v>1.0014835203225265</v>
      </c>
      <c r="AJ19" s="116" cm="1">
        <f t="array" ref="AJ19">IFERROR(INDEX($I$91:$AS$160,MATCH($F19,$F$91:$F$160,0),COLUMN()-8),-999)</f>
        <v>0.9963940960415093</v>
      </c>
      <c r="AK19" s="116" cm="1">
        <f t="array" ref="AK19">IFERROR(INDEX($I$91:$AS$160,MATCH($F19,$F$91:$F$160,0),COLUMN()-8),-999)</f>
        <v>0.99801282262887758</v>
      </c>
      <c r="AL19" s="116" cm="1">
        <f t="array" ref="AL19">IFERROR(INDEX($I$91:$AS$160,MATCH($F19,$F$91:$F$160,0),COLUMN()-8),-999)</f>
        <v>0.99947321312979953</v>
      </c>
      <c r="AM19" s="116" cm="1">
        <f t="array" ref="AM19">IFERROR(INDEX($I$91:$AS$160,MATCH($F19,$F$91:$F$160,0),COLUMN()-8),-999)</f>
        <v>1.001698125179761</v>
      </c>
      <c r="AN19" s="116" cm="1">
        <f t="array" ref="AN19">IFERROR(INDEX($I$91:$AS$160,MATCH($F19,$F$91:$F$160,0),COLUMN()-8),-999)</f>
        <v>1.0016476849468265</v>
      </c>
      <c r="AO19" s="116" cm="1">
        <f t="array" ref="AO19">IFERROR(INDEX($I$91:$AS$160,MATCH($F19,$F$91:$F$160,0),COLUMN()-8),-999)</f>
        <v>1.0016481960079222</v>
      </c>
      <c r="AP19" s="116" cm="1">
        <f t="array" ref="AP19">IFERROR(INDEX($I$91:$AS$160,MATCH($F19,$F$91:$F$160,0),COLUMN()-8),-999)</f>
        <v>1.0045599743917035</v>
      </c>
      <c r="AQ19" s="116" cm="1">
        <f t="array" ref="AQ19">IFERROR(INDEX($I$91:$AS$160,MATCH($F19,$F$91:$F$160,0),COLUMN()-8),-999)</f>
        <v>1.0043367306260822</v>
      </c>
      <c r="AR19" s="116" cm="1">
        <f t="array" ref="AR19">IFERROR(INDEX($I$91:$AS$160,MATCH($F19,$F$91:$F$160,0),COLUMN()-8),-999)</f>
        <v>1.0043367306260822</v>
      </c>
      <c r="AS19" s="116" cm="1">
        <f t="array" ref="AS19">IFERROR(INDEX($I$91:$AS$160,MATCH($F19,$F$91:$F$160,0),COLUMN()-8),-999)</f>
        <v>1.0032951721125969</v>
      </c>
      <c r="AT19" s="16"/>
      <c r="AU19" s="16">
        <v>0</v>
      </c>
      <c r="AV19" s="16">
        <v>0</v>
      </c>
      <c r="AW19" s="16">
        <v>0</v>
      </c>
      <c r="AX19" s="16">
        <v>0</v>
      </c>
      <c r="AY19" s="16">
        <v>1.0162174881308792</v>
      </c>
      <c r="AZ19" s="16">
        <v>1.0204829908428577</v>
      </c>
      <c r="BA19" s="16">
        <v>1.0244086134578565</v>
      </c>
      <c r="BB19" s="16">
        <v>0.98415544413735268</v>
      </c>
      <c r="BC19" s="16">
        <v>0.96472639796915993</v>
      </c>
      <c r="BD19" s="16">
        <v>0.96472639796915993</v>
      </c>
      <c r="BE19" s="16">
        <v>0.96754621214224823</v>
      </c>
      <c r="BF19" s="16">
        <v>0.98635242903887188</v>
      </c>
      <c r="BG19" s="16">
        <v>0.98357328554333157</v>
      </c>
      <c r="BH19" s="16">
        <v>0.99675532021940838</v>
      </c>
      <c r="BI19" s="16">
        <v>0.99503277206347296</v>
      </c>
      <c r="BJ19" s="16">
        <v>1.001283228950719</v>
      </c>
      <c r="BK19" s="16"/>
      <c r="BL19" s="16"/>
      <c r="BM19" s="16"/>
      <c r="BN19" s="16"/>
    </row>
    <row r="20" spans="1:66" x14ac:dyDescent="0.25">
      <c r="E20" s="11" t="s">
        <v>54</v>
      </c>
      <c r="F20" s="103" t="s">
        <v>54</v>
      </c>
      <c r="G20" s="30">
        <v>33</v>
      </c>
      <c r="H20" s="20"/>
      <c r="I20" s="16" cm="1">
        <f t="array" ref="I20">IFERROR(INDEX($I$91:$AS$160,MATCH($F20,$F$91:$F$160,0),COLUMN()-8),-999)</f>
        <v>0</v>
      </c>
      <c r="J20" s="16" cm="1">
        <f t="array" ref="J20">IFERROR(INDEX($I$91:$AS$160,MATCH($F20,$F$91:$F$160,0),COLUMN()-8),-999)</f>
        <v>0</v>
      </c>
      <c r="K20" s="16" cm="1">
        <f t="array" ref="K20">IFERROR(INDEX($I$91:$AS$160,MATCH($F20,$F$91:$F$160,0),COLUMN()-8),-999)</f>
        <v>0</v>
      </c>
      <c r="L20" s="16" cm="1">
        <f t="array" ref="L20">IFERROR(INDEX($I$91:$AS$160,MATCH($F20,$F$91:$F$160,0),COLUMN()-8),-999)</f>
        <v>0</v>
      </c>
      <c r="M20" s="16" cm="1">
        <f t="array" ref="M20">IFERROR(INDEX($I$91:$AS$160,MATCH($F20,$F$91:$F$160,0),COLUMN()-8),-999)</f>
        <v>0</v>
      </c>
      <c r="N20" s="16" cm="1">
        <f t="array" ref="N20">IFERROR(INDEX($I$91:$AS$160,MATCH($F20,$F$91:$F$160,0),COLUMN()-8),-999)</f>
        <v>0</v>
      </c>
      <c r="O20" s="16" cm="1">
        <f t="array" ref="O20">IFERROR(INDEX($I$91:$AS$160,MATCH($F20,$F$91:$F$160,0),COLUMN()-8),-999)</f>
        <v>0</v>
      </c>
      <c r="P20" s="16" cm="1">
        <f t="array" ref="P20">IFERROR(INDEX($I$91:$AS$160,MATCH($F20,$F$91:$F$160,0),COLUMN()-8),-999)</f>
        <v>0</v>
      </c>
      <c r="Q20" s="16" cm="1">
        <f t="array" ref="Q20">IFERROR(INDEX($I$91:$AS$160,MATCH($F20,$F$91:$F$160,0),COLUMN()-8),-999)</f>
        <v>0</v>
      </c>
      <c r="R20" s="16" cm="1">
        <f t="array" ref="R20">IFERROR(INDEX($I$91:$AS$160,MATCH($F20,$F$91:$F$160,0),COLUMN()-8),-999)</f>
        <v>0</v>
      </c>
      <c r="S20" s="16" cm="1">
        <f t="array" ref="S20">IFERROR(INDEX($I$91:$AS$160,MATCH($F20,$F$91:$F$160,0),COLUMN()-8),-999)</f>
        <v>0</v>
      </c>
      <c r="T20" s="16" cm="1">
        <f t="array" ref="T20">IFERROR(INDEX($I$91:$AS$160,MATCH($F20,$F$91:$F$160,0),COLUMN()-8),-999)</f>
        <v>0</v>
      </c>
      <c r="U20" s="16" cm="1">
        <f t="array" ref="U20">IFERROR(INDEX($I$91:$AS$160,MATCH($F20,$F$91:$F$160,0),COLUMN()-8),-999)</f>
        <v>0</v>
      </c>
      <c r="V20" s="16" cm="1">
        <f t="array" ref="V20">IFERROR(INDEX($I$91:$AS$160,MATCH($F20,$F$91:$F$160,0),COLUMN()-8),-999)</f>
        <v>0</v>
      </c>
      <c r="W20" s="16" cm="1">
        <f t="array" ref="W20">IFERROR(INDEX($I$91:$AS$160,MATCH($F20,$F$91:$F$160,0),COLUMN()-8),-999)</f>
        <v>0</v>
      </c>
      <c r="X20" s="16" cm="1">
        <f t="array" ref="X20">IFERROR(INDEX($I$91:$AS$160,MATCH($F20,$F$91:$F$160,0),COLUMN()-8),-999)</f>
        <v>0</v>
      </c>
      <c r="Y20" s="16" cm="1">
        <f t="array" ref="Y20">IFERROR(INDEX($I$91:$AS$160,MATCH($F20,$F$91:$F$160,0),COLUMN()-8),-999)</f>
        <v>0</v>
      </c>
      <c r="Z20" s="16" cm="1">
        <f t="array" ref="Z20">IFERROR(INDEX($I$91:$AS$160,MATCH($F20,$F$91:$F$160,0),COLUMN()-8),-999)</f>
        <v>0</v>
      </c>
      <c r="AA20" s="16" cm="1">
        <f t="array" ref="AA20">IFERROR(INDEX($I$91:$AS$160,MATCH($F20,$F$91:$F$160,0),COLUMN()-8),-999)</f>
        <v>0</v>
      </c>
      <c r="AB20" s="16" cm="1">
        <f t="array" ref="AB20">IFERROR(INDEX($I$91:$AS$160,MATCH($F20,$F$91:$F$160,0),COLUMN()-8),-999)</f>
        <v>0</v>
      </c>
      <c r="AC20" s="16" cm="1">
        <f t="array" ref="AC20">IFERROR(INDEX($I$91:$AS$160,MATCH($F20,$F$91:$F$160,0),COLUMN()-8),-999)</f>
        <v>0</v>
      </c>
      <c r="AD20" s="16" cm="1">
        <f t="array" ref="AD20">IFERROR(INDEX($I$91:$AS$160,MATCH($F20,$F$91:$F$160,0),COLUMN()-8),-999)</f>
        <v>0</v>
      </c>
      <c r="AE20" s="16" cm="1">
        <f t="array" ref="AE20">IFERROR(INDEX($I$91:$AS$160,MATCH($F20,$F$91:$F$160,0),COLUMN()-8),-999)</f>
        <v>0</v>
      </c>
      <c r="AF20" s="16" cm="1">
        <f t="array" ref="AF20">IFERROR(INDEX($I$91:$AS$160,MATCH($F20,$F$91:$F$160,0),COLUMN()-8),-999)</f>
        <v>1.0070778936075486</v>
      </c>
      <c r="AG20" s="16" cm="1">
        <f t="array" ref="AG20">IFERROR(INDEX($I$91:$AS$160,MATCH($F20,$F$91:$F$160,0),COLUMN()-8),-999)</f>
        <v>1.0075989648920098</v>
      </c>
      <c r="AH20" s="16" cm="1">
        <f t="array" ref="AH20">IFERROR(INDEX($I$91:$AS$160,MATCH($F20,$F$91:$F$160,0),COLUMN()-8),-999)</f>
        <v>1.0024332160578935</v>
      </c>
      <c r="AI20" s="16" cm="1">
        <f t="array" ref="AI20">IFERROR(INDEX($I$91:$AS$160,MATCH($F20,$F$91:$F$160,0),COLUMN()-8),-999)</f>
        <v>1.0029248966441915</v>
      </c>
      <c r="AJ20" s="16" cm="1">
        <f t="array" ref="AJ20">IFERROR(INDEX($I$91:$AS$160,MATCH($F20,$F$91:$F$160,0),COLUMN()-8),-999)</f>
        <v>0.99814721644991455</v>
      </c>
      <c r="AK20" s="16" cm="1">
        <f t="array" ref="AK20">IFERROR(INDEX($I$91:$AS$160,MATCH($F20,$F$91:$F$160,0),COLUMN()-8),-999)</f>
        <v>1.0003734830291904</v>
      </c>
      <c r="AL20" s="16" cm="1">
        <f t="array" ref="AL20">IFERROR(INDEX($I$91:$AS$160,MATCH($F20,$F$91:$F$160,0),COLUMN()-8),-999)</f>
        <v>1.0023819308596076</v>
      </c>
      <c r="AM20" s="16" cm="1">
        <f t="array" ref="AM20">IFERROR(INDEX($I$91:$AS$160,MATCH($F20,$F$91:$F$160,0),COLUMN()-8),-999)</f>
        <v>1.0054427080865624</v>
      </c>
      <c r="AN20" s="16" cm="1">
        <f t="array" ref="AN20">IFERROR(INDEX($I$91:$AS$160,MATCH($F20,$F$91:$F$160,0),COLUMN()-8),-999)</f>
        <v>1.0053733065465689</v>
      </c>
      <c r="AO20" s="16" cm="1">
        <f t="array" ref="AO20">IFERROR(INDEX($I$91:$AS$160,MATCH($F20,$F$91:$F$160,0),COLUMN()-8),-999)</f>
        <v>1.0053740097211517</v>
      </c>
      <c r="AP20" s="16" cm="1">
        <f t="array" ref="AP20">IFERROR(INDEX($I$91:$AS$160,MATCH($F20,$F$91:$F$160,0),COLUMN()-8),-999)</f>
        <v>0.99834250675010705</v>
      </c>
      <c r="AQ20" s="16" cm="1">
        <f t="array" ref="AQ20">IFERROR(INDEX($I$91:$AS$160,MATCH($F20,$F$91:$F$160,0),COLUMN()-8),-999)</f>
        <v>0.99364724468913035</v>
      </c>
      <c r="AR20" s="16" cm="1">
        <f t="array" ref="AR20">IFERROR(INDEX($I$91:$AS$160,MATCH($F20,$F$91:$F$160,0),COLUMN()-8),-999)</f>
        <v>0.99364724468913035</v>
      </c>
      <c r="AS20" s="16" cm="1">
        <f t="array" ref="AS20">IFERROR(INDEX($I$91:$AS$160,MATCH($F20,$F$91:$F$160,0),COLUMN()-8),-999)</f>
        <v>0.99223741802492138</v>
      </c>
      <c r="AT20" s="16"/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0.99884793865734434</v>
      </c>
      <c r="BG20" s="16">
        <v>0.98467969770765551</v>
      </c>
      <c r="BH20" s="16">
        <v>0.99893144676625822</v>
      </c>
      <c r="BI20" s="16">
        <v>0.99656509052664088</v>
      </c>
      <c r="BJ20" s="16">
        <v>0.98970414912038485</v>
      </c>
      <c r="BK20" s="16"/>
      <c r="BL20" s="16"/>
      <c r="BM20" s="16"/>
      <c r="BN20" s="16"/>
    </row>
    <row r="21" spans="1:66" x14ac:dyDescent="0.25">
      <c r="A21" s="2" t="s">
        <v>329</v>
      </c>
      <c r="E21" s="11" t="s">
        <v>55</v>
      </c>
      <c r="F21" s="91" t="s">
        <v>55</v>
      </c>
      <c r="G21" s="30">
        <v>33</v>
      </c>
      <c r="H21" s="20"/>
      <c r="I21" s="16" cm="1">
        <f t="array" ref="I21">IFERROR(INDEX($I$91:$AS$160,MATCH($F21,$F$91:$F$160,0),COLUMN()-8),-999)</f>
        <v>0</v>
      </c>
      <c r="J21" s="16" cm="1">
        <f t="array" ref="J21">IFERROR(INDEX($I$91:$AS$160,MATCH($F21,$F$91:$F$160,0),COLUMN()-8),-999)</f>
        <v>0</v>
      </c>
      <c r="K21" s="16" cm="1">
        <f t="array" ref="K21">IFERROR(INDEX($I$91:$AS$160,MATCH($F21,$F$91:$F$160,0),COLUMN()-8),-999)</f>
        <v>0</v>
      </c>
      <c r="L21" s="16" cm="1">
        <f t="array" ref="L21">IFERROR(INDEX($I$91:$AS$160,MATCH($F21,$F$91:$F$160,0),COLUMN()-8),-999)</f>
        <v>0</v>
      </c>
      <c r="M21" s="16" cm="1">
        <f t="array" ref="M21">IFERROR(INDEX($I$91:$AS$160,MATCH($F21,$F$91:$F$160,0),COLUMN()-8),-999)</f>
        <v>0</v>
      </c>
      <c r="N21" s="16" cm="1">
        <f t="array" ref="N21">IFERROR(INDEX($I$91:$AS$160,MATCH($F21,$F$91:$F$160,0),COLUMN()-8),-999)</f>
        <v>0</v>
      </c>
      <c r="O21" s="16" cm="1">
        <f t="array" ref="O21">IFERROR(INDEX($I$91:$AS$160,MATCH($F21,$F$91:$F$160,0),COLUMN()-8),-999)</f>
        <v>0</v>
      </c>
      <c r="P21" s="16" cm="1">
        <f t="array" ref="P21">IFERROR(INDEX($I$91:$AS$160,MATCH($F21,$F$91:$F$160,0),COLUMN()-8),-999)</f>
        <v>0</v>
      </c>
      <c r="Q21" s="16" cm="1">
        <f t="array" ref="Q21">IFERROR(INDEX($I$91:$AS$160,MATCH($F21,$F$91:$F$160,0),COLUMN()-8),-999)</f>
        <v>0</v>
      </c>
      <c r="R21" s="16" cm="1">
        <f t="array" ref="R21">IFERROR(INDEX($I$91:$AS$160,MATCH($F21,$F$91:$F$160,0),COLUMN()-8),-999)</f>
        <v>0</v>
      </c>
      <c r="S21" s="16" cm="1">
        <f t="array" ref="S21">IFERROR(INDEX($I$91:$AS$160,MATCH($F21,$F$91:$F$160,0),COLUMN()-8),-999)</f>
        <v>0</v>
      </c>
      <c r="T21" s="16" cm="1">
        <f t="array" ref="T21">IFERROR(INDEX($I$91:$AS$160,MATCH($F21,$F$91:$F$160,0),COLUMN()-8),-999)</f>
        <v>0</v>
      </c>
      <c r="U21" s="16" cm="1">
        <f t="array" ref="U21">IFERROR(INDEX($I$91:$AS$160,MATCH($F21,$F$91:$F$160,0),COLUMN()-8),-999)</f>
        <v>0</v>
      </c>
      <c r="V21" s="16" cm="1">
        <f t="array" ref="V21">IFERROR(INDEX($I$91:$AS$160,MATCH($F21,$F$91:$F$160,0),COLUMN()-8),-999)</f>
        <v>0</v>
      </c>
      <c r="W21" s="16" cm="1">
        <f t="array" ref="W21">IFERROR(INDEX($I$91:$AS$160,MATCH($F21,$F$91:$F$160,0),COLUMN()-8),-999)</f>
        <v>0</v>
      </c>
      <c r="X21" s="16" cm="1">
        <f t="array" ref="X21">IFERROR(INDEX($I$91:$AS$160,MATCH($F21,$F$91:$F$160,0),COLUMN()-8),-999)</f>
        <v>0</v>
      </c>
      <c r="Y21" s="16" cm="1">
        <f t="array" ref="Y21">IFERROR(INDEX($I$91:$AS$160,MATCH($F21,$F$91:$F$160,0),COLUMN()-8),-999)</f>
        <v>0</v>
      </c>
      <c r="Z21" s="16" cm="1">
        <f t="array" ref="Z21">IFERROR(INDEX($I$91:$AS$160,MATCH($F21,$F$91:$F$160,0),COLUMN()-8),-999)</f>
        <v>0</v>
      </c>
      <c r="AA21" s="16" cm="1">
        <f t="array" ref="AA21">IFERROR(INDEX($I$91:$AS$160,MATCH($F21,$F$91:$F$160,0),COLUMN()-8),-999)</f>
        <v>0</v>
      </c>
      <c r="AB21" s="16" cm="1">
        <f t="array" ref="AB21">IFERROR(INDEX($I$91:$AS$160,MATCH($F21,$F$91:$F$160,0),COLUMN()-8),-999)</f>
        <v>0</v>
      </c>
      <c r="AC21" s="16" cm="1">
        <f t="array" ref="AC21">IFERROR(INDEX($I$91:$AS$160,MATCH($F21,$F$91:$F$160,0),COLUMN()-8),-999)</f>
        <v>0</v>
      </c>
      <c r="AD21" s="16" cm="1">
        <f t="array" ref="AD21">IFERROR(INDEX($I$91:$AS$160,MATCH($F21,$F$91:$F$160,0),COLUMN()-8),-999)</f>
        <v>0</v>
      </c>
      <c r="AE21" s="16" cm="1">
        <f t="array" ref="AE21">IFERROR(INDEX($I$91:$AS$160,MATCH($F21,$F$91:$F$160,0),COLUMN()-8),-999)</f>
        <v>0</v>
      </c>
      <c r="AF21" s="16" cm="1">
        <f t="array" ref="AF21">IFERROR(INDEX($I$91:$AS$160,MATCH($F21,$F$91:$F$160,0),COLUMN()-8),-999)</f>
        <v>0</v>
      </c>
      <c r="AG21" s="16" cm="1">
        <f t="array" ref="AG21">IFERROR(INDEX($I$91:$AS$160,MATCH($F21,$F$91:$F$160,0),COLUMN()-8),-999)</f>
        <v>0</v>
      </c>
      <c r="AH21" s="116" cm="1">
        <f t="array" ref="AH21">IFERROR(INDEX($I$91:$AS$160,MATCH($F21,$F$91:$F$160,0),COLUMN()-8),-999)</f>
        <v>0.94167087687244866</v>
      </c>
      <c r="AI21" s="116" cm="1">
        <f t="array" ref="AI21">IFERROR(INDEX($I$91:$AS$160,MATCH($F21,$F$91:$F$160,0),COLUMN()-8),-999)</f>
        <v>0.94221375962092813</v>
      </c>
      <c r="AJ21" s="116" cm="1">
        <f t="array" ref="AJ21">IFERROR(INDEX($I$91:$AS$160,MATCH($F21,$F$91:$F$160,0),COLUMN()-8),-999)</f>
        <v>0.95512431991700719</v>
      </c>
      <c r="AK21" s="116" cm="1">
        <f t="array" ref="AK21">IFERROR(INDEX($I$91:$AS$160,MATCH($F21,$F$91:$F$160,0),COLUMN()-8),-999)</f>
        <v>0.94660716297800351</v>
      </c>
      <c r="AL21" s="116" cm="1">
        <f t="array" ref="AL21">IFERROR(INDEX($I$91:$AS$160,MATCH($F21,$F$91:$F$160,0),COLUMN()-8),-999)</f>
        <v>0.95810895706975485</v>
      </c>
      <c r="AM21" s="116" cm="1">
        <f t="array" ref="AM21">IFERROR(INDEX($I$91:$AS$160,MATCH($F21,$F$91:$F$160,0),COLUMN()-8),-999)</f>
        <v>0.96930739251788212</v>
      </c>
      <c r="AN21" s="116" cm="1">
        <f t="array" ref="AN21">IFERROR(INDEX($I$91:$AS$160,MATCH($F21,$F$91:$F$160,0),COLUMN()-8),-999)</f>
        <v>0.97790453597183524</v>
      </c>
      <c r="AO21" s="116" cm="1">
        <f t="array" ref="AO21">IFERROR(INDEX($I$91:$AS$160,MATCH($F21,$F$91:$F$160,0),COLUMN()-8),-999)</f>
        <v>0.97694528623021237</v>
      </c>
      <c r="AP21" s="116" cm="1">
        <f t="array" ref="AP21">IFERROR(INDEX($I$91:$AS$160,MATCH($F21,$F$91:$F$160,0),COLUMN()-8),-999)</f>
        <v>0.97690433460743176</v>
      </c>
      <c r="AQ21" s="116" cm="1">
        <f t="array" ref="AQ21">IFERROR(INDEX($I$91:$AS$160,MATCH($F21,$F$91:$F$160,0),COLUMN()-8),-999)</f>
        <v>0.97725182584642456</v>
      </c>
      <c r="AR21" s="116" cm="1">
        <f t="array" ref="AR21">IFERROR(INDEX($I$91:$AS$160,MATCH($F21,$F$91:$F$160,0),COLUMN()-8),-999)</f>
        <v>0.97725182584642456</v>
      </c>
      <c r="AS21" s="116" cm="1">
        <f t="array" ref="AS21">IFERROR(INDEX($I$91:$AS$160,MATCH($F21,$F$91:$F$160,0),COLUMN()-8),-999)</f>
        <v>0.97573614444182999</v>
      </c>
      <c r="AT21" s="16"/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0.92033229169288511</v>
      </c>
      <c r="BH21" s="16">
        <v>0.9450652844345967</v>
      </c>
      <c r="BI21" s="16">
        <v>0.95200349429308606</v>
      </c>
      <c r="BJ21" s="16">
        <v>0.97311142910882509</v>
      </c>
      <c r="BK21" s="16"/>
      <c r="BL21" s="16"/>
      <c r="BM21" s="16"/>
      <c r="BN21" s="16"/>
    </row>
    <row r="22" spans="1:66" x14ac:dyDescent="0.25">
      <c r="A22" s="2" t="s">
        <v>362</v>
      </c>
      <c r="E22" s="11" t="s">
        <v>56</v>
      </c>
      <c r="F22" s="98" t="s">
        <v>56</v>
      </c>
      <c r="G22" s="30">
        <v>33</v>
      </c>
      <c r="H22" s="20"/>
      <c r="I22" s="16" cm="1">
        <f t="array" ref="I22">IFERROR(INDEX($I$91:$AS$160,MATCH($F22,$F$91:$F$160,0),COLUMN()-8),-999)</f>
        <v>0</v>
      </c>
      <c r="J22" s="16" cm="1">
        <f t="array" ref="J22">IFERROR(INDEX($I$91:$AS$160,MATCH($F22,$F$91:$F$160,0),COLUMN()-8),-999)</f>
        <v>0</v>
      </c>
      <c r="K22" s="16" cm="1">
        <f t="array" ref="K22">IFERROR(INDEX($I$91:$AS$160,MATCH($F22,$F$91:$F$160,0),COLUMN()-8),-999)</f>
        <v>0</v>
      </c>
      <c r="L22" s="16" cm="1">
        <f t="array" ref="L22">IFERROR(INDEX($I$91:$AS$160,MATCH($F22,$F$91:$F$160,0),COLUMN()-8),-999)</f>
        <v>0</v>
      </c>
      <c r="M22" s="16" cm="1">
        <f t="array" ref="M22">IFERROR(INDEX($I$91:$AS$160,MATCH($F22,$F$91:$F$160,0),COLUMN()-8),-999)</f>
        <v>0</v>
      </c>
      <c r="N22" s="16" cm="1">
        <f t="array" ref="N22">IFERROR(INDEX($I$91:$AS$160,MATCH($F22,$F$91:$F$160,0),COLUMN()-8),-999)</f>
        <v>0</v>
      </c>
      <c r="O22" s="16" cm="1">
        <f t="array" ref="O22">IFERROR(INDEX($I$91:$AS$160,MATCH($F22,$F$91:$F$160,0),COLUMN()-8),-999)</f>
        <v>0</v>
      </c>
      <c r="P22" s="16" cm="1">
        <f t="array" ref="P22">IFERROR(INDEX($I$91:$AS$160,MATCH($F22,$F$91:$F$160,0),COLUMN()-8),-999)</f>
        <v>0</v>
      </c>
      <c r="Q22" s="16" cm="1">
        <f t="array" ref="Q22">IFERROR(INDEX($I$91:$AS$160,MATCH($F22,$F$91:$F$160,0),COLUMN()-8),-999)</f>
        <v>0</v>
      </c>
      <c r="R22" s="16" cm="1">
        <f t="array" ref="R22">IFERROR(INDEX($I$91:$AS$160,MATCH($F22,$F$91:$F$160,0),COLUMN()-8),-999)</f>
        <v>0</v>
      </c>
      <c r="S22" s="16" cm="1">
        <f t="array" ref="S22">IFERROR(INDEX($I$91:$AS$160,MATCH($F22,$F$91:$F$160,0),COLUMN()-8),-999)</f>
        <v>0</v>
      </c>
      <c r="T22" s="16" cm="1">
        <f t="array" ref="T22">IFERROR(INDEX($I$91:$AS$160,MATCH($F22,$F$91:$F$160,0),COLUMN()-8),-999)</f>
        <v>0</v>
      </c>
      <c r="U22" s="16" cm="1">
        <f t="array" ref="U22">IFERROR(INDEX($I$91:$AS$160,MATCH($F22,$F$91:$F$160,0),COLUMN()-8),-999)</f>
        <v>0</v>
      </c>
      <c r="V22" s="16" cm="1">
        <f t="array" ref="V22">IFERROR(INDEX($I$91:$AS$160,MATCH($F22,$F$91:$F$160,0),COLUMN()-8),-999)</f>
        <v>0</v>
      </c>
      <c r="W22" s="16" cm="1">
        <f t="array" ref="W22">IFERROR(INDEX($I$91:$AS$160,MATCH($F22,$F$91:$F$160,0),COLUMN()-8),-999)</f>
        <v>0</v>
      </c>
      <c r="X22" s="16" cm="1">
        <f t="array" ref="X22">IFERROR(INDEX($I$91:$AS$160,MATCH($F22,$F$91:$F$160,0),COLUMN()-8),-999)</f>
        <v>0</v>
      </c>
      <c r="Y22" s="16" cm="1">
        <f t="array" ref="Y22">IFERROR(INDEX($I$91:$AS$160,MATCH($F22,$F$91:$F$160,0),COLUMN()-8),-999)</f>
        <v>0</v>
      </c>
      <c r="Z22" s="16" cm="1">
        <f t="array" ref="Z22">IFERROR(INDEX($I$91:$AS$160,MATCH($F22,$F$91:$F$160,0),COLUMN()-8),-999)</f>
        <v>0</v>
      </c>
      <c r="AA22" s="16" cm="1">
        <f t="array" ref="AA22">IFERROR(INDEX($I$91:$AS$160,MATCH($F22,$F$91:$F$160,0),COLUMN()-8),-999)</f>
        <v>0</v>
      </c>
      <c r="AB22" s="16" cm="1">
        <f t="array" ref="AB22">IFERROR(INDEX($I$91:$AS$160,MATCH($F22,$F$91:$F$160,0),COLUMN()-8),-999)</f>
        <v>0</v>
      </c>
      <c r="AC22" s="16" cm="1">
        <f t="array" ref="AC22">IFERROR(INDEX($I$91:$AS$160,MATCH($F22,$F$91:$F$160,0),COLUMN()-8),-999)</f>
        <v>0</v>
      </c>
      <c r="AD22" s="16" cm="1">
        <f t="array" ref="AD22">IFERROR(INDEX($I$91:$AS$160,MATCH($F22,$F$91:$F$160,0),COLUMN()-8),-999)</f>
        <v>0</v>
      </c>
      <c r="AE22" s="16" cm="1">
        <f t="array" ref="AE22">IFERROR(INDEX($I$91:$AS$160,MATCH($F22,$F$91:$F$160,0),COLUMN()-8),-999)</f>
        <v>0</v>
      </c>
      <c r="AF22" s="16" cm="1">
        <f t="array" ref="AF22">IFERROR(INDEX($I$91:$AS$160,MATCH($F22,$F$91:$F$160,0),COLUMN()-8),-999)</f>
        <v>0</v>
      </c>
      <c r="AG22" s="16" cm="1">
        <f t="array" ref="AG22">IFERROR(INDEX($I$91:$AS$160,MATCH($F22,$F$91:$F$160,0),COLUMN()-8),-999)</f>
        <v>0</v>
      </c>
      <c r="AH22" s="16" cm="1">
        <f t="array" ref="AH22">IFERROR(INDEX($I$91:$AS$160,MATCH($F22,$F$91:$F$160,0),COLUMN()-8),-999)</f>
        <v>0</v>
      </c>
      <c r="AI22" s="16" cm="1">
        <f t="array" ref="AI22">IFERROR(INDEX($I$91:$AS$160,MATCH($F22,$F$91:$F$160,0),COLUMN()-8),-999)</f>
        <v>0</v>
      </c>
      <c r="AJ22" s="16" cm="1">
        <f t="array" ref="AJ22">IFERROR(INDEX($I$91:$AS$160,MATCH($F22,$F$91:$F$160,0),COLUMN()-8),-999)</f>
        <v>0</v>
      </c>
      <c r="AK22" s="16" cm="1">
        <f t="array" ref="AK22">IFERROR(INDEX($I$91:$AS$160,MATCH($F22,$F$91:$F$160,0),COLUMN()-8),-999)</f>
        <v>0</v>
      </c>
      <c r="AL22" s="116" cm="1">
        <f t="array" ref="AL22">IFERROR(INDEX($I$91:$AS$160,MATCH($F22,$F$91:$F$160,0),COLUMN()-8),-999)</f>
        <v>0.90082004750126032</v>
      </c>
      <c r="AM22" s="116" cm="1">
        <f t="array" ref="AM22">IFERROR(INDEX($I$91:$AS$160,MATCH($F22,$F$91:$F$160,0),COLUMN()-8),-999)</f>
        <v>0.94687975542590641</v>
      </c>
      <c r="AN22" s="116" cm="1">
        <f t="array" ref="AN22">IFERROR(INDEX($I$91:$AS$160,MATCH($F22,$F$91:$F$160,0),COLUMN()-8),-999)</f>
        <v>0.93779109331689181</v>
      </c>
      <c r="AO22" s="116" cm="1">
        <f t="array" ref="AO22">IFERROR(INDEX($I$91:$AS$160,MATCH($F22,$F$91:$F$160,0),COLUMN()-8),-999)</f>
        <v>0.93882624890989319</v>
      </c>
      <c r="AP22" s="116" cm="1">
        <f t="array" ref="AP22">IFERROR(INDEX($I$91:$AS$160,MATCH($F22,$F$91:$F$160,0),COLUMN()-8),-999)</f>
        <v>0.9387844028268143</v>
      </c>
      <c r="AQ22" s="116" cm="1">
        <f t="array" ref="AQ22">IFERROR(INDEX($I$91:$AS$160,MATCH($F22,$F$91:$F$160,0),COLUMN()-8),-999)</f>
        <v>0.93913947981713664</v>
      </c>
      <c r="AR22" s="116" cm="1">
        <f t="array" ref="AR22">IFERROR(INDEX($I$91:$AS$160,MATCH($F22,$F$91:$F$160,0),COLUMN()-8),-999)</f>
        <v>0.93913947981713664</v>
      </c>
      <c r="AS22" s="116" cm="1">
        <f t="array" ref="AS22">IFERROR(INDEX($I$91:$AS$160,MATCH($F22,$F$91:$F$160,0),COLUMN()-8),-999)</f>
        <v>0.93767555677388126</v>
      </c>
      <c r="AT22" s="16"/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0.89419711857612205</v>
      </c>
      <c r="BJ22" s="16">
        <v>0.93489267814259203</v>
      </c>
      <c r="BK22" s="16"/>
      <c r="BL22" s="16"/>
      <c r="BM22" s="16"/>
      <c r="BN22" s="16"/>
    </row>
    <row r="23" spans="1:66" x14ac:dyDescent="0.25">
      <c r="A23" s="2" t="s">
        <v>338</v>
      </c>
      <c r="E23" s="11" t="s">
        <v>57</v>
      </c>
      <c r="F23" s="91" t="s">
        <v>57</v>
      </c>
      <c r="G23" s="30">
        <v>33</v>
      </c>
      <c r="H23" s="20"/>
      <c r="I23" s="16" cm="1">
        <f t="array" ref="I23">IFERROR(INDEX($I$91:$AS$160,MATCH($F23,$F$91:$F$160,0),COLUMN()-8),-999)</f>
        <v>0</v>
      </c>
      <c r="J23" s="16" cm="1">
        <f t="array" ref="J23">IFERROR(INDEX($I$91:$AS$160,MATCH($F23,$F$91:$F$160,0),COLUMN()-8),-999)</f>
        <v>0</v>
      </c>
      <c r="K23" s="16" cm="1">
        <f t="array" ref="K23">IFERROR(INDEX($I$91:$AS$160,MATCH($F23,$F$91:$F$160,0),COLUMN()-8),-999)</f>
        <v>0</v>
      </c>
      <c r="L23" s="16" cm="1">
        <f t="array" ref="L23">IFERROR(INDEX($I$91:$AS$160,MATCH($F23,$F$91:$F$160,0),COLUMN()-8),-999)</f>
        <v>0</v>
      </c>
      <c r="M23" s="16" cm="1">
        <f t="array" ref="M23">IFERROR(INDEX($I$91:$AS$160,MATCH($F23,$F$91:$F$160,0),COLUMN()-8),-999)</f>
        <v>0</v>
      </c>
      <c r="N23" s="16" cm="1">
        <f t="array" ref="N23">IFERROR(INDEX($I$91:$AS$160,MATCH($F23,$F$91:$F$160,0),COLUMN()-8),-999)</f>
        <v>0</v>
      </c>
      <c r="O23" s="16" cm="1">
        <f t="array" ref="O23">IFERROR(INDEX($I$91:$AS$160,MATCH($F23,$F$91:$F$160,0),COLUMN()-8),-999)</f>
        <v>0</v>
      </c>
      <c r="P23" s="16" cm="1">
        <f t="array" ref="P23">IFERROR(INDEX($I$91:$AS$160,MATCH($F23,$F$91:$F$160,0),COLUMN()-8),-999)</f>
        <v>0</v>
      </c>
      <c r="Q23" s="16" cm="1">
        <f t="array" ref="Q23">IFERROR(INDEX($I$91:$AS$160,MATCH($F23,$F$91:$F$160,0),COLUMN()-8),-999)</f>
        <v>0</v>
      </c>
      <c r="R23" s="16" cm="1">
        <f t="array" ref="R23">IFERROR(INDEX($I$91:$AS$160,MATCH($F23,$F$91:$F$160,0),COLUMN()-8),-999)</f>
        <v>0</v>
      </c>
      <c r="S23" s="16" cm="1">
        <f t="array" ref="S23">IFERROR(INDEX($I$91:$AS$160,MATCH($F23,$F$91:$F$160,0),COLUMN()-8),-999)</f>
        <v>0</v>
      </c>
      <c r="T23" s="16" cm="1">
        <f t="array" ref="T23">IFERROR(INDEX($I$91:$AS$160,MATCH($F23,$F$91:$F$160,0),COLUMN()-8),-999)</f>
        <v>0</v>
      </c>
      <c r="U23" s="16" cm="1">
        <f t="array" ref="U23">IFERROR(INDEX($I$91:$AS$160,MATCH($F23,$F$91:$F$160,0),COLUMN()-8),-999)</f>
        <v>0</v>
      </c>
      <c r="V23" s="16" cm="1">
        <f t="array" ref="V23">IFERROR(INDEX($I$91:$AS$160,MATCH($F23,$F$91:$F$160,0),COLUMN()-8),-999)</f>
        <v>0</v>
      </c>
      <c r="W23" s="16" cm="1">
        <f t="array" ref="W23">IFERROR(INDEX($I$91:$AS$160,MATCH($F23,$F$91:$F$160,0),COLUMN()-8),-999)</f>
        <v>0</v>
      </c>
      <c r="X23" s="16" cm="1">
        <f t="array" ref="X23">IFERROR(INDEX($I$91:$AS$160,MATCH($F23,$F$91:$F$160,0),COLUMN()-8),-999)</f>
        <v>0</v>
      </c>
      <c r="Y23" s="16" cm="1">
        <f t="array" ref="Y23">IFERROR(INDEX($I$91:$AS$160,MATCH($F23,$F$91:$F$160,0),COLUMN()-8),-999)</f>
        <v>0</v>
      </c>
      <c r="Z23" s="16" cm="1">
        <f t="array" ref="Z23">IFERROR(INDEX($I$91:$AS$160,MATCH($F23,$F$91:$F$160,0),COLUMN()-8),-999)</f>
        <v>0</v>
      </c>
      <c r="AA23" s="16" cm="1">
        <f t="array" ref="AA23">IFERROR(INDEX($I$91:$AS$160,MATCH($F23,$F$91:$F$160,0),COLUMN()-8),-999)</f>
        <v>0</v>
      </c>
      <c r="AB23" s="16" cm="1">
        <f t="array" ref="AB23">IFERROR(INDEX($I$91:$AS$160,MATCH($F23,$F$91:$F$160,0),COLUMN()-8),-999)</f>
        <v>0</v>
      </c>
      <c r="AC23" s="16" cm="1">
        <f t="array" ref="AC23">IFERROR(INDEX($I$91:$AS$160,MATCH($F23,$F$91:$F$160,0),COLUMN()-8),-999)</f>
        <v>0</v>
      </c>
      <c r="AD23" s="116" cm="1">
        <f t="array" ref="AD23">IFERROR(INDEX($I$91:$AS$160,MATCH($F23,$F$91:$F$160,0),COLUMN()-8),-999)</f>
        <v>0.84035803649775731</v>
      </c>
      <c r="AE23" s="116" cm="1">
        <f t="array" ref="AE23">IFERROR(INDEX($I$91:$AS$160,MATCH($F23,$F$91:$F$160,0),COLUMN()-8),-999)</f>
        <v>0.89454380726293858</v>
      </c>
      <c r="AF23" s="116" cm="1">
        <f t="array" ref="AF23">IFERROR(INDEX($I$91:$AS$160,MATCH($F23,$F$91:$F$160,0),COLUMN()-8),-999)</f>
        <v>0.94360636671080012</v>
      </c>
      <c r="AG23" s="116" cm="1">
        <f t="array" ref="AG23">IFERROR(INDEX($I$91:$AS$160,MATCH($F23,$F$91:$F$160,0),COLUMN()-8),-999)</f>
        <v>0.94437457513420375</v>
      </c>
      <c r="AH23" s="116" cm="1">
        <f t="array" ref="AH23">IFERROR(INDEX($I$91:$AS$160,MATCH($F23,$F$91:$F$160,0),COLUMN()-8),-999)</f>
        <v>0.93862707678252943</v>
      </c>
      <c r="AI23" s="116" cm="1">
        <f t="array" ref="AI23">IFERROR(INDEX($I$91:$AS$160,MATCH($F23,$F$91:$F$160,0),COLUMN()-8),-999)</f>
        <v>0.94040020959491888</v>
      </c>
      <c r="AJ23" s="116" cm="1">
        <f t="array" ref="AJ23">IFERROR(INDEX($I$91:$AS$160,MATCH($F23,$F$91:$F$160,0),COLUMN()-8),-999)</f>
        <v>0.93490505126754198</v>
      </c>
      <c r="AK23" s="116" cm="1">
        <f t="array" ref="AK23">IFERROR(INDEX($I$91:$AS$160,MATCH($F23,$F$91:$F$160,0),COLUMN()-8),-999)</f>
        <v>0.93665346668754834</v>
      </c>
      <c r="AL23" s="116" cm="1">
        <f t="array" ref="AL23">IFERROR(INDEX($I$91:$AS$160,MATCH($F23,$F$91:$F$160,0),COLUMN()-8),-999)</f>
        <v>0.93823034558024343</v>
      </c>
      <c r="AM23" s="116" cm="1">
        <f t="array" ref="AM23">IFERROR(INDEX($I$91:$AS$160,MATCH($F23,$F$91:$F$160,0),COLUMN()-8),-999)</f>
        <v>0.94063179392973584</v>
      </c>
      <c r="AN23" s="116" cm="1">
        <f t="array" ref="AN23">IFERROR(INDEX($I$91:$AS$160,MATCH($F23,$F$91:$F$160,0),COLUMN()-8),-999)</f>
        <v>0.94057736381142087</v>
      </c>
      <c r="AO23" s="116" cm="1">
        <f t="array" ref="AO23">IFERROR(INDEX($I$91:$AS$160,MATCH($F23,$F$91:$F$160,0),COLUMN()-8),-999)</f>
        <v>0.94057791530088741</v>
      </c>
      <c r="AP23" s="116" cm="1">
        <f t="array" ref="AP23">IFERROR(INDEX($I$91:$AS$160,MATCH($F23,$F$91:$F$160,0),COLUMN()-8),-999)</f>
        <v>0.96760026248888642</v>
      </c>
      <c r="AQ23" s="116" cm="1">
        <f t="array" ref="AQ23">IFERROR(INDEX($I$91:$AS$160,MATCH($F23,$F$91:$F$160,0),COLUMN()-8),-999)</f>
        <v>0.96389066659623146</v>
      </c>
      <c r="AR23" s="116" cm="1">
        <f t="array" ref="AR23">IFERROR(INDEX($I$91:$AS$160,MATCH($F23,$F$91:$F$160,0),COLUMN()-8),-999)</f>
        <v>0.96389066659623146</v>
      </c>
      <c r="AS23" s="116" cm="1">
        <f t="array" ref="AS23">IFERROR(INDEX($I$91:$AS$160,MATCH($F23,$F$91:$F$160,0),COLUMN()-8),-999)</f>
        <v>0.96276308564282287</v>
      </c>
      <c r="AT23" s="16"/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0.86426936777833352</v>
      </c>
      <c r="BF23" s="16">
        <v>0.92414575003871757</v>
      </c>
      <c r="BG23" s="16">
        <v>0.92113679913881619</v>
      </c>
      <c r="BH23" s="16">
        <v>0.93529528270082796</v>
      </c>
      <c r="BI23" s="16">
        <v>0.93343419015118922</v>
      </c>
      <c r="BJ23" s="16">
        <v>0.96080525589330568</v>
      </c>
      <c r="BK23" s="16"/>
      <c r="BL23" s="16"/>
      <c r="BM23" s="16"/>
      <c r="BN23" s="16"/>
    </row>
    <row r="24" spans="1:66" x14ac:dyDescent="0.25">
      <c r="A24" s="2" t="s">
        <v>360</v>
      </c>
      <c r="E24" s="11" t="s">
        <v>58</v>
      </c>
      <c r="F24" s="98" t="s">
        <v>58</v>
      </c>
      <c r="G24" s="30">
        <v>33</v>
      </c>
      <c r="H24" s="20"/>
      <c r="I24" s="16" cm="1">
        <f t="array" ref="I24">IFERROR(INDEX($I$91:$AS$160,MATCH($F24,$F$91:$F$160,0),COLUMN()-8),-999)</f>
        <v>0</v>
      </c>
      <c r="J24" s="16" cm="1">
        <f t="array" ref="J24">IFERROR(INDEX($I$91:$AS$160,MATCH($F24,$F$91:$F$160,0),COLUMN()-8),-999)</f>
        <v>0</v>
      </c>
      <c r="K24" s="16" cm="1">
        <f t="array" ref="K24">IFERROR(INDEX($I$91:$AS$160,MATCH($F24,$F$91:$F$160,0),COLUMN()-8),-999)</f>
        <v>0</v>
      </c>
      <c r="L24" s="16" cm="1">
        <f t="array" ref="L24">IFERROR(INDEX($I$91:$AS$160,MATCH($F24,$F$91:$F$160,0),COLUMN()-8),-999)</f>
        <v>0</v>
      </c>
      <c r="M24" s="16" cm="1">
        <f t="array" ref="M24">IFERROR(INDEX($I$91:$AS$160,MATCH($F24,$F$91:$F$160,0),COLUMN()-8),-999)</f>
        <v>0</v>
      </c>
      <c r="N24" s="16" cm="1">
        <f t="array" ref="N24">IFERROR(INDEX($I$91:$AS$160,MATCH($F24,$F$91:$F$160,0),COLUMN()-8),-999)</f>
        <v>0</v>
      </c>
      <c r="O24" s="16" cm="1">
        <f t="array" ref="O24">IFERROR(INDEX($I$91:$AS$160,MATCH($F24,$F$91:$F$160,0),COLUMN()-8),-999)</f>
        <v>0</v>
      </c>
      <c r="P24" s="16" cm="1">
        <f t="array" ref="P24">IFERROR(INDEX($I$91:$AS$160,MATCH($F24,$F$91:$F$160,0),COLUMN()-8),-999)</f>
        <v>0</v>
      </c>
      <c r="Q24" s="16" cm="1">
        <f t="array" ref="Q24">IFERROR(INDEX($I$91:$AS$160,MATCH($F24,$F$91:$F$160,0),COLUMN()-8),-999)</f>
        <v>0</v>
      </c>
      <c r="R24" s="16" cm="1">
        <f t="array" ref="R24">IFERROR(INDEX($I$91:$AS$160,MATCH($F24,$F$91:$F$160,0),COLUMN()-8),-999)</f>
        <v>0</v>
      </c>
      <c r="S24" s="16" cm="1">
        <f t="array" ref="S24">IFERROR(INDEX($I$91:$AS$160,MATCH($F24,$F$91:$F$160,0),COLUMN()-8),-999)</f>
        <v>0</v>
      </c>
      <c r="T24" s="16" cm="1">
        <f t="array" ref="T24">IFERROR(INDEX($I$91:$AS$160,MATCH($F24,$F$91:$F$160,0),COLUMN()-8),-999)</f>
        <v>0</v>
      </c>
      <c r="U24" s="16" cm="1">
        <f t="array" ref="U24">IFERROR(INDEX($I$91:$AS$160,MATCH($F24,$F$91:$F$160,0),COLUMN()-8),-999)</f>
        <v>0</v>
      </c>
      <c r="V24" s="16" cm="1">
        <f t="array" ref="V24">IFERROR(INDEX($I$91:$AS$160,MATCH($F24,$F$91:$F$160,0),COLUMN()-8),-999)</f>
        <v>0</v>
      </c>
      <c r="W24" s="16" cm="1">
        <f t="array" ref="W24">IFERROR(INDEX($I$91:$AS$160,MATCH($F24,$F$91:$F$160,0),COLUMN()-8),-999)</f>
        <v>0</v>
      </c>
      <c r="X24" s="16" cm="1">
        <f t="array" ref="X24">IFERROR(INDEX($I$91:$AS$160,MATCH($F24,$F$91:$F$160,0),COLUMN()-8),-999)</f>
        <v>0</v>
      </c>
      <c r="Y24" s="16" cm="1">
        <f t="array" ref="Y24">IFERROR(INDEX($I$91:$AS$160,MATCH($F24,$F$91:$F$160,0),COLUMN()-8),-999)</f>
        <v>0</v>
      </c>
      <c r="Z24" s="16" cm="1">
        <f t="array" ref="Z24">IFERROR(INDEX($I$91:$AS$160,MATCH($F24,$F$91:$F$160,0),COLUMN()-8),-999)</f>
        <v>0</v>
      </c>
      <c r="AA24" s="16" cm="1">
        <f t="array" ref="AA24">IFERROR(INDEX($I$91:$AS$160,MATCH($F24,$F$91:$F$160,0),COLUMN()-8),-999)</f>
        <v>0</v>
      </c>
      <c r="AB24" s="16" cm="1">
        <f t="array" ref="AB24">IFERROR(INDEX($I$91:$AS$160,MATCH($F24,$F$91:$F$160,0),COLUMN()-8),-999)</f>
        <v>0</v>
      </c>
      <c r="AC24" s="16" cm="1">
        <f t="array" ref="AC24">IFERROR(INDEX($I$91:$AS$160,MATCH($F24,$F$91:$F$160,0),COLUMN()-8),-999)</f>
        <v>0</v>
      </c>
      <c r="AD24" s="16" cm="1">
        <f t="array" ref="AD24">IFERROR(INDEX($I$91:$AS$160,MATCH($F24,$F$91:$F$160,0),COLUMN()-8),-999)</f>
        <v>0</v>
      </c>
      <c r="AE24" s="16" cm="1">
        <f t="array" ref="AE24">IFERROR(INDEX($I$91:$AS$160,MATCH($F24,$F$91:$F$160,0),COLUMN()-8),-999)</f>
        <v>0</v>
      </c>
      <c r="AF24" s="116" cm="1">
        <f t="array" ref="AF24">IFERROR(INDEX($I$91:$AS$160,MATCH($F24,$F$91:$F$160,0),COLUMN()-8),-999)</f>
        <v>0.99718061425793825</v>
      </c>
      <c r="AG24" s="116" cm="1">
        <f t="array" ref="AG24">IFERROR(INDEX($I$91:$AS$160,MATCH($F24,$F$91:$F$160,0),COLUMN()-8),-999)</f>
        <v>0.99770795425842296</v>
      </c>
      <c r="AH24" s="116" cm="1">
        <f t="array" ref="AH24">IFERROR(INDEX($I$91:$AS$160,MATCH($F24,$F$91:$F$160,0),COLUMN()-8),-999)</f>
        <v>0.99519822127404622</v>
      </c>
      <c r="AI24" s="116" cm="1">
        <f t="array" ref="AI24">IFERROR(INDEX($I$91:$AS$160,MATCH($F24,$F$91:$F$160,0),COLUMN()-8),-999)</f>
        <v>0.99569420401331865</v>
      </c>
      <c r="AJ24" s="116" cm="1">
        <f t="array" ref="AJ24">IFERROR(INDEX($I$91:$AS$160,MATCH($F24,$F$91:$F$160,0),COLUMN()-8),-999)</f>
        <v>0.99350738810203898</v>
      </c>
      <c r="AK24" s="116" cm="1">
        <f t="array" ref="AK24">IFERROR(INDEX($I$91:$AS$160,MATCH($F24,$F$91:$F$160,0),COLUMN()-8),-999)</f>
        <v>0.99574632733041146</v>
      </c>
      <c r="AL24" s="116" cm="1">
        <f t="array" ref="AL24">IFERROR(INDEX($I$91:$AS$160,MATCH($F24,$F$91:$F$160,0),COLUMN()-8),-999)</f>
        <v>0.99776615751391784</v>
      </c>
      <c r="AM24" s="116" cm="1">
        <f t="array" ref="AM24">IFERROR(INDEX($I$91:$AS$160,MATCH($F24,$F$91:$F$160,0),COLUMN()-8),-999)</f>
        <v>1.0008441893137774</v>
      </c>
      <c r="AN24" s="116" cm="1">
        <f t="array" ref="AN24">IFERROR(INDEX($I$91:$AS$160,MATCH($F24,$F$91:$F$160,0),COLUMN()-8),-999)</f>
        <v>1.0007743977384271</v>
      </c>
      <c r="AO24" s="116" cm="1">
        <f t="array" ref="AO24">IFERROR(INDEX($I$91:$AS$160,MATCH($F24,$F$91:$F$160,0),COLUMN()-8),-999)</f>
        <v>1.0007751048651188</v>
      </c>
      <c r="AP24" s="116" cm="1">
        <f t="array" ref="AP24">IFERROR(INDEX($I$91:$AS$160,MATCH($F24,$F$91:$F$160,0),COLUMN()-8),-999)</f>
        <v>0.99110887470689146</v>
      </c>
      <c r="AQ24" s="116" cm="1">
        <f t="array" ref="AQ24">IFERROR(INDEX($I$91:$AS$160,MATCH($F24,$F$91:$F$160,0),COLUMN()-8),-999)</f>
        <v>0.98690765618493526</v>
      </c>
      <c r="AR24" s="116" cm="1">
        <f t="array" ref="AR24">IFERROR(INDEX($I$91:$AS$160,MATCH($F24,$F$91:$F$160,0),COLUMN()-8),-999)</f>
        <v>0.98690765618493526</v>
      </c>
      <c r="AS24" s="116" cm="1">
        <f t="array" ref="AS24">IFERROR(INDEX($I$91:$AS$160,MATCH($F24,$F$91:$F$160,0),COLUMN()-8),-999)</f>
        <v>0.98550510039278949</v>
      </c>
      <c r="AT24" s="16"/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0.98886680941465599</v>
      </c>
      <c r="BG24" s="16">
        <v>0.97996603986575381</v>
      </c>
      <c r="BH24" s="16">
        <v>0.99429609068117542</v>
      </c>
      <c r="BI24" s="16">
        <v>0.99191621982482292</v>
      </c>
      <c r="BJ24" s="16">
        <v>0.98296017360542931</v>
      </c>
      <c r="BK24" s="16"/>
      <c r="BL24" s="16"/>
      <c r="BM24" s="16"/>
      <c r="BN24" s="16"/>
    </row>
    <row r="25" spans="1:66" x14ac:dyDescent="0.25">
      <c r="E25" s="11" t="s">
        <v>59</v>
      </c>
      <c r="F25" s="103" t="s">
        <v>59</v>
      </c>
      <c r="G25" s="30">
        <v>33</v>
      </c>
      <c r="H25" s="20"/>
      <c r="I25" s="16" cm="1">
        <f t="array" ref="I25">IFERROR(INDEX($I$91:$AS$160,MATCH($F25,$F$91:$F$160,0),COLUMN()-8),-999)</f>
        <v>0</v>
      </c>
      <c r="J25" s="16" cm="1">
        <f t="array" ref="J25">IFERROR(INDEX($I$91:$AS$160,MATCH($F25,$F$91:$F$160,0),COLUMN()-8),-999)</f>
        <v>0</v>
      </c>
      <c r="K25" s="16" cm="1">
        <f t="array" ref="K25">IFERROR(INDEX($I$91:$AS$160,MATCH($F25,$F$91:$F$160,0),COLUMN()-8),-999)</f>
        <v>0</v>
      </c>
      <c r="L25" s="16" cm="1">
        <f t="array" ref="L25">IFERROR(INDEX($I$91:$AS$160,MATCH($F25,$F$91:$F$160,0),COLUMN()-8),-999)</f>
        <v>0</v>
      </c>
      <c r="M25" s="16" cm="1">
        <f t="array" ref="M25">IFERROR(INDEX($I$91:$AS$160,MATCH($F25,$F$91:$F$160,0),COLUMN()-8),-999)</f>
        <v>0</v>
      </c>
      <c r="N25" s="16" cm="1">
        <f t="array" ref="N25">IFERROR(INDEX($I$91:$AS$160,MATCH($F25,$F$91:$F$160,0),COLUMN()-8),-999)</f>
        <v>0</v>
      </c>
      <c r="O25" s="16" cm="1">
        <f t="array" ref="O25">IFERROR(INDEX($I$91:$AS$160,MATCH($F25,$F$91:$F$160,0),COLUMN()-8),-999)</f>
        <v>0</v>
      </c>
      <c r="P25" s="16" cm="1">
        <f t="array" ref="P25">IFERROR(INDEX($I$91:$AS$160,MATCH($F25,$F$91:$F$160,0),COLUMN()-8),-999)</f>
        <v>0</v>
      </c>
      <c r="Q25" s="16" cm="1">
        <f t="array" ref="Q25">IFERROR(INDEX($I$91:$AS$160,MATCH($F25,$F$91:$F$160,0),COLUMN()-8),-999)</f>
        <v>0</v>
      </c>
      <c r="R25" s="16" cm="1">
        <f t="array" ref="R25">IFERROR(INDEX($I$91:$AS$160,MATCH($F25,$F$91:$F$160,0),COLUMN()-8),-999)</f>
        <v>0</v>
      </c>
      <c r="S25" s="16" cm="1">
        <f t="array" ref="S25">IFERROR(INDEX($I$91:$AS$160,MATCH($F25,$F$91:$F$160,0),COLUMN()-8),-999)</f>
        <v>0</v>
      </c>
      <c r="T25" s="16" cm="1">
        <f t="array" ref="T25">IFERROR(INDEX($I$91:$AS$160,MATCH($F25,$F$91:$F$160,0),COLUMN()-8),-999)</f>
        <v>0</v>
      </c>
      <c r="U25" s="16" cm="1">
        <f t="array" ref="U25">IFERROR(INDEX($I$91:$AS$160,MATCH($F25,$F$91:$F$160,0),COLUMN()-8),-999)</f>
        <v>0</v>
      </c>
      <c r="V25" s="16" cm="1">
        <f t="array" ref="V25">IFERROR(INDEX($I$91:$AS$160,MATCH($F25,$F$91:$F$160,0),COLUMN()-8),-999)</f>
        <v>0</v>
      </c>
      <c r="W25" s="16" cm="1">
        <f t="array" ref="W25">IFERROR(INDEX($I$91:$AS$160,MATCH($F25,$F$91:$F$160,0),COLUMN()-8),-999)</f>
        <v>0</v>
      </c>
      <c r="X25" s="16" cm="1">
        <f t="array" ref="X25">IFERROR(INDEX($I$91:$AS$160,MATCH($F25,$F$91:$F$160,0),COLUMN()-8),-999)</f>
        <v>0</v>
      </c>
      <c r="Y25" s="16" cm="1">
        <f t="array" ref="Y25">IFERROR(INDEX($I$91:$AS$160,MATCH($F25,$F$91:$F$160,0),COLUMN()-8),-999)</f>
        <v>0</v>
      </c>
      <c r="Z25" s="16" cm="1">
        <f t="array" ref="Z25">IFERROR(INDEX($I$91:$AS$160,MATCH($F25,$F$91:$F$160,0),COLUMN()-8),-999)</f>
        <v>0</v>
      </c>
      <c r="AA25" s="16" cm="1">
        <f t="array" ref="AA25">IFERROR(INDEX($I$91:$AS$160,MATCH($F25,$F$91:$F$160,0),COLUMN()-8),-999)</f>
        <v>0</v>
      </c>
      <c r="AB25" s="16" cm="1">
        <f t="array" ref="AB25">IFERROR(INDEX($I$91:$AS$160,MATCH($F25,$F$91:$F$160,0),COLUMN()-8),-999)</f>
        <v>0</v>
      </c>
      <c r="AC25" s="16" cm="1">
        <f t="array" ref="AC25">IFERROR(INDEX($I$91:$AS$160,MATCH($F25,$F$91:$F$160,0),COLUMN()-8),-999)</f>
        <v>0</v>
      </c>
      <c r="AD25" s="16" cm="1">
        <f t="array" ref="AD25">IFERROR(INDEX($I$91:$AS$160,MATCH($F25,$F$91:$F$160,0),COLUMN()-8),-999)</f>
        <v>0</v>
      </c>
      <c r="AE25" s="16" cm="1">
        <f t="array" ref="AE25">IFERROR(INDEX($I$91:$AS$160,MATCH($F25,$F$91:$F$160,0),COLUMN()-8),-999)</f>
        <v>0</v>
      </c>
      <c r="AF25" s="16" cm="1">
        <f t="array" ref="AF25">IFERROR(INDEX($I$91:$AS$160,MATCH($F25,$F$91:$F$160,0),COLUMN()-8),-999)</f>
        <v>0</v>
      </c>
      <c r="AG25" s="16" cm="1">
        <f t="array" ref="AG25">IFERROR(INDEX($I$91:$AS$160,MATCH($F25,$F$91:$F$160,0),COLUMN()-8),-999)</f>
        <v>0</v>
      </c>
      <c r="AH25" s="16" cm="1">
        <f t="array" ref="AH25">IFERROR(INDEX($I$91:$AS$160,MATCH($F25,$F$91:$F$160,0),COLUMN()-8),-999)</f>
        <v>0</v>
      </c>
      <c r="AI25" s="16" cm="1">
        <f t="array" ref="AI25">IFERROR(INDEX($I$91:$AS$160,MATCH($F25,$F$91:$F$160,0),COLUMN()-8),-999)</f>
        <v>0</v>
      </c>
      <c r="AJ25" s="16" cm="1">
        <f t="array" ref="AJ25">IFERROR(INDEX($I$91:$AS$160,MATCH($F25,$F$91:$F$160,0),COLUMN()-8),-999)</f>
        <v>0</v>
      </c>
      <c r="AK25" s="16" cm="1">
        <f t="array" ref="AK25">IFERROR(INDEX($I$91:$AS$160,MATCH($F25,$F$91:$F$160,0),COLUMN()-8),-999)</f>
        <v>0.90564261182201133</v>
      </c>
      <c r="AL25" s="16" cm="1">
        <f t="array" ref="AL25">IFERROR(INDEX($I$91:$AS$160,MATCH($F25,$F$91:$F$160,0),COLUMN()-8),-999)</f>
        <v>0.92920688946635244</v>
      </c>
      <c r="AM25" s="16" cm="1">
        <f t="array" ref="AM25">IFERROR(INDEX($I$91:$AS$160,MATCH($F25,$F$91:$F$160,0),COLUMN()-8),-999)</f>
        <v>0.95130413315942064</v>
      </c>
      <c r="AN25" s="16" cm="1">
        <f t="array" ref="AN25">IFERROR(INDEX($I$91:$AS$160,MATCH($F25,$F$91:$F$160,0),COLUMN()-8),-999)</f>
        <v>0.96010028113131141</v>
      </c>
      <c r="AO25" s="16" cm="1">
        <f t="array" ref="AO25">IFERROR(INDEX($I$91:$AS$160,MATCH($F25,$F$91:$F$160,0),COLUMN()-8),-999)</f>
        <v>0.9590759712634549</v>
      </c>
      <c r="AP25" s="16" cm="1">
        <f t="array" ref="AP25">IFERROR(INDEX($I$91:$AS$160,MATCH($F25,$F$91:$F$160,0),COLUMN()-8),-999)</f>
        <v>0.95903420864241051</v>
      </c>
      <c r="AQ25" s="16" cm="1">
        <f t="array" ref="AQ25">IFERROR(INDEX($I$91:$AS$160,MATCH($F25,$F$91:$F$160,0),COLUMN()-8),-999)</f>
        <v>0.9593885789318729</v>
      </c>
      <c r="AR25" s="16" cm="1">
        <f t="array" ref="AR25">IFERROR(INDEX($I$91:$AS$160,MATCH($F25,$F$91:$F$160,0),COLUMN()-8),-999)</f>
        <v>0.9593885789318729</v>
      </c>
      <c r="AS25" s="16" cm="1">
        <f t="array" ref="AS25">IFERROR(INDEX($I$91:$AS$160,MATCH($F25,$F$91:$F$160,0),COLUMN()-8),-999)</f>
        <v>0.95783681208369365</v>
      </c>
      <c r="AT25" s="16"/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0.90400916921959207</v>
      </c>
      <c r="BI25" s="16">
        <v>0.92286083484804926</v>
      </c>
      <c r="BJ25" s="16">
        <v>0.95516379604626134</v>
      </c>
      <c r="BK25" s="16"/>
      <c r="BL25" s="16"/>
      <c r="BM25" s="16"/>
      <c r="BN25" s="16"/>
    </row>
    <row r="26" spans="1:66" ht="15.75" customHeight="1" x14ac:dyDescent="0.25">
      <c r="A26" s="2" t="s">
        <v>358</v>
      </c>
      <c r="E26" s="11" t="s">
        <v>60</v>
      </c>
      <c r="F26" s="98" t="s">
        <v>60</v>
      </c>
      <c r="G26" s="30">
        <v>33</v>
      </c>
      <c r="H26" s="20"/>
      <c r="I26" s="16" cm="1">
        <f t="array" ref="I26">IFERROR(INDEX($I$91:$AS$160,MATCH($F26,$F$91:$F$160,0),COLUMN()-8),-999)</f>
        <v>0</v>
      </c>
      <c r="J26" s="16" cm="1">
        <f t="array" ref="J26">IFERROR(INDEX($I$91:$AS$160,MATCH($F26,$F$91:$F$160,0),COLUMN()-8),-999)</f>
        <v>0</v>
      </c>
      <c r="K26" s="16" cm="1">
        <f t="array" ref="K26">IFERROR(INDEX($I$91:$AS$160,MATCH($F26,$F$91:$F$160,0),COLUMN()-8),-999)</f>
        <v>0</v>
      </c>
      <c r="L26" s="16" cm="1">
        <f t="array" ref="L26">IFERROR(INDEX($I$91:$AS$160,MATCH($F26,$F$91:$F$160,0),COLUMN()-8),-999)</f>
        <v>0</v>
      </c>
      <c r="M26" s="16" cm="1">
        <f t="array" ref="M26">IFERROR(INDEX($I$91:$AS$160,MATCH($F26,$F$91:$F$160,0),COLUMN()-8),-999)</f>
        <v>0</v>
      </c>
      <c r="N26" s="16" cm="1">
        <f t="array" ref="N26">IFERROR(INDEX($I$91:$AS$160,MATCH($F26,$F$91:$F$160,0),COLUMN()-8),-999)</f>
        <v>0</v>
      </c>
      <c r="O26" s="16" cm="1">
        <f t="array" ref="O26">IFERROR(INDEX($I$91:$AS$160,MATCH($F26,$F$91:$F$160,0),COLUMN()-8),-999)</f>
        <v>0</v>
      </c>
      <c r="P26" s="16" cm="1">
        <f t="array" ref="P26">IFERROR(INDEX($I$91:$AS$160,MATCH($F26,$F$91:$F$160,0),COLUMN()-8),-999)</f>
        <v>0</v>
      </c>
      <c r="Q26" s="16" cm="1">
        <f t="array" ref="Q26">IFERROR(INDEX($I$91:$AS$160,MATCH($F26,$F$91:$F$160,0),COLUMN()-8),-999)</f>
        <v>0</v>
      </c>
      <c r="R26" s="16" cm="1">
        <f t="array" ref="R26">IFERROR(INDEX($I$91:$AS$160,MATCH($F26,$F$91:$F$160,0),COLUMN()-8),-999)</f>
        <v>0</v>
      </c>
      <c r="S26" s="16" cm="1">
        <f t="array" ref="S26">IFERROR(INDEX($I$91:$AS$160,MATCH($F26,$F$91:$F$160,0),COLUMN()-8),-999)</f>
        <v>0</v>
      </c>
      <c r="T26" s="16" cm="1">
        <f t="array" ref="T26">IFERROR(INDEX($I$91:$AS$160,MATCH($F26,$F$91:$F$160,0),COLUMN()-8),-999)</f>
        <v>0</v>
      </c>
      <c r="U26" s="16" cm="1">
        <f t="array" ref="U26">IFERROR(INDEX($I$91:$AS$160,MATCH($F26,$F$91:$F$160,0),COLUMN()-8),-999)</f>
        <v>0</v>
      </c>
      <c r="V26" s="16" cm="1">
        <f t="array" ref="V26">IFERROR(INDEX($I$91:$AS$160,MATCH($F26,$F$91:$F$160,0),COLUMN()-8),-999)</f>
        <v>0</v>
      </c>
      <c r="W26" s="16" cm="1">
        <f t="array" ref="W26">IFERROR(INDEX($I$91:$AS$160,MATCH($F26,$F$91:$F$160,0),COLUMN()-8),-999)</f>
        <v>0</v>
      </c>
      <c r="X26" s="16" cm="1">
        <f t="array" ref="X26">IFERROR(INDEX($I$91:$AS$160,MATCH($F26,$F$91:$F$160,0),COLUMN()-8),-999)</f>
        <v>0</v>
      </c>
      <c r="Y26" s="16" cm="1">
        <f t="array" ref="Y26">IFERROR(INDEX($I$91:$AS$160,MATCH($F26,$F$91:$F$160,0),COLUMN()-8),-999)</f>
        <v>0</v>
      </c>
      <c r="Z26" s="16" cm="1">
        <f t="array" ref="Z26">IFERROR(INDEX($I$91:$AS$160,MATCH($F26,$F$91:$F$160,0),COLUMN()-8),-999)</f>
        <v>0</v>
      </c>
      <c r="AA26" s="16" cm="1">
        <f t="array" ref="AA26">IFERROR(INDEX($I$91:$AS$160,MATCH($F26,$F$91:$F$160,0),COLUMN()-8),-999)</f>
        <v>0</v>
      </c>
      <c r="AB26" s="16" cm="1">
        <f t="array" ref="AB26">IFERROR(INDEX($I$91:$AS$160,MATCH($F26,$F$91:$F$160,0),COLUMN()-8),-999)</f>
        <v>0</v>
      </c>
      <c r="AC26" s="16" cm="1">
        <f t="array" ref="AC26">IFERROR(INDEX($I$91:$AS$160,MATCH($F26,$F$91:$F$160,0),COLUMN()-8),-999)</f>
        <v>0</v>
      </c>
      <c r="AD26" s="16" cm="1">
        <f t="array" ref="AD26">IFERROR(INDEX($I$91:$AS$160,MATCH($F26,$F$91:$F$160,0),COLUMN()-8),-999)</f>
        <v>0</v>
      </c>
      <c r="AE26" s="16" cm="1">
        <f t="array" ref="AE26">IFERROR(INDEX($I$91:$AS$160,MATCH($F26,$F$91:$F$160,0),COLUMN()-8),-999)</f>
        <v>0</v>
      </c>
      <c r="AF26" s="116" cm="1">
        <f t="array" ref="AF26">IFERROR(INDEX($I$91:$AS$160,MATCH($F26,$F$91:$F$160,0),COLUMN()-8),-999)</f>
        <v>1.003779671683168</v>
      </c>
      <c r="AG26" s="116" cm="1">
        <f t="array" ref="AG26">IFERROR(INDEX($I$91:$AS$160,MATCH($F26,$F$91:$F$160,0),COLUMN()-8),-999)</f>
        <v>1.0043029440477302</v>
      </c>
      <c r="AH26" s="116" cm="1">
        <f t="array" ref="AH26">IFERROR(INDEX($I$91:$AS$160,MATCH($F26,$F$91:$F$160,0),COLUMN()-8),-999)</f>
        <v>1.0000466050470349</v>
      </c>
      <c r="AI26" s="116" cm="1">
        <f t="array" ref="AI26">IFERROR(INDEX($I$91:$AS$160,MATCH($F26,$F$91:$F$160,0),COLUMN()-8),-999)</f>
        <v>1.0005398003574881</v>
      </c>
      <c r="AJ26" s="116" cm="1">
        <f t="array" ref="AJ26">IFERROR(INDEX($I$91:$AS$160,MATCH($F26,$F$91:$F$160,0),COLUMN()-8),-999)</f>
        <v>0.99664643457347535</v>
      </c>
      <c r="AK26" s="116" cm="1">
        <f t="array" ref="AK26">IFERROR(INDEX($I$91:$AS$160,MATCH($F26,$F$91:$F$160,0),COLUMN()-8),-999)</f>
        <v>0.99887720125260626</v>
      </c>
      <c r="AL26" s="116" cm="1">
        <f t="array" ref="AL26">IFERROR(INDEX($I$91:$AS$160,MATCH($F26,$F$91:$F$160,0),COLUMN()-8),-999)</f>
        <v>1.0008896914940615</v>
      </c>
      <c r="AM26" s="116" cm="1">
        <f t="array" ref="AM26">IFERROR(INDEX($I$91:$AS$160,MATCH($F26,$F$91:$F$160,0),COLUMN()-8),-999)</f>
        <v>1.0039565975503029</v>
      </c>
      <c r="AN26" s="116" cm="1">
        <f t="array" ref="AN26">IFERROR(INDEX($I$91:$AS$160,MATCH($F26,$F$91:$F$160,0),COLUMN()-8),-999)</f>
        <v>1.0038870574576075</v>
      </c>
      <c r="AO26" s="116" cm="1">
        <f t="array" ref="AO26">IFERROR(INDEX($I$91:$AS$160,MATCH($F26,$F$91:$F$160,0),COLUMN()-8),-999)</f>
        <v>1.0038877620360995</v>
      </c>
      <c r="AP26" s="116" cm="1">
        <f t="array" ref="AP26">IFERROR(INDEX($I$91:$AS$160,MATCH($F26,$F$91:$F$160,0),COLUMN()-8),-999)</f>
        <v>0.9942567197286265</v>
      </c>
      <c r="AQ26" s="116" cm="1">
        <f t="array" ref="AQ26">IFERROR(INDEX($I$91:$AS$160,MATCH($F26,$F$91:$F$160,0),COLUMN()-8),-999)</f>
        <v>0.99006836703358136</v>
      </c>
      <c r="AR26" s="116" cm="1">
        <f t="array" ref="AR26">IFERROR(INDEX($I$91:$AS$160,MATCH($F26,$F$91:$F$160,0),COLUMN()-8),-999)</f>
        <v>0.99006836703358136</v>
      </c>
      <c r="AS26" s="116" cm="1">
        <f t="array" ref="AS26">IFERROR(INDEX($I$91:$AS$160,MATCH($F26,$F$91:$F$160,0),COLUMN()-8),-999)</f>
        <v>0.98867101116389222</v>
      </c>
      <c r="AT26" s="16"/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0.99552003938045841</v>
      </c>
      <c r="BG26" s="16">
        <v>0.98315263775768413</v>
      </c>
      <c r="BH26" s="16">
        <v>0.99743225291704984</v>
      </c>
      <c r="BI26" s="16">
        <v>0.99506109804240417</v>
      </c>
      <c r="BJ26" s="16">
        <v>0.98613555771159267</v>
      </c>
      <c r="BK26" s="16"/>
      <c r="BL26" s="16"/>
      <c r="BM26" s="16"/>
      <c r="BN26" s="16"/>
    </row>
    <row r="27" spans="1:66" x14ac:dyDescent="0.25">
      <c r="A27" s="2" t="s">
        <v>356</v>
      </c>
      <c r="E27" s="11" t="s">
        <v>61</v>
      </c>
      <c r="F27" s="98" t="s">
        <v>61</v>
      </c>
      <c r="G27" s="30">
        <v>33</v>
      </c>
      <c r="H27" s="20"/>
      <c r="I27" s="16" cm="1">
        <f t="array" ref="I27">IFERROR(INDEX($I$91:$AS$160,MATCH($F27,$F$91:$F$160,0),COLUMN()-8),-999)</f>
        <v>0</v>
      </c>
      <c r="J27" s="16" cm="1">
        <f t="array" ref="J27">IFERROR(INDEX($I$91:$AS$160,MATCH($F27,$F$91:$F$160,0),COLUMN()-8),-999)</f>
        <v>0</v>
      </c>
      <c r="K27" s="16" cm="1">
        <f t="array" ref="K27">IFERROR(INDEX($I$91:$AS$160,MATCH($F27,$F$91:$F$160,0),COLUMN()-8),-999)</f>
        <v>0</v>
      </c>
      <c r="L27" s="16" cm="1">
        <f t="array" ref="L27">IFERROR(INDEX($I$91:$AS$160,MATCH($F27,$F$91:$F$160,0),COLUMN()-8),-999)</f>
        <v>0</v>
      </c>
      <c r="M27" s="16" cm="1">
        <f t="array" ref="M27">IFERROR(INDEX($I$91:$AS$160,MATCH($F27,$F$91:$F$160,0),COLUMN()-8),-999)</f>
        <v>0</v>
      </c>
      <c r="N27" s="16" cm="1">
        <f t="array" ref="N27">IFERROR(INDEX($I$91:$AS$160,MATCH($F27,$F$91:$F$160,0),COLUMN()-8),-999)</f>
        <v>0</v>
      </c>
      <c r="O27" s="16" cm="1">
        <f t="array" ref="O27">IFERROR(INDEX($I$91:$AS$160,MATCH($F27,$F$91:$F$160,0),COLUMN()-8),-999)</f>
        <v>0</v>
      </c>
      <c r="P27" s="16" cm="1">
        <f t="array" ref="P27">IFERROR(INDEX($I$91:$AS$160,MATCH($F27,$F$91:$F$160,0),COLUMN()-8),-999)</f>
        <v>0</v>
      </c>
      <c r="Q27" s="16" cm="1">
        <f t="array" ref="Q27">IFERROR(INDEX($I$91:$AS$160,MATCH($F27,$F$91:$F$160,0),COLUMN()-8),-999)</f>
        <v>0</v>
      </c>
      <c r="R27" s="16" cm="1">
        <f t="array" ref="R27">IFERROR(INDEX($I$91:$AS$160,MATCH($F27,$F$91:$F$160,0),COLUMN()-8),-999)</f>
        <v>0</v>
      </c>
      <c r="S27" s="16" cm="1">
        <f t="array" ref="S27">IFERROR(INDEX($I$91:$AS$160,MATCH($F27,$F$91:$F$160,0),COLUMN()-8),-999)</f>
        <v>0</v>
      </c>
      <c r="T27" s="16" cm="1">
        <f t="array" ref="T27">IFERROR(INDEX($I$91:$AS$160,MATCH($F27,$F$91:$F$160,0),COLUMN()-8),-999)</f>
        <v>0</v>
      </c>
      <c r="U27" s="16" cm="1">
        <f t="array" ref="U27">IFERROR(INDEX($I$91:$AS$160,MATCH($F27,$F$91:$F$160,0),COLUMN()-8),-999)</f>
        <v>0</v>
      </c>
      <c r="V27" s="16" cm="1">
        <f t="array" ref="V27">IFERROR(INDEX($I$91:$AS$160,MATCH($F27,$F$91:$F$160,0),COLUMN()-8),-999)</f>
        <v>0</v>
      </c>
      <c r="W27" s="16" cm="1">
        <f t="array" ref="W27">IFERROR(INDEX($I$91:$AS$160,MATCH($F27,$F$91:$F$160,0),COLUMN()-8),-999)</f>
        <v>0</v>
      </c>
      <c r="X27" s="16" cm="1">
        <f t="array" ref="X27">IFERROR(INDEX($I$91:$AS$160,MATCH($F27,$F$91:$F$160,0),COLUMN()-8),-999)</f>
        <v>0</v>
      </c>
      <c r="Y27" s="16" cm="1">
        <f t="array" ref="Y27">IFERROR(INDEX($I$91:$AS$160,MATCH($F27,$F$91:$F$160,0),COLUMN()-8),-999)</f>
        <v>0</v>
      </c>
      <c r="Z27" s="116" cm="1">
        <f t="array" ref="Z27">IFERROR(INDEX($I$91:$AS$160,MATCH($F27,$F$91:$F$160,0),COLUMN()-8),-999)</f>
        <v>1.0120403723215543</v>
      </c>
      <c r="AA27" s="116" cm="1">
        <f t="array" ref="AA27">IFERROR(INDEX($I$91:$AS$160,MATCH($F27,$F$91:$F$160,0),COLUMN()-8),-999)</f>
        <v>1.0065938379325441</v>
      </c>
      <c r="AB27" s="116" cm="1">
        <f t="array" ref="AB27">IFERROR(INDEX($I$91:$AS$160,MATCH($F27,$F$91:$F$160,0),COLUMN()-8),-999)</f>
        <v>1.009643900745919</v>
      </c>
      <c r="AC27" s="116" cm="1">
        <f t="array" ref="AC27">IFERROR(INDEX($I$91:$AS$160,MATCH($F27,$F$91:$F$160,0),COLUMN()-8),-999)</f>
        <v>1.0175440642420994</v>
      </c>
      <c r="AD27" s="116" cm="1">
        <f t="array" ref="AD27">IFERROR(INDEX($I$91:$AS$160,MATCH($F27,$F$91:$F$160,0),COLUMN()-8),-999)</f>
        <v>1.0100144161614821</v>
      </c>
      <c r="AE27" s="116" cm="1">
        <f t="array" ref="AE27">IFERROR(INDEX($I$91:$AS$160,MATCH($F27,$F$91:$F$160,0),COLUMN()-8),-999)</f>
        <v>1.0056495573605841</v>
      </c>
      <c r="AF27" s="116" cm="1">
        <f t="array" ref="AF27">IFERROR(INDEX($I$91:$AS$160,MATCH($F27,$F$91:$F$160,0),COLUMN()-8),-999)</f>
        <v>1.0105715974266605</v>
      </c>
      <c r="AG27" s="116" cm="1">
        <f t="array" ref="AG27">IFERROR(INDEX($I$91:$AS$160,MATCH($F27,$F$91:$F$160,0),COLUMN()-8),-999)</f>
        <v>1.0110881764580564</v>
      </c>
      <c r="AH27" s="116" cm="1">
        <f t="array" ref="AH27">IFERROR(INDEX($I$91:$AS$160,MATCH($F27,$F$91:$F$160,0),COLUMN()-8),-999)</f>
        <v>1.003652025965877</v>
      </c>
      <c r="AI27" s="116" cm="1">
        <f t="array" ref="AI27">IFERROR(INDEX($I$91:$AS$160,MATCH($F27,$F$91:$F$160,0),COLUMN()-8),-999)</f>
        <v>1.0041409173472116</v>
      </c>
      <c r="AJ27" s="116" cm="1">
        <f t="array" ref="AJ27">IFERROR(INDEX($I$91:$AS$160,MATCH($F27,$F$91:$F$160,0),COLUMN()-8),-999)</f>
        <v>0.99716200846175362</v>
      </c>
      <c r="AK27" s="116" cm="1">
        <f t="array" ref="AK27">IFERROR(INDEX($I$91:$AS$160,MATCH($F27,$F$91:$F$160,0),COLUMN()-8),-999)</f>
        <v>0.99938108281377702</v>
      </c>
      <c r="AL27" s="116" cm="1">
        <f t="array" ref="AL27">IFERROR(INDEX($I$91:$AS$160,MATCH($F27,$F$91:$F$160,0),COLUMN()-8),-999)</f>
        <v>1.0013835910708981</v>
      </c>
      <c r="AM27" s="116" cm="1">
        <f t="array" ref="AM27">IFERROR(INDEX($I$91:$AS$160,MATCH($F27,$F$91:$F$160,0),COLUMN()-8),-999)</f>
        <v>1.0044207775148137</v>
      </c>
      <c r="AN27" s="116" cm="1">
        <f t="array" ref="AN27">IFERROR(INDEX($I$91:$AS$160,MATCH($F27,$F$91:$F$160,0),COLUMN()-8),-999)</f>
        <v>1.004351579570381</v>
      </c>
      <c r="AO27" s="116" cm="1">
        <f t="array" ref="AO27">IFERROR(INDEX($I$91:$AS$160,MATCH($F27,$F$91:$F$160,0),COLUMN()-8),-999)</f>
        <v>1.0043522806820551</v>
      </c>
      <c r="AP27" s="116" cm="1">
        <f t="array" ref="AP27">IFERROR(INDEX($I$91:$AS$160,MATCH($F27,$F$91:$F$160,0),COLUMN()-8),-999)</f>
        <v>1.0043137136514078</v>
      </c>
      <c r="AQ27" s="116" cm="1">
        <f t="array" ref="AQ27">IFERROR(INDEX($I$91:$AS$160,MATCH($F27,$F$91:$F$160,0),COLUMN()-8),-999)</f>
        <v>1.004640978008517</v>
      </c>
      <c r="AR27" s="116" cm="1">
        <f t="array" ref="AR27">IFERROR(INDEX($I$91:$AS$160,MATCH($F27,$F$91:$F$160,0),COLUMN()-8),-999)</f>
        <v>1.004640978008517</v>
      </c>
      <c r="AS27" s="116" cm="1">
        <f t="array" ref="AS27">IFERROR(INDEX($I$91:$AS$160,MATCH($F27,$F$91:$F$160,0),COLUMN()-8),-999)</f>
        <v>1.0032203259902088</v>
      </c>
      <c r="AT27" s="16"/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0.97735544672584773</v>
      </c>
      <c r="BC27" s="16">
        <v>0.97548551392270333</v>
      </c>
      <c r="BD27" s="16">
        <v>0.97548551392270333</v>
      </c>
      <c r="BE27" s="16">
        <v>0.99275591372293637</v>
      </c>
      <c r="BF27" s="16">
        <v>1.0024013462568522</v>
      </c>
      <c r="BG27" s="16">
        <v>0.98374086729713983</v>
      </c>
      <c r="BH27" s="16">
        <v>0.99794391935208349</v>
      </c>
      <c r="BI27" s="16">
        <v>0.99558456225787595</v>
      </c>
      <c r="BJ27" s="16">
        <v>1.0007169119736836</v>
      </c>
      <c r="BK27" s="16"/>
      <c r="BL27" s="16"/>
      <c r="BM27" s="16"/>
      <c r="BN27" s="16"/>
    </row>
    <row r="28" spans="1:66" x14ac:dyDescent="0.25">
      <c r="A28" s="2" t="s">
        <v>359</v>
      </c>
      <c r="E28" s="11" t="s">
        <v>62</v>
      </c>
      <c r="F28" s="97" t="s">
        <v>62</v>
      </c>
      <c r="G28" s="30">
        <v>33</v>
      </c>
      <c r="H28" s="20"/>
      <c r="I28" s="16" cm="1">
        <f t="array" ref="I28">IFERROR(INDEX($I$91:$AS$160,MATCH($F28,$F$91:$F$160,0),COLUMN()-8),-999)</f>
        <v>-999</v>
      </c>
      <c r="J28" s="16" cm="1">
        <f t="array" ref="J28">IFERROR(INDEX($I$91:$AS$160,MATCH($F28,$F$91:$F$160,0),COLUMN()-8),-999)</f>
        <v>-999</v>
      </c>
      <c r="K28" s="16" cm="1">
        <f t="array" ref="K28">IFERROR(INDEX($I$91:$AS$160,MATCH($F28,$F$91:$F$160,0),COLUMN()-8),-999)</f>
        <v>-999</v>
      </c>
      <c r="L28" s="16" cm="1">
        <f t="array" ref="L28">IFERROR(INDEX($I$91:$AS$160,MATCH($F28,$F$91:$F$160,0),COLUMN()-8),-999)</f>
        <v>-999</v>
      </c>
      <c r="M28" s="16" cm="1">
        <f t="array" ref="M28">IFERROR(INDEX($I$91:$AS$160,MATCH($F28,$F$91:$F$160,0),COLUMN()-8),-999)</f>
        <v>-999</v>
      </c>
      <c r="N28" s="16" cm="1">
        <f t="array" ref="N28">IFERROR(INDEX($I$91:$AS$160,MATCH($F28,$F$91:$F$160,0),COLUMN()-8),-999)</f>
        <v>-999</v>
      </c>
      <c r="O28" s="16" cm="1">
        <f t="array" ref="O28">IFERROR(INDEX($I$91:$AS$160,MATCH($F28,$F$91:$F$160,0),COLUMN()-8),-999)</f>
        <v>-999</v>
      </c>
      <c r="P28" s="16" cm="1">
        <f t="array" ref="P28">IFERROR(INDEX($I$91:$AS$160,MATCH($F28,$F$91:$F$160,0),COLUMN()-8),-999)</f>
        <v>-999</v>
      </c>
      <c r="Q28" s="16" cm="1">
        <f t="array" ref="Q28">IFERROR(INDEX($I$91:$AS$160,MATCH($F28,$F$91:$F$160,0),COLUMN()-8),-999)</f>
        <v>-999</v>
      </c>
      <c r="R28" s="16" cm="1">
        <f t="array" ref="R28">IFERROR(INDEX($I$91:$AS$160,MATCH($F28,$F$91:$F$160,0),COLUMN()-8),-999)</f>
        <v>-999</v>
      </c>
      <c r="S28" s="16" cm="1">
        <f t="array" ref="S28">IFERROR(INDEX($I$91:$AS$160,MATCH($F28,$F$91:$F$160,0),COLUMN()-8),-999)</f>
        <v>-999</v>
      </c>
      <c r="T28" s="16" cm="1">
        <f t="array" ref="T28">IFERROR(INDEX($I$91:$AS$160,MATCH($F28,$F$91:$F$160,0),COLUMN()-8),-999)</f>
        <v>-999</v>
      </c>
      <c r="U28" s="16" cm="1">
        <f t="array" ref="U28">IFERROR(INDEX($I$91:$AS$160,MATCH($F28,$F$91:$F$160,0),COLUMN()-8),-999)</f>
        <v>-999</v>
      </c>
      <c r="V28" s="16" cm="1">
        <f t="array" ref="V28">IFERROR(INDEX($I$91:$AS$160,MATCH($F28,$F$91:$F$160,0),COLUMN()-8),-999)</f>
        <v>-999</v>
      </c>
      <c r="W28" s="16" cm="1">
        <f t="array" ref="W28">IFERROR(INDEX($I$91:$AS$160,MATCH($F28,$F$91:$F$160,0),COLUMN()-8),-999)</f>
        <v>-999</v>
      </c>
      <c r="X28" s="16" cm="1">
        <f t="array" ref="X28">IFERROR(INDEX($I$91:$AS$160,MATCH($F28,$F$91:$F$160,0),COLUMN()-8),-999)</f>
        <v>-999</v>
      </c>
      <c r="Y28" s="16" cm="1">
        <f t="array" ref="Y28">IFERROR(INDEX($I$91:$AS$160,MATCH($F28,$F$91:$F$160,0),COLUMN()-8),-999)</f>
        <v>-999</v>
      </c>
      <c r="Z28" s="16" cm="1">
        <f t="array" ref="Z28">IFERROR(INDEX($I$91:$AS$160,MATCH($F28,$F$91:$F$160,0),COLUMN()-8),-999)</f>
        <v>-999</v>
      </c>
      <c r="AA28" s="16" cm="1">
        <f t="array" ref="AA28">IFERROR(INDEX($I$91:$AS$160,MATCH($F28,$F$91:$F$160,0),COLUMN()-8),-999)</f>
        <v>-999</v>
      </c>
      <c r="AB28" s="16" cm="1">
        <f t="array" ref="AB28">IFERROR(INDEX($I$91:$AS$160,MATCH($F28,$F$91:$F$160,0),COLUMN()-8),-999)</f>
        <v>-999</v>
      </c>
      <c r="AC28" s="16" cm="1">
        <f t="array" ref="AC28">IFERROR(INDEX($I$91:$AS$160,MATCH($F28,$F$91:$F$160,0),COLUMN()-8),-999)</f>
        <v>-999</v>
      </c>
      <c r="AD28" s="16" cm="1">
        <f t="array" ref="AD28">IFERROR(INDEX($I$91:$AS$160,MATCH($F28,$F$91:$F$160,0),COLUMN()-8),-999)</f>
        <v>-999</v>
      </c>
      <c r="AE28" s="16" cm="1">
        <f t="array" ref="AE28">IFERROR(INDEX($I$91:$AS$160,MATCH($F28,$F$91:$F$160,0),COLUMN()-8),-999)</f>
        <v>-999</v>
      </c>
      <c r="AF28" s="16" cm="1">
        <f t="array" ref="AF28">IFERROR(INDEX($I$91:$AS$160,MATCH($F28,$F$91:$F$160,0),COLUMN()-8),-999)</f>
        <v>-999</v>
      </c>
      <c r="AG28" s="16" cm="1">
        <f t="array" ref="AG28">IFERROR(INDEX($I$91:$AS$160,MATCH($F28,$F$91:$F$160,0),COLUMN()-8),-999)</f>
        <v>-999</v>
      </c>
      <c r="AH28" s="16" cm="1">
        <f t="array" ref="AH28">IFERROR(INDEX($I$91:$AS$160,MATCH($F28,$F$91:$F$160,0),COLUMN()-8),-999)</f>
        <v>-999</v>
      </c>
      <c r="AI28" s="16" cm="1">
        <f t="array" ref="AI28">IFERROR(INDEX($I$91:$AS$160,MATCH($F28,$F$91:$F$160,0),COLUMN()-8),-999)</f>
        <v>-999</v>
      </c>
      <c r="AJ28" s="16" cm="1">
        <f t="array" ref="AJ28">IFERROR(INDEX($I$91:$AS$160,MATCH($F28,$F$91:$F$160,0),COLUMN()-8),-999)</f>
        <v>-999</v>
      </c>
      <c r="AK28" s="16" cm="1">
        <f t="array" ref="AK28">IFERROR(INDEX($I$91:$AS$160,MATCH($F28,$F$91:$F$160,0),COLUMN()-8),-999)</f>
        <v>-999</v>
      </c>
      <c r="AL28" s="16" cm="1">
        <f t="array" ref="AL28">IFERROR(INDEX($I$91:$AS$160,MATCH($F28,$F$91:$F$160,0),COLUMN()-8),-999)</f>
        <v>-999</v>
      </c>
      <c r="AM28" s="16" cm="1">
        <f t="array" ref="AM28">IFERROR(INDEX($I$91:$AS$160,MATCH($F28,$F$91:$F$160,0),COLUMN()-8),-999)</f>
        <v>-999</v>
      </c>
      <c r="AN28" s="16" cm="1">
        <f t="array" ref="AN28">IFERROR(INDEX($I$91:$AS$160,MATCH($F28,$F$91:$F$160,0),COLUMN()-8),-999)</f>
        <v>-999</v>
      </c>
      <c r="AO28" s="16" cm="1">
        <f t="array" ref="AO28">IFERROR(INDEX($I$91:$AS$160,MATCH($F28,$F$91:$F$160,0),COLUMN()-8),-999)</f>
        <v>-999</v>
      </c>
      <c r="AP28" s="16" cm="1">
        <f t="array" ref="AP28">IFERROR(INDEX($I$91:$AS$160,MATCH($F28,$F$91:$F$160,0),COLUMN()-8),-999)</f>
        <v>-999</v>
      </c>
      <c r="AQ28" s="16" cm="1">
        <f t="array" ref="AQ28">IFERROR(INDEX($I$91:$AS$160,MATCH($F28,$F$91:$F$160,0),COLUMN()-8),-999)</f>
        <v>-999</v>
      </c>
      <c r="AR28" s="16" cm="1">
        <f t="array" ref="AR28">IFERROR(INDEX($I$91:$AS$160,MATCH($F28,$F$91:$F$160,0),COLUMN()-8),-999)</f>
        <v>-999</v>
      </c>
      <c r="AS28" s="16" cm="1">
        <f t="array" ref="AS28">IFERROR(INDEX($I$91:$AS$160,MATCH($F28,$F$91:$F$160,0),COLUMN()-8),-999)</f>
        <v>-999</v>
      </c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</row>
    <row r="29" spans="1:66" x14ac:dyDescent="0.25">
      <c r="A29" s="2" t="s">
        <v>355</v>
      </c>
      <c r="E29" s="11" t="s">
        <v>63</v>
      </c>
      <c r="F29" s="98" t="s">
        <v>63</v>
      </c>
      <c r="G29" s="30">
        <v>33</v>
      </c>
      <c r="H29" s="20"/>
      <c r="I29" s="16" cm="1">
        <f t="array" ref="I29">IFERROR(INDEX($I$91:$AS$160,MATCH($F29,$F$91:$F$160,0),COLUMN()-8),-999)</f>
        <v>0</v>
      </c>
      <c r="J29" s="16" cm="1">
        <f t="array" ref="J29">IFERROR(INDEX($I$91:$AS$160,MATCH($F29,$F$91:$F$160,0),COLUMN()-8),-999)</f>
        <v>0</v>
      </c>
      <c r="K29" s="16" cm="1">
        <f t="array" ref="K29">IFERROR(INDEX($I$91:$AS$160,MATCH($F29,$F$91:$F$160,0),COLUMN()-8),-999)</f>
        <v>0</v>
      </c>
      <c r="L29" s="16" cm="1">
        <f t="array" ref="L29">IFERROR(INDEX($I$91:$AS$160,MATCH($F29,$F$91:$F$160,0),COLUMN()-8),-999)</f>
        <v>0</v>
      </c>
      <c r="M29" s="16" cm="1">
        <f t="array" ref="M29">IFERROR(INDEX($I$91:$AS$160,MATCH($F29,$F$91:$F$160,0),COLUMN()-8),-999)</f>
        <v>0</v>
      </c>
      <c r="N29" s="16" cm="1">
        <f t="array" ref="N29">IFERROR(INDEX($I$91:$AS$160,MATCH($F29,$F$91:$F$160,0),COLUMN()-8),-999)</f>
        <v>0</v>
      </c>
      <c r="O29" s="16" cm="1">
        <f t="array" ref="O29">IFERROR(INDEX($I$91:$AS$160,MATCH($F29,$F$91:$F$160,0),COLUMN()-8),-999)</f>
        <v>0</v>
      </c>
      <c r="P29" s="16" cm="1">
        <f t="array" ref="P29">IFERROR(INDEX($I$91:$AS$160,MATCH($F29,$F$91:$F$160,0),COLUMN()-8),-999)</f>
        <v>0</v>
      </c>
      <c r="Q29" s="16" cm="1">
        <f t="array" ref="Q29">IFERROR(INDEX($I$91:$AS$160,MATCH($F29,$F$91:$F$160,0),COLUMN()-8),-999)</f>
        <v>0</v>
      </c>
      <c r="R29" s="16" cm="1">
        <f t="array" ref="R29">IFERROR(INDEX($I$91:$AS$160,MATCH($F29,$F$91:$F$160,0),COLUMN()-8),-999)</f>
        <v>0</v>
      </c>
      <c r="S29" s="16" cm="1">
        <f t="array" ref="S29">IFERROR(INDEX($I$91:$AS$160,MATCH($F29,$F$91:$F$160,0),COLUMN()-8),-999)</f>
        <v>0</v>
      </c>
      <c r="T29" s="16" cm="1">
        <f t="array" ref="T29">IFERROR(INDEX($I$91:$AS$160,MATCH($F29,$F$91:$F$160,0),COLUMN()-8),-999)</f>
        <v>0</v>
      </c>
      <c r="U29" s="16" cm="1">
        <f t="array" ref="U29">IFERROR(INDEX($I$91:$AS$160,MATCH($F29,$F$91:$F$160,0),COLUMN()-8),-999)</f>
        <v>0</v>
      </c>
      <c r="V29" s="16" cm="1">
        <f t="array" ref="V29">IFERROR(INDEX($I$91:$AS$160,MATCH($F29,$F$91:$F$160,0),COLUMN()-8),-999)</f>
        <v>0</v>
      </c>
      <c r="W29" s="16" cm="1">
        <f t="array" ref="W29">IFERROR(INDEX($I$91:$AS$160,MATCH($F29,$F$91:$F$160,0),COLUMN()-8),-999)</f>
        <v>0</v>
      </c>
      <c r="X29" s="16" cm="1">
        <f t="array" ref="X29">IFERROR(INDEX($I$91:$AS$160,MATCH($F29,$F$91:$F$160,0),COLUMN()-8),-999)</f>
        <v>0</v>
      </c>
      <c r="Y29" s="16" cm="1">
        <f t="array" ref="Y29">IFERROR(INDEX($I$91:$AS$160,MATCH($F29,$F$91:$F$160,0),COLUMN()-8),-999)</f>
        <v>0</v>
      </c>
      <c r="Z29" s="16" cm="1">
        <f t="array" ref="Z29">IFERROR(INDEX($I$91:$AS$160,MATCH($F29,$F$91:$F$160,0),COLUMN()-8),-999)</f>
        <v>0</v>
      </c>
      <c r="AA29" s="16" cm="1">
        <f t="array" ref="AA29">IFERROR(INDEX($I$91:$AS$160,MATCH($F29,$F$91:$F$160,0),COLUMN()-8),-999)</f>
        <v>0</v>
      </c>
      <c r="AB29" s="16" cm="1">
        <f t="array" ref="AB29">IFERROR(INDEX($I$91:$AS$160,MATCH($F29,$F$91:$F$160,0),COLUMN()-8),-999)</f>
        <v>0</v>
      </c>
      <c r="AC29" s="16" cm="1">
        <f t="array" ref="AC29">IFERROR(INDEX($I$91:$AS$160,MATCH($F29,$F$91:$F$160,0),COLUMN()-8),-999)</f>
        <v>0</v>
      </c>
      <c r="AD29" s="16" cm="1">
        <f t="array" ref="AD29">IFERROR(INDEX($I$91:$AS$160,MATCH($F29,$F$91:$F$160,0),COLUMN()-8),-999)</f>
        <v>0</v>
      </c>
      <c r="AE29" s="16" cm="1">
        <f t="array" ref="AE29">IFERROR(INDEX($I$91:$AS$160,MATCH($F29,$F$91:$F$160,0),COLUMN()-8),-999)</f>
        <v>0</v>
      </c>
      <c r="AF29" s="116" cm="1">
        <f t="array" ref="AF29">IFERROR(INDEX($I$91:$AS$160,MATCH($F29,$F$91:$F$160,0),COLUMN()-8),-999)</f>
        <v>1.0076039427795533</v>
      </c>
      <c r="AG29" s="116" cm="1">
        <f t="array" ref="AG29">IFERROR(INDEX($I$91:$AS$160,MATCH($F29,$F$91:$F$160,0),COLUMN()-8),-999)</f>
        <v>1.0081252862463892</v>
      </c>
      <c r="AH29" s="116" cm="1">
        <f t="array" ref="AH29">IFERROR(INDEX($I$91:$AS$160,MATCH($F29,$F$91:$F$160,0),COLUMN()-8),-999)</f>
        <v>1.0029568390723738</v>
      </c>
      <c r="AI29" s="116" cm="1">
        <f t="array" ref="AI29">IFERROR(INDEX($I$91:$AS$160,MATCH($F29,$F$91:$F$160,0),COLUMN()-8),-999)</f>
        <v>1.003448776489283</v>
      </c>
      <c r="AJ29" s="116" cm="1">
        <f t="array" ref="AJ29">IFERROR(INDEX($I$91:$AS$160,MATCH($F29,$F$91:$F$160,0),COLUMN()-8),-999)</f>
        <v>0.99866818719962858</v>
      </c>
      <c r="AK29" s="116" cm="1">
        <f t="array" ref="AK29">IFERROR(INDEX($I$91:$AS$160,MATCH($F29,$F$91:$F$160,0),COLUMN()-8),-999)</f>
        <v>1.000896030138307</v>
      </c>
      <c r="AL29" s="116" cm="1">
        <f t="array" ref="AL29">IFERROR(INDEX($I$91:$AS$160,MATCH($F29,$F$91:$F$160,0),COLUMN()-8),-999)</f>
        <v>1.0029055270857163</v>
      </c>
      <c r="AM29" s="116" cm="1">
        <f t="array" ref="AM29">IFERROR(INDEX($I$91:$AS$160,MATCH($F29,$F$91:$F$160,0),COLUMN()-8),-999)</f>
        <v>1.0059679031155038</v>
      </c>
      <c r="AN29" s="116" cm="1">
        <f t="array" ref="AN29">IFERROR(INDEX($I$91:$AS$160,MATCH($F29,$F$91:$F$160,0),COLUMN()-8),-999)</f>
        <v>1.0058984653239349</v>
      </c>
      <c r="AO29" s="116" cm="1">
        <f t="array" ref="AO29">IFERROR(INDEX($I$91:$AS$160,MATCH($F29,$F$91:$F$160,0),COLUMN()-8),-999)</f>
        <v>1.0058991688658729</v>
      </c>
      <c r="AP29" s="116" cm="1">
        <f t="array" ref="AP29">IFERROR(INDEX($I$91:$AS$160,MATCH($F29,$F$91:$F$160,0),COLUMN()-8),-999)</f>
        <v>0.99886357942947468</v>
      </c>
      <c r="AQ29" s="116" cm="1">
        <f t="array" ref="AQ29">IFERROR(INDEX($I$91:$AS$160,MATCH($F29,$F$91:$F$160,0),COLUMN()-8),-999)</f>
        <v>0.9902077256261409</v>
      </c>
      <c r="AR29" s="116" cm="1">
        <f t="array" ref="AR29">IFERROR(INDEX($I$91:$AS$160,MATCH($F29,$F$91:$F$160,0),COLUMN()-8),-999)</f>
        <v>0.9902077256261409</v>
      </c>
      <c r="AS29" s="116" cm="1">
        <f t="array" ref="AS29">IFERROR(INDEX($I$91:$AS$160,MATCH($F29,$F$91:$F$160,0),COLUMN()-8),-999)</f>
        <v>0.98878746843177534</v>
      </c>
      <c r="AT29" s="16"/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0.99936927514082263</v>
      </c>
      <c r="BG29" s="16">
        <v>0.9851936392505144</v>
      </c>
      <c r="BH29" s="16">
        <v>0.99945282683550507</v>
      </c>
      <c r="BI29" s="16">
        <v>0.99708523550487682</v>
      </c>
      <c r="BJ29" s="16">
        <v>0.98624965636304907</v>
      </c>
      <c r="BK29" s="16"/>
      <c r="BL29" s="16"/>
      <c r="BM29" s="16"/>
      <c r="BN29" s="16"/>
    </row>
    <row r="30" spans="1:66" x14ac:dyDescent="0.25">
      <c r="E30" s="11" t="s">
        <v>64</v>
      </c>
      <c r="F30" s="103" t="s">
        <v>64</v>
      </c>
      <c r="G30" s="30">
        <v>33</v>
      </c>
      <c r="H30" s="20"/>
      <c r="I30" s="16" cm="1">
        <f t="array" ref="I30">IFERROR(INDEX($I$91:$AS$160,MATCH($F30,$F$91:$F$160,0),COLUMN()-8),-999)</f>
        <v>0</v>
      </c>
      <c r="J30" s="16" cm="1">
        <f t="array" ref="J30">IFERROR(INDEX($I$91:$AS$160,MATCH($F30,$F$91:$F$160,0),COLUMN()-8),-999)</f>
        <v>0</v>
      </c>
      <c r="K30" s="16" cm="1">
        <f t="array" ref="K30">IFERROR(INDEX($I$91:$AS$160,MATCH($F30,$F$91:$F$160,0),COLUMN()-8),-999)</f>
        <v>0</v>
      </c>
      <c r="L30" s="16" cm="1">
        <f t="array" ref="L30">IFERROR(INDEX($I$91:$AS$160,MATCH($F30,$F$91:$F$160,0),COLUMN()-8),-999)</f>
        <v>0</v>
      </c>
      <c r="M30" s="16" cm="1">
        <f t="array" ref="M30">IFERROR(INDEX($I$91:$AS$160,MATCH($F30,$F$91:$F$160,0),COLUMN()-8),-999)</f>
        <v>0</v>
      </c>
      <c r="N30" s="16" cm="1">
        <f t="array" ref="N30">IFERROR(INDEX($I$91:$AS$160,MATCH($F30,$F$91:$F$160,0),COLUMN()-8),-999)</f>
        <v>0</v>
      </c>
      <c r="O30" s="16" cm="1">
        <f t="array" ref="O30">IFERROR(INDEX($I$91:$AS$160,MATCH($F30,$F$91:$F$160,0),COLUMN()-8),-999)</f>
        <v>0</v>
      </c>
      <c r="P30" s="16" cm="1">
        <f t="array" ref="P30">IFERROR(INDEX($I$91:$AS$160,MATCH($F30,$F$91:$F$160,0),COLUMN()-8),-999)</f>
        <v>0</v>
      </c>
      <c r="Q30" s="16" cm="1">
        <f t="array" ref="Q30">IFERROR(INDEX($I$91:$AS$160,MATCH($F30,$F$91:$F$160,0),COLUMN()-8),-999)</f>
        <v>0</v>
      </c>
      <c r="R30" s="16" cm="1">
        <f t="array" ref="R30">IFERROR(INDEX($I$91:$AS$160,MATCH($F30,$F$91:$F$160,0),COLUMN()-8),-999)</f>
        <v>0</v>
      </c>
      <c r="S30" s="16" cm="1">
        <f t="array" ref="S30">IFERROR(INDEX($I$91:$AS$160,MATCH($F30,$F$91:$F$160,0),COLUMN()-8),-999)</f>
        <v>0</v>
      </c>
      <c r="T30" s="16" cm="1">
        <f t="array" ref="T30">IFERROR(INDEX($I$91:$AS$160,MATCH($F30,$F$91:$F$160,0),COLUMN()-8),-999)</f>
        <v>0</v>
      </c>
      <c r="U30" s="16" cm="1">
        <f t="array" ref="U30">IFERROR(INDEX($I$91:$AS$160,MATCH($F30,$F$91:$F$160,0),COLUMN()-8),-999)</f>
        <v>0</v>
      </c>
      <c r="V30" s="16" cm="1">
        <f t="array" ref="V30">IFERROR(INDEX($I$91:$AS$160,MATCH($F30,$F$91:$F$160,0),COLUMN()-8),-999)</f>
        <v>0</v>
      </c>
      <c r="W30" s="16" cm="1">
        <f t="array" ref="W30">IFERROR(INDEX($I$91:$AS$160,MATCH($F30,$F$91:$F$160,0),COLUMN()-8),-999)</f>
        <v>0</v>
      </c>
      <c r="X30" s="16" cm="1">
        <f t="array" ref="X30">IFERROR(INDEX($I$91:$AS$160,MATCH($F30,$F$91:$F$160,0),COLUMN()-8),-999)</f>
        <v>0</v>
      </c>
      <c r="Y30" s="16" cm="1">
        <f t="array" ref="Y30">IFERROR(INDEX($I$91:$AS$160,MATCH($F30,$F$91:$F$160,0),COLUMN()-8),-999)</f>
        <v>0</v>
      </c>
      <c r="Z30" s="16" cm="1">
        <f t="array" ref="Z30">IFERROR(INDEX($I$91:$AS$160,MATCH($F30,$F$91:$F$160,0),COLUMN()-8),-999)</f>
        <v>0</v>
      </c>
      <c r="AA30" s="16" cm="1">
        <f t="array" ref="AA30">IFERROR(INDEX($I$91:$AS$160,MATCH($F30,$F$91:$F$160,0),COLUMN()-8),-999)</f>
        <v>0</v>
      </c>
      <c r="AB30" s="16" cm="1">
        <f t="array" ref="AB30">IFERROR(INDEX($I$91:$AS$160,MATCH($F30,$F$91:$F$160,0),COLUMN()-8),-999)</f>
        <v>0</v>
      </c>
      <c r="AC30" s="16" cm="1">
        <f t="array" ref="AC30">IFERROR(INDEX($I$91:$AS$160,MATCH($F30,$F$91:$F$160,0),COLUMN()-8),-999)</f>
        <v>0</v>
      </c>
      <c r="AD30" s="16" cm="1">
        <f t="array" ref="AD30">IFERROR(INDEX($I$91:$AS$160,MATCH($F30,$F$91:$F$160,0),COLUMN()-8),-999)</f>
        <v>0</v>
      </c>
      <c r="AE30" s="16" cm="1">
        <f t="array" ref="AE30">IFERROR(INDEX($I$91:$AS$160,MATCH($F30,$F$91:$F$160,0),COLUMN()-8),-999)</f>
        <v>0</v>
      </c>
      <c r="AF30" s="16" cm="1">
        <f t="array" ref="AF30">IFERROR(INDEX($I$91:$AS$160,MATCH($F30,$F$91:$F$160,0),COLUMN()-8),-999)</f>
        <v>0</v>
      </c>
      <c r="AG30" s="16" cm="1">
        <f t="array" ref="AG30">IFERROR(INDEX($I$91:$AS$160,MATCH($F30,$F$91:$F$160,0),COLUMN()-8),-999)</f>
        <v>0</v>
      </c>
      <c r="AH30" s="16" cm="1">
        <f t="array" ref="AH30">IFERROR(INDEX($I$91:$AS$160,MATCH($F30,$F$91:$F$160,0),COLUMN()-8),-999)</f>
        <v>1.0024119272490322</v>
      </c>
      <c r="AI30" s="16" cm="1">
        <f t="array" ref="AI30">IFERROR(INDEX($I$91:$AS$160,MATCH($F30,$F$91:$F$160,0),COLUMN()-8),-999)</f>
        <v>1.0029026775642218</v>
      </c>
      <c r="AJ30" s="16" cm="1">
        <f t="array" ref="AJ30">IFERROR(INDEX($I$91:$AS$160,MATCH($F30,$F$91:$F$160,0),COLUMN()-8),-999)</f>
        <v>0.99724600132177332</v>
      </c>
      <c r="AK30" s="16" cm="1">
        <f t="array" ref="AK30">IFERROR(INDEX($I$91:$AS$160,MATCH($F30,$F$91:$F$160,0),COLUMN()-8),-999)</f>
        <v>0.99869654579635858</v>
      </c>
      <c r="AL30" s="16" cm="1">
        <f t="array" ref="AL30">IFERROR(INDEX($I$91:$AS$160,MATCH($F30,$F$91:$F$160,0),COLUMN()-8),-999)</f>
        <v>1.0013275664723187</v>
      </c>
      <c r="AM30" s="16" cm="1">
        <f t="array" ref="AM30">IFERROR(INDEX($I$91:$AS$160,MATCH($F30,$F$91:$F$160,0),COLUMN()-8),-999)</f>
        <v>1.0049129467316507</v>
      </c>
      <c r="AN30" s="16" cm="1">
        <f t="array" ref="AN30">IFERROR(INDEX($I$91:$AS$160,MATCH($F30,$F$91:$F$160,0),COLUMN()-8),-999)</f>
        <v>1.0053691293822542</v>
      </c>
      <c r="AO30" s="16" cm="1">
        <f t="array" ref="AO30">IFERROR(INDEX($I$91:$AS$160,MATCH($F30,$F$91:$F$160,0),COLUMN()-8),-999)</f>
        <v>1.0053157432501598</v>
      </c>
      <c r="AP30" s="16" cm="1">
        <f t="array" ref="AP30">IFERROR(INDEX($I$91:$AS$160,MATCH($F30,$F$91:$F$160,0),COLUMN()-8),-999)</f>
        <v>1.0052771522703126</v>
      </c>
      <c r="AQ30" s="16" cm="1">
        <f t="array" ref="AQ30">IFERROR(INDEX($I$91:$AS$160,MATCH($F30,$F$91:$F$160,0),COLUMN()-8),-999)</f>
        <v>1.0056046197493558</v>
      </c>
      <c r="AR30" s="16" cm="1">
        <f t="array" ref="AR30">IFERROR(INDEX($I$91:$AS$160,MATCH($F30,$F$91:$F$160,0),COLUMN()-8),-999)</f>
        <v>1.0056046197493558</v>
      </c>
      <c r="AS30" s="16" cm="1">
        <f t="array" ref="AS30">IFERROR(INDEX($I$91:$AS$160,MATCH($F30,$F$91:$F$160,0),COLUMN()-8),-999)</f>
        <v>1.0041826702956025</v>
      </c>
      <c r="AT30" s="16"/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0.98249363343437801</v>
      </c>
      <c r="BH30" s="16">
        <v>0.99728769077405999</v>
      </c>
      <c r="BI30" s="16">
        <v>0.99555789235255476</v>
      </c>
      <c r="BJ30" s="16">
        <v>1.0017105123546546</v>
      </c>
      <c r="BK30" s="16"/>
      <c r="BL30" s="16"/>
      <c r="BM30" s="16"/>
      <c r="BN30" s="16"/>
    </row>
    <row r="31" spans="1:66" x14ac:dyDescent="0.25">
      <c r="E31" s="11" t="s">
        <v>65</v>
      </c>
      <c r="F31" s="103" t="s">
        <v>65</v>
      </c>
      <c r="G31" s="30">
        <v>33</v>
      </c>
      <c r="H31" s="20"/>
      <c r="I31" s="16" cm="1">
        <f t="array" ref="I31">IFERROR(INDEX($I$91:$AS$160,MATCH($F31,$F$91:$F$160,0),COLUMN()-8),-999)</f>
        <v>0</v>
      </c>
      <c r="J31" s="16" cm="1">
        <f t="array" ref="J31">IFERROR(INDEX($I$91:$AS$160,MATCH($F31,$F$91:$F$160,0),COLUMN()-8),-999)</f>
        <v>0</v>
      </c>
      <c r="K31" s="16" cm="1">
        <f t="array" ref="K31">IFERROR(INDEX($I$91:$AS$160,MATCH($F31,$F$91:$F$160,0),COLUMN()-8),-999)</f>
        <v>0</v>
      </c>
      <c r="L31" s="16" cm="1">
        <f t="array" ref="L31">IFERROR(INDEX($I$91:$AS$160,MATCH($F31,$F$91:$F$160,0),COLUMN()-8),-999)</f>
        <v>0</v>
      </c>
      <c r="M31" s="16" cm="1">
        <f t="array" ref="M31">IFERROR(INDEX($I$91:$AS$160,MATCH($F31,$F$91:$F$160,0),COLUMN()-8),-999)</f>
        <v>0</v>
      </c>
      <c r="N31" s="16" cm="1">
        <f t="array" ref="N31">IFERROR(INDEX($I$91:$AS$160,MATCH($F31,$F$91:$F$160,0),COLUMN()-8),-999)</f>
        <v>0</v>
      </c>
      <c r="O31" s="16" cm="1">
        <f t="array" ref="O31">IFERROR(INDEX($I$91:$AS$160,MATCH($F31,$F$91:$F$160,0),COLUMN()-8),-999)</f>
        <v>0</v>
      </c>
      <c r="P31" s="16" cm="1">
        <f t="array" ref="P31">IFERROR(INDEX($I$91:$AS$160,MATCH($F31,$F$91:$F$160,0),COLUMN()-8),-999)</f>
        <v>0</v>
      </c>
      <c r="Q31" s="16" cm="1">
        <f t="array" ref="Q31">IFERROR(INDEX($I$91:$AS$160,MATCH($F31,$F$91:$F$160,0),COLUMN()-8),-999)</f>
        <v>0</v>
      </c>
      <c r="R31" s="16" cm="1">
        <f t="array" ref="R31">IFERROR(INDEX($I$91:$AS$160,MATCH($F31,$F$91:$F$160,0),COLUMN()-8),-999)</f>
        <v>0</v>
      </c>
      <c r="S31" s="16" cm="1">
        <f t="array" ref="S31">IFERROR(INDEX($I$91:$AS$160,MATCH($F31,$F$91:$F$160,0),COLUMN()-8),-999)</f>
        <v>0</v>
      </c>
      <c r="T31" s="16" cm="1">
        <f t="array" ref="T31">IFERROR(INDEX($I$91:$AS$160,MATCH($F31,$F$91:$F$160,0),COLUMN()-8),-999)</f>
        <v>0</v>
      </c>
      <c r="U31" s="16" cm="1">
        <f t="array" ref="U31">IFERROR(INDEX($I$91:$AS$160,MATCH($F31,$F$91:$F$160,0),COLUMN()-8),-999)</f>
        <v>0</v>
      </c>
      <c r="V31" s="16" cm="1">
        <f t="array" ref="V31">IFERROR(INDEX($I$91:$AS$160,MATCH($F31,$F$91:$F$160,0),COLUMN()-8),-999)</f>
        <v>0</v>
      </c>
      <c r="W31" s="16" cm="1">
        <f t="array" ref="W31">IFERROR(INDEX($I$91:$AS$160,MATCH($F31,$F$91:$F$160,0),COLUMN()-8),-999)</f>
        <v>0</v>
      </c>
      <c r="X31" s="16" cm="1">
        <f t="array" ref="X31">IFERROR(INDEX($I$91:$AS$160,MATCH($F31,$F$91:$F$160,0),COLUMN()-8),-999)</f>
        <v>0</v>
      </c>
      <c r="Y31" s="16" cm="1">
        <f t="array" ref="Y31">IFERROR(INDEX($I$91:$AS$160,MATCH($F31,$F$91:$F$160,0),COLUMN()-8),-999)</f>
        <v>0</v>
      </c>
      <c r="Z31" s="16" cm="1">
        <f t="array" ref="Z31">IFERROR(INDEX($I$91:$AS$160,MATCH($F31,$F$91:$F$160,0),COLUMN()-8),-999)</f>
        <v>0</v>
      </c>
      <c r="AA31" s="16" cm="1">
        <f t="array" ref="AA31">IFERROR(INDEX($I$91:$AS$160,MATCH($F31,$F$91:$F$160,0),COLUMN()-8),-999)</f>
        <v>0</v>
      </c>
      <c r="AB31" s="16" cm="1">
        <f t="array" ref="AB31">IFERROR(INDEX($I$91:$AS$160,MATCH($F31,$F$91:$F$160,0),COLUMN()-8),-999)</f>
        <v>0</v>
      </c>
      <c r="AC31" s="16" cm="1">
        <f t="array" ref="AC31">IFERROR(INDEX($I$91:$AS$160,MATCH($F31,$F$91:$F$160,0),COLUMN()-8),-999)</f>
        <v>0</v>
      </c>
      <c r="AD31" s="16" cm="1">
        <f t="array" ref="AD31">IFERROR(INDEX($I$91:$AS$160,MATCH($F31,$F$91:$F$160,0),COLUMN()-8),-999)</f>
        <v>0</v>
      </c>
      <c r="AE31" s="16" cm="1">
        <f t="array" ref="AE31">IFERROR(INDEX($I$91:$AS$160,MATCH($F31,$F$91:$F$160,0),COLUMN()-8),-999)</f>
        <v>0</v>
      </c>
      <c r="AF31" s="16" cm="1">
        <f t="array" ref="AF31">IFERROR(INDEX($I$91:$AS$160,MATCH($F31,$F$91:$F$160,0),COLUMN()-8),-999)</f>
        <v>0</v>
      </c>
      <c r="AG31" s="16" cm="1">
        <f t="array" ref="AG31">IFERROR(INDEX($I$91:$AS$160,MATCH($F31,$F$91:$F$160,0),COLUMN()-8),-999)</f>
        <v>0</v>
      </c>
      <c r="AH31" s="16" cm="1">
        <f t="array" ref="AH31">IFERROR(INDEX($I$91:$AS$160,MATCH($F31,$F$91:$F$160,0),COLUMN()-8),-999)</f>
        <v>0</v>
      </c>
      <c r="AI31" s="16" cm="1">
        <f t="array" ref="AI31">IFERROR(INDEX($I$91:$AS$160,MATCH($F31,$F$91:$F$160,0),COLUMN()-8),-999)</f>
        <v>0</v>
      </c>
      <c r="AJ31" s="16" cm="1">
        <f t="array" ref="AJ31">IFERROR(INDEX($I$91:$AS$160,MATCH($F31,$F$91:$F$160,0),COLUMN()-8),-999)</f>
        <v>0</v>
      </c>
      <c r="AK31" s="16" cm="1">
        <f t="array" ref="AK31">IFERROR(INDEX($I$91:$AS$160,MATCH($F31,$F$91:$F$160,0),COLUMN()-8),-999)</f>
        <v>0</v>
      </c>
      <c r="AL31" s="16" cm="1">
        <f t="array" ref="AL31">IFERROR(INDEX($I$91:$AS$160,MATCH($F31,$F$91:$F$160,0),COLUMN()-8),-999)</f>
        <v>0</v>
      </c>
      <c r="AM31" s="16" cm="1">
        <f t="array" ref="AM31">IFERROR(INDEX($I$91:$AS$160,MATCH($F31,$F$91:$F$160,0),COLUMN()-8),-999)</f>
        <v>0</v>
      </c>
      <c r="AN31" s="16" cm="1">
        <f t="array" ref="AN31">IFERROR(INDEX($I$91:$AS$160,MATCH($F31,$F$91:$F$160,0),COLUMN()-8),-999)</f>
        <v>0</v>
      </c>
      <c r="AO31" s="16" cm="1">
        <f t="array" ref="AO31">IFERROR(INDEX($I$91:$AS$160,MATCH($F31,$F$91:$F$160,0),COLUMN()-8),-999)</f>
        <v>0</v>
      </c>
      <c r="AP31" s="16" cm="1">
        <f t="array" ref="AP31">IFERROR(INDEX($I$91:$AS$160,MATCH($F31,$F$91:$F$160,0),COLUMN()-8),-999)</f>
        <v>0</v>
      </c>
      <c r="AQ31" s="16" cm="1">
        <f t="array" ref="AQ31">IFERROR(INDEX($I$91:$AS$160,MATCH($F31,$F$91:$F$160,0),COLUMN()-8),-999)</f>
        <v>0</v>
      </c>
      <c r="AR31" s="16" cm="1">
        <f t="array" ref="AR31">IFERROR(INDEX($I$91:$AS$160,MATCH($F31,$F$91:$F$160,0),COLUMN()-8),-999)</f>
        <v>0</v>
      </c>
      <c r="AS31" s="16" cm="1">
        <f t="array" ref="AS31">IFERROR(INDEX($I$91:$AS$160,MATCH($F31,$F$91:$F$160,0),COLUMN()-8),-999)</f>
        <v>0</v>
      </c>
      <c r="AT31" s="16"/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/>
      <c r="BL31" s="16"/>
      <c r="BM31" s="16"/>
      <c r="BN31" s="16"/>
    </row>
    <row r="32" spans="1:66" x14ac:dyDescent="0.25">
      <c r="A32" s="2" t="s">
        <v>341</v>
      </c>
      <c r="E32" s="11" t="s">
        <v>66</v>
      </c>
      <c r="F32" s="91" t="s">
        <v>66</v>
      </c>
      <c r="G32" s="30">
        <v>33</v>
      </c>
      <c r="H32" s="20"/>
      <c r="I32" s="16" cm="1">
        <f t="array" ref="I32">IFERROR(INDEX($I$91:$AS$160,MATCH($F32,$F$91:$F$160,0),COLUMN()-8),-999)</f>
        <v>0</v>
      </c>
      <c r="J32" s="16" cm="1">
        <f t="array" ref="J32">IFERROR(INDEX($I$91:$AS$160,MATCH($F32,$F$91:$F$160,0),COLUMN()-8),-999)</f>
        <v>0</v>
      </c>
      <c r="K32" s="16" cm="1">
        <f t="array" ref="K32">IFERROR(INDEX($I$91:$AS$160,MATCH($F32,$F$91:$F$160,0),COLUMN()-8),-999)</f>
        <v>0</v>
      </c>
      <c r="L32" s="16" cm="1">
        <f t="array" ref="L32">IFERROR(INDEX($I$91:$AS$160,MATCH($F32,$F$91:$F$160,0),COLUMN()-8),-999)</f>
        <v>0</v>
      </c>
      <c r="M32" s="16" cm="1">
        <f t="array" ref="M32">IFERROR(INDEX($I$91:$AS$160,MATCH($F32,$F$91:$F$160,0),COLUMN()-8),-999)</f>
        <v>0</v>
      </c>
      <c r="N32" s="16" cm="1">
        <f t="array" ref="N32">IFERROR(INDEX($I$91:$AS$160,MATCH($F32,$F$91:$F$160,0),COLUMN()-8),-999)</f>
        <v>0</v>
      </c>
      <c r="O32" s="16" cm="1">
        <f t="array" ref="O32">IFERROR(INDEX($I$91:$AS$160,MATCH($F32,$F$91:$F$160,0),COLUMN()-8),-999)</f>
        <v>0</v>
      </c>
      <c r="P32" s="16" cm="1">
        <f t="array" ref="P32">IFERROR(INDEX($I$91:$AS$160,MATCH($F32,$F$91:$F$160,0),COLUMN()-8),-999)</f>
        <v>0</v>
      </c>
      <c r="Q32" s="16" cm="1">
        <f t="array" ref="Q32">IFERROR(INDEX($I$91:$AS$160,MATCH($F32,$F$91:$F$160,0),COLUMN()-8),-999)</f>
        <v>0</v>
      </c>
      <c r="R32" s="16" cm="1">
        <f t="array" ref="R32">IFERROR(INDEX($I$91:$AS$160,MATCH($F32,$F$91:$F$160,0),COLUMN()-8),-999)</f>
        <v>0</v>
      </c>
      <c r="S32" s="16" cm="1">
        <f t="array" ref="S32">IFERROR(INDEX($I$91:$AS$160,MATCH($F32,$F$91:$F$160,0),COLUMN()-8),-999)</f>
        <v>0</v>
      </c>
      <c r="T32" s="16" cm="1">
        <f t="array" ref="T32">IFERROR(INDEX($I$91:$AS$160,MATCH($F32,$F$91:$F$160,0),COLUMN()-8),-999)</f>
        <v>0</v>
      </c>
      <c r="U32" s="16" cm="1">
        <f t="array" ref="U32">IFERROR(INDEX($I$91:$AS$160,MATCH($F32,$F$91:$F$160,0),COLUMN()-8),-999)</f>
        <v>0</v>
      </c>
      <c r="V32" s="16" cm="1">
        <f t="array" ref="V32">IFERROR(INDEX($I$91:$AS$160,MATCH($F32,$F$91:$F$160,0),COLUMN()-8),-999)</f>
        <v>0</v>
      </c>
      <c r="W32" s="16" cm="1">
        <f t="array" ref="W32">IFERROR(INDEX($I$91:$AS$160,MATCH($F32,$F$91:$F$160,0),COLUMN()-8),-999)</f>
        <v>0</v>
      </c>
      <c r="X32" s="16" cm="1">
        <f t="array" ref="X32">IFERROR(INDEX($I$91:$AS$160,MATCH($F32,$F$91:$F$160,0),COLUMN()-8),-999)</f>
        <v>0</v>
      </c>
      <c r="Y32" s="16" cm="1">
        <f t="array" ref="Y32">IFERROR(INDEX($I$91:$AS$160,MATCH($F32,$F$91:$F$160,0),COLUMN()-8),-999)</f>
        <v>0</v>
      </c>
      <c r="Z32" s="16" cm="1">
        <f t="array" ref="Z32">IFERROR(INDEX($I$91:$AS$160,MATCH($F32,$F$91:$F$160,0),COLUMN()-8),-999)</f>
        <v>0</v>
      </c>
      <c r="AA32" s="16" cm="1">
        <f t="array" ref="AA32">IFERROR(INDEX($I$91:$AS$160,MATCH($F32,$F$91:$F$160,0),COLUMN()-8),-999)</f>
        <v>0</v>
      </c>
      <c r="AB32" s="16" cm="1">
        <f t="array" ref="AB32">IFERROR(INDEX($I$91:$AS$160,MATCH($F32,$F$91:$F$160,0),COLUMN()-8),-999)</f>
        <v>0</v>
      </c>
      <c r="AC32" s="16" cm="1">
        <f t="array" ref="AC32">IFERROR(INDEX($I$91:$AS$160,MATCH($F32,$F$91:$F$160,0),COLUMN()-8),-999)</f>
        <v>0</v>
      </c>
      <c r="AD32" s="16" cm="1">
        <f t="array" ref="AD32">IFERROR(INDEX($I$91:$AS$160,MATCH($F32,$F$91:$F$160,0),COLUMN()-8),-999)</f>
        <v>0</v>
      </c>
      <c r="AE32" s="16" cm="1">
        <f t="array" ref="AE32">IFERROR(INDEX($I$91:$AS$160,MATCH($F32,$F$91:$F$160,0),COLUMN()-8),-999)</f>
        <v>0</v>
      </c>
      <c r="AF32" s="116" cm="1">
        <f t="array" ref="AF32">IFERROR(INDEX($I$91:$AS$160,MATCH($F32,$F$91:$F$160,0),COLUMN()-8),-999)</f>
        <v>1.0076039427795533</v>
      </c>
      <c r="AG32" s="116" cm="1">
        <f t="array" ref="AG32">IFERROR(INDEX($I$91:$AS$160,MATCH($F32,$F$91:$F$160,0),COLUMN()-8),-999)</f>
        <v>1.0081252862463892</v>
      </c>
      <c r="AH32" s="116" cm="1">
        <f t="array" ref="AH32">IFERROR(INDEX($I$91:$AS$160,MATCH($F32,$F$91:$F$160,0),COLUMN()-8),-999)</f>
        <v>1.0029568390723738</v>
      </c>
      <c r="AI32" s="116" cm="1">
        <f t="array" ref="AI32">IFERROR(INDEX($I$91:$AS$160,MATCH($F32,$F$91:$F$160,0),COLUMN()-8),-999)</f>
        <v>1.003448776489283</v>
      </c>
      <c r="AJ32" s="116" cm="1">
        <f t="array" ref="AJ32">IFERROR(INDEX($I$91:$AS$160,MATCH($F32,$F$91:$F$160,0),COLUMN()-8),-999)</f>
        <v>0.99866818719962869</v>
      </c>
      <c r="AK32" s="116" cm="1">
        <f t="array" ref="AK32">IFERROR(INDEX($I$91:$AS$160,MATCH($F32,$F$91:$F$160,0),COLUMN()-8),-999)</f>
        <v>1.000896030138307</v>
      </c>
      <c r="AL32" s="116" cm="1">
        <f t="array" ref="AL32">IFERROR(INDEX($I$91:$AS$160,MATCH($F32,$F$91:$F$160,0),COLUMN()-8),-999)</f>
        <v>1.0029055270857163</v>
      </c>
      <c r="AM32" s="116" cm="1">
        <f t="array" ref="AM32">IFERROR(INDEX($I$91:$AS$160,MATCH($F32,$F$91:$F$160,0),COLUMN()-8),-999)</f>
        <v>1.0059679031155038</v>
      </c>
      <c r="AN32" s="116" cm="1">
        <f t="array" ref="AN32">IFERROR(INDEX($I$91:$AS$160,MATCH($F32,$F$91:$F$160,0),COLUMN()-8),-999)</f>
        <v>1.0058984653239349</v>
      </c>
      <c r="AO32" s="116" cm="1">
        <f t="array" ref="AO32">IFERROR(INDEX($I$91:$AS$160,MATCH($F32,$F$91:$F$160,0),COLUMN()-8),-999)</f>
        <v>1.0058991688658727</v>
      </c>
      <c r="AP32" s="116" cm="1">
        <f t="array" ref="AP32">IFERROR(INDEX($I$91:$AS$160,MATCH($F32,$F$91:$F$160,0),COLUMN()-8),-999)</f>
        <v>0.99886357942947468</v>
      </c>
      <c r="AQ32" s="116" cm="1">
        <f t="array" ref="AQ32">IFERROR(INDEX($I$91:$AS$160,MATCH($F32,$F$91:$F$160,0),COLUMN()-8),-999)</f>
        <v>0.9902073600649296</v>
      </c>
      <c r="AR32" s="116" cm="1">
        <f t="array" ref="AR32">IFERROR(INDEX($I$91:$AS$160,MATCH($F32,$F$91:$F$160,0),COLUMN()-8),-999)</f>
        <v>0.9902073600649296</v>
      </c>
      <c r="AS32" s="116" cm="1">
        <f t="array" ref="AS32">IFERROR(INDEX($I$91:$AS$160,MATCH($F32,$F$91:$F$160,0),COLUMN()-8),-999)</f>
        <v>0.98878710362323152</v>
      </c>
      <c r="AT32" s="16"/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0.99936927514082252</v>
      </c>
      <c r="BG32" s="16">
        <v>0.9851936392505144</v>
      </c>
      <c r="BH32" s="16">
        <v>0.99945282683550507</v>
      </c>
      <c r="BI32" s="16">
        <v>0.99708523550487704</v>
      </c>
      <c r="BJ32" s="16">
        <v>0.98624929221703039</v>
      </c>
      <c r="BK32" s="16"/>
      <c r="BL32" s="16"/>
      <c r="BM32" s="16"/>
      <c r="BN32" s="16"/>
    </row>
    <row r="33" spans="1:66" ht="15" customHeight="1" x14ac:dyDescent="0.25">
      <c r="A33" s="2" t="s">
        <v>337</v>
      </c>
      <c r="E33" s="11" t="s">
        <v>67</v>
      </c>
      <c r="F33" s="91" t="s">
        <v>67</v>
      </c>
      <c r="G33" s="30">
        <v>33</v>
      </c>
      <c r="H33" s="20"/>
      <c r="I33" s="16" cm="1">
        <f t="array" ref="I33">IFERROR(INDEX($I$91:$AS$160,MATCH($F33,$F$91:$F$160,0),COLUMN()-8),-999)</f>
        <v>0</v>
      </c>
      <c r="J33" s="16" cm="1">
        <f t="array" ref="J33">IFERROR(INDEX($I$91:$AS$160,MATCH($F33,$F$91:$F$160,0),COLUMN()-8),-999)</f>
        <v>0</v>
      </c>
      <c r="K33" s="16" cm="1">
        <f t="array" ref="K33">IFERROR(INDEX($I$91:$AS$160,MATCH($F33,$F$91:$F$160,0),COLUMN()-8),-999)</f>
        <v>0</v>
      </c>
      <c r="L33" s="16" cm="1">
        <f t="array" ref="L33">IFERROR(INDEX($I$91:$AS$160,MATCH($F33,$F$91:$F$160,0),COLUMN()-8),-999)</f>
        <v>0</v>
      </c>
      <c r="M33" s="16" cm="1">
        <f t="array" ref="M33">IFERROR(INDEX($I$91:$AS$160,MATCH($F33,$F$91:$F$160,0),COLUMN()-8),-999)</f>
        <v>0</v>
      </c>
      <c r="N33" s="16" cm="1">
        <f t="array" ref="N33">IFERROR(INDEX($I$91:$AS$160,MATCH($F33,$F$91:$F$160,0),COLUMN()-8),-999)</f>
        <v>0</v>
      </c>
      <c r="O33" s="16" cm="1">
        <f t="array" ref="O33">IFERROR(INDEX($I$91:$AS$160,MATCH($F33,$F$91:$F$160,0),COLUMN()-8),-999)</f>
        <v>0</v>
      </c>
      <c r="P33" s="16" cm="1">
        <f t="array" ref="P33">IFERROR(INDEX($I$91:$AS$160,MATCH($F33,$F$91:$F$160,0),COLUMN()-8),-999)</f>
        <v>0</v>
      </c>
      <c r="Q33" s="16" cm="1">
        <f t="array" ref="Q33">IFERROR(INDEX($I$91:$AS$160,MATCH($F33,$F$91:$F$160,0),COLUMN()-8),-999)</f>
        <v>0</v>
      </c>
      <c r="R33" s="16" cm="1">
        <f t="array" ref="R33">IFERROR(INDEX($I$91:$AS$160,MATCH($F33,$F$91:$F$160,0),COLUMN()-8),-999)</f>
        <v>0</v>
      </c>
      <c r="S33" s="16" cm="1">
        <f t="array" ref="S33">IFERROR(INDEX($I$91:$AS$160,MATCH($F33,$F$91:$F$160,0),COLUMN()-8),-999)</f>
        <v>0</v>
      </c>
      <c r="T33" s="16" cm="1">
        <f t="array" ref="T33">IFERROR(INDEX($I$91:$AS$160,MATCH($F33,$F$91:$F$160,0),COLUMN()-8),-999)</f>
        <v>0</v>
      </c>
      <c r="U33" s="16" cm="1">
        <f t="array" ref="U33">IFERROR(INDEX($I$91:$AS$160,MATCH($F33,$F$91:$F$160,0),COLUMN()-8),-999)</f>
        <v>0</v>
      </c>
      <c r="V33" s="16" cm="1">
        <f t="array" ref="V33">IFERROR(INDEX($I$91:$AS$160,MATCH($F33,$F$91:$F$160,0),COLUMN()-8),-999)</f>
        <v>0</v>
      </c>
      <c r="W33" s="16" cm="1">
        <f t="array" ref="W33">IFERROR(INDEX($I$91:$AS$160,MATCH($F33,$F$91:$F$160,0),COLUMN()-8),-999)</f>
        <v>0</v>
      </c>
      <c r="X33" s="16" cm="1">
        <f t="array" ref="X33">IFERROR(INDEX($I$91:$AS$160,MATCH($F33,$F$91:$F$160,0),COLUMN()-8),-999)</f>
        <v>0</v>
      </c>
      <c r="Y33" s="16" cm="1">
        <f t="array" ref="Y33">IFERROR(INDEX($I$91:$AS$160,MATCH($F33,$F$91:$F$160,0),COLUMN()-8),-999)</f>
        <v>0</v>
      </c>
      <c r="Z33" s="16" cm="1">
        <f t="array" ref="Z33">IFERROR(INDEX($I$91:$AS$160,MATCH($F33,$F$91:$F$160,0),COLUMN()-8),-999)</f>
        <v>0</v>
      </c>
      <c r="AA33" s="16" cm="1">
        <f t="array" ref="AA33">IFERROR(INDEX($I$91:$AS$160,MATCH($F33,$F$91:$F$160,0),COLUMN()-8),-999)</f>
        <v>0</v>
      </c>
      <c r="AB33" s="16" cm="1">
        <f t="array" ref="AB33">IFERROR(INDEX($I$91:$AS$160,MATCH($F33,$F$91:$F$160,0),COLUMN()-8),-999)</f>
        <v>0</v>
      </c>
      <c r="AC33" s="16" cm="1">
        <f t="array" ref="AC33">IFERROR(INDEX($I$91:$AS$160,MATCH($F33,$F$91:$F$160,0),COLUMN()-8),-999)</f>
        <v>0</v>
      </c>
      <c r="AD33" s="16" cm="1">
        <f t="array" ref="AD33">IFERROR(INDEX($I$91:$AS$160,MATCH($F33,$F$91:$F$160,0),COLUMN()-8),-999)</f>
        <v>0</v>
      </c>
      <c r="AE33" s="16" cm="1">
        <f t="array" ref="AE33">IFERROR(INDEX($I$91:$AS$160,MATCH($F33,$F$91:$F$160,0),COLUMN()-8),-999)</f>
        <v>0</v>
      </c>
      <c r="AF33" s="116" cm="1">
        <f t="array" ref="AF33">IFERROR(INDEX($I$91:$AS$160,MATCH($F33,$F$91:$F$160,0),COLUMN()-8),-999)</f>
        <v>1.003779671683168</v>
      </c>
      <c r="AG33" s="116" cm="1">
        <f t="array" ref="AG33">IFERROR(INDEX($I$91:$AS$160,MATCH($F33,$F$91:$F$160,0),COLUMN()-8),-999)</f>
        <v>1.0043029440477302</v>
      </c>
      <c r="AH33" s="116" cm="1">
        <f t="array" ref="AH33">IFERROR(INDEX($I$91:$AS$160,MATCH($F33,$F$91:$F$160,0),COLUMN()-8),-999)</f>
        <v>1.0000466050470349</v>
      </c>
      <c r="AI33" s="116" cm="1">
        <f t="array" ref="AI33">IFERROR(INDEX($I$91:$AS$160,MATCH($F33,$F$91:$F$160,0),COLUMN()-8),-999)</f>
        <v>1.0005398003574881</v>
      </c>
      <c r="AJ33" s="116" cm="1">
        <f t="array" ref="AJ33">IFERROR(INDEX($I$91:$AS$160,MATCH($F33,$F$91:$F$160,0),COLUMN()-8),-999)</f>
        <v>0.99664643457347535</v>
      </c>
      <c r="AK33" s="116" cm="1">
        <f t="array" ref="AK33">IFERROR(INDEX($I$91:$AS$160,MATCH($F33,$F$91:$F$160,0),COLUMN()-8),-999)</f>
        <v>0.99887720125260626</v>
      </c>
      <c r="AL33" s="116" cm="1">
        <f t="array" ref="AL33">IFERROR(INDEX($I$91:$AS$160,MATCH($F33,$F$91:$F$160,0),COLUMN()-8),-999)</f>
        <v>1.0008896914940615</v>
      </c>
      <c r="AM33" s="116" cm="1">
        <f t="array" ref="AM33">IFERROR(INDEX($I$91:$AS$160,MATCH($F33,$F$91:$F$160,0),COLUMN()-8),-999)</f>
        <v>1.0039565975503029</v>
      </c>
      <c r="AN33" s="116" cm="1">
        <f t="array" ref="AN33">IFERROR(INDEX($I$91:$AS$160,MATCH($F33,$F$91:$F$160,0),COLUMN()-8),-999)</f>
        <v>1.0038870574576075</v>
      </c>
      <c r="AO33" s="116" cm="1">
        <f t="array" ref="AO33">IFERROR(INDEX($I$91:$AS$160,MATCH($F33,$F$91:$F$160,0),COLUMN()-8),-999)</f>
        <v>1.0038877620360995</v>
      </c>
      <c r="AP33" s="116" cm="1">
        <f t="array" ref="AP33">IFERROR(INDEX($I$91:$AS$160,MATCH($F33,$F$91:$F$160,0),COLUMN()-8),-999)</f>
        <v>0.9942567192474967</v>
      </c>
      <c r="AQ33" s="116" cm="1">
        <f t="array" ref="AQ33">IFERROR(INDEX($I$91:$AS$160,MATCH($F33,$F$91:$F$160,0),COLUMN()-8),-999)</f>
        <v>0.99006836655092156</v>
      </c>
      <c r="AR33" s="116" cm="1">
        <f t="array" ref="AR33">IFERROR(INDEX($I$91:$AS$160,MATCH($F33,$F$91:$F$160,0),COLUMN()-8),-999)</f>
        <v>0.99006836655092156</v>
      </c>
      <c r="AS33" s="116" cm="1">
        <f t="array" ref="AS33">IFERROR(INDEX($I$91:$AS$160,MATCH($F33,$F$91:$F$160,0),COLUMN()-8),-999)</f>
        <v>0.98867101067216856</v>
      </c>
      <c r="AT33" s="16"/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0.99552003938045841</v>
      </c>
      <c r="BG33" s="16">
        <v>0.98315263775768413</v>
      </c>
      <c r="BH33" s="16">
        <v>0.99743225291704984</v>
      </c>
      <c r="BI33" s="16">
        <v>0.99506109804240417</v>
      </c>
      <c r="BJ33" s="16">
        <v>0.98613555719849988</v>
      </c>
      <c r="BK33" s="16"/>
      <c r="BL33" s="16"/>
      <c r="BM33" s="16"/>
      <c r="BN33" s="16"/>
    </row>
    <row r="34" spans="1:66" ht="15" customHeight="1" x14ac:dyDescent="0.25">
      <c r="E34" s="11" t="s">
        <v>68</v>
      </c>
      <c r="F34" s="103" t="s">
        <v>68</v>
      </c>
      <c r="G34" s="30">
        <v>0.68999999761581421</v>
      </c>
      <c r="H34" s="20"/>
      <c r="I34" s="16" cm="1">
        <f t="array" ref="I34">IFERROR(INDEX($I$91:$AS$160,MATCH($F34,$F$91:$F$160,0),COLUMN()-8),-999)</f>
        <v>-999</v>
      </c>
      <c r="J34" s="16" cm="1">
        <f t="array" ref="J34">IFERROR(INDEX($I$91:$AS$160,MATCH($F34,$F$91:$F$160,0),COLUMN()-8),-999)</f>
        <v>-999</v>
      </c>
      <c r="K34" s="16" cm="1">
        <f t="array" ref="K34">IFERROR(INDEX($I$91:$AS$160,MATCH($F34,$F$91:$F$160,0),COLUMN()-8),-999)</f>
        <v>-999</v>
      </c>
      <c r="L34" s="16" cm="1">
        <f t="array" ref="L34">IFERROR(INDEX($I$91:$AS$160,MATCH($F34,$F$91:$F$160,0),COLUMN()-8),-999)</f>
        <v>-999</v>
      </c>
      <c r="M34" s="16" cm="1">
        <f t="array" ref="M34">IFERROR(INDEX($I$91:$AS$160,MATCH($F34,$F$91:$F$160,0),COLUMN()-8),-999)</f>
        <v>-999</v>
      </c>
      <c r="N34" s="16" cm="1">
        <f t="array" ref="N34">IFERROR(INDEX($I$91:$AS$160,MATCH($F34,$F$91:$F$160,0),COLUMN()-8),-999)</f>
        <v>-999</v>
      </c>
      <c r="O34" s="16" cm="1">
        <f t="array" ref="O34">IFERROR(INDEX($I$91:$AS$160,MATCH($F34,$F$91:$F$160,0),COLUMN()-8),-999)</f>
        <v>-999</v>
      </c>
      <c r="P34" s="16" cm="1">
        <f t="array" ref="P34">IFERROR(INDEX($I$91:$AS$160,MATCH($F34,$F$91:$F$160,0),COLUMN()-8),-999)</f>
        <v>-999</v>
      </c>
      <c r="Q34" s="16" cm="1">
        <f t="array" ref="Q34">IFERROR(INDEX($I$91:$AS$160,MATCH($F34,$F$91:$F$160,0),COLUMN()-8),-999)</f>
        <v>-999</v>
      </c>
      <c r="R34" s="16" cm="1">
        <f t="array" ref="R34">IFERROR(INDEX($I$91:$AS$160,MATCH($F34,$F$91:$F$160,0),COLUMN()-8),-999)</f>
        <v>-999</v>
      </c>
      <c r="S34" s="16" cm="1">
        <f t="array" ref="S34">IFERROR(INDEX($I$91:$AS$160,MATCH($F34,$F$91:$F$160,0),COLUMN()-8),-999)</f>
        <v>-999</v>
      </c>
      <c r="T34" s="16" cm="1">
        <f t="array" ref="T34">IFERROR(INDEX($I$91:$AS$160,MATCH($F34,$F$91:$F$160,0),COLUMN()-8),-999)</f>
        <v>-999</v>
      </c>
      <c r="U34" s="16" cm="1">
        <f t="array" ref="U34">IFERROR(INDEX($I$91:$AS$160,MATCH($F34,$F$91:$F$160,0),COLUMN()-8),-999)</f>
        <v>-999</v>
      </c>
      <c r="V34" s="16" cm="1">
        <f t="array" ref="V34">IFERROR(INDEX($I$91:$AS$160,MATCH($F34,$F$91:$F$160,0),COLUMN()-8),-999)</f>
        <v>-999</v>
      </c>
      <c r="W34" s="16" cm="1">
        <f t="array" ref="W34">IFERROR(INDEX($I$91:$AS$160,MATCH($F34,$F$91:$F$160,0),COLUMN()-8),-999)</f>
        <v>-999</v>
      </c>
      <c r="X34" s="16" cm="1">
        <f t="array" ref="X34">IFERROR(INDEX($I$91:$AS$160,MATCH($F34,$F$91:$F$160,0),COLUMN()-8),-999)</f>
        <v>-999</v>
      </c>
      <c r="Y34" s="16" cm="1">
        <f t="array" ref="Y34">IFERROR(INDEX($I$91:$AS$160,MATCH($F34,$F$91:$F$160,0),COLUMN()-8),-999)</f>
        <v>-999</v>
      </c>
      <c r="Z34" s="16" cm="1">
        <f t="array" ref="Z34">IFERROR(INDEX($I$91:$AS$160,MATCH($F34,$F$91:$F$160,0),COLUMN()-8),-999)</f>
        <v>-999</v>
      </c>
      <c r="AA34" s="16" cm="1">
        <f t="array" ref="AA34">IFERROR(INDEX($I$91:$AS$160,MATCH($F34,$F$91:$F$160,0),COLUMN()-8),-999)</f>
        <v>-999</v>
      </c>
      <c r="AB34" s="16" cm="1">
        <f t="array" ref="AB34">IFERROR(INDEX($I$91:$AS$160,MATCH($F34,$F$91:$F$160,0),COLUMN()-8),-999)</f>
        <v>-999</v>
      </c>
      <c r="AC34" s="16" cm="1">
        <f t="array" ref="AC34">IFERROR(INDEX($I$91:$AS$160,MATCH($F34,$F$91:$F$160,0),COLUMN()-8),-999)</f>
        <v>-999</v>
      </c>
      <c r="AD34" s="16" cm="1">
        <f t="array" ref="AD34">IFERROR(INDEX($I$91:$AS$160,MATCH($F34,$F$91:$F$160,0),COLUMN()-8),-999)</f>
        <v>-999</v>
      </c>
      <c r="AE34" s="16" cm="1">
        <f t="array" ref="AE34">IFERROR(INDEX($I$91:$AS$160,MATCH($F34,$F$91:$F$160,0),COLUMN()-8),-999)</f>
        <v>-999</v>
      </c>
      <c r="AF34" s="16" cm="1">
        <f t="array" ref="AF34">IFERROR(INDEX($I$91:$AS$160,MATCH($F34,$F$91:$F$160,0),COLUMN()-8),-999)</f>
        <v>-999</v>
      </c>
      <c r="AG34" s="16" cm="1">
        <f t="array" ref="AG34">IFERROR(INDEX($I$91:$AS$160,MATCH($F34,$F$91:$F$160,0),COLUMN()-8),-999)</f>
        <v>-999</v>
      </c>
      <c r="AH34" s="16" cm="1">
        <f t="array" ref="AH34">IFERROR(INDEX($I$91:$AS$160,MATCH($F34,$F$91:$F$160,0),COLUMN()-8),-999)</f>
        <v>-999</v>
      </c>
      <c r="AI34" s="16" cm="1">
        <f t="array" ref="AI34">IFERROR(INDEX($I$91:$AS$160,MATCH($F34,$F$91:$F$160,0),COLUMN()-8),-999)</f>
        <v>-999</v>
      </c>
      <c r="AJ34" s="16" cm="1">
        <f t="array" ref="AJ34">IFERROR(INDEX($I$91:$AS$160,MATCH($F34,$F$91:$F$160,0),COLUMN()-8),-999)</f>
        <v>-999</v>
      </c>
      <c r="AK34" s="16" cm="1">
        <f t="array" ref="AK34">IFERROR(INDEX($I$91:$AS$160,MATCH($F34,$F$91:$F$160,0),COLUMN()-8),-999)</f>
        <v>-999</v>
      </c>
      <c r="AL34" s="16" cm="1">
        <f t="array" ref="AL34">IFERROR(INDEX($I$91:$AS$160,MATCH($F34,$F$91:$F$160,0),COLUMN()-8),-999)</f>
        <v>-999</v>
      </c>
      <c r="AM34" s="16" cm="1">
        <f t="array" ref="AM34">IFERROR(INDEX($I$91:$AS$160,MATCH($F34,$F$91:$F$160,0),COLUMN()-8),-999)</f>
        <v>-999</v>
      </c>
      <c r="AN34" s="16" cm="1">
        <f t="array" ref="AN34">IFERROR(INDEX($I$91:$AS$160,MATCH($F34,$F$91:$F$160,0),COLUMN()-8),-999)</f>
        <v>-999</v>
      </c>
      <c r="AO34" s="16" cm="1">
        <f t="array" ref="AO34">IFERROR(INDEX($I$91:$AS$160,MATCH($F34,$F$91:$F$160,0),COLUMN()-8),-999)</f>
        <v>-999</v>
      </c>
      <c r="AP34" s="16" cm="1">
        <f t="array" ref="AP34">IFERROR(INDEX($I$91:$AS$160,MATCH($F34,$F$91:$F$160,0),COLUMN()-8),-999)</f>
        <v>-999</v>
      </c>
      <c r="AQ34" s="16" cm="1">
        <f t="array" ref="AQ34">IFERROR(INDEX($I$91:$AS$160,MATCH($F34,$F$91:$F$160,0),COLUMN()-8),-999)</f>
        <v>-999</v>
      </c>
      <c r="AR34" s="16" cm="1">
        <f t="array" ref="AR34">IFERROR(INDEX($I$91:$AS$160,MATCH($F34,$F$91:$F$160,0),COLUMN()-8),-999)</f>
        <v>-999</v>
      </c>
      <c r="AS34" s="16" cm="1">
        <f t="array" ref="AS34">IFERROR(INDEX($I$91:$AS$160,MATCH($F34,$F$91:$F$160,0),COLUMN()-8),-999)</f>
        <v>-999</v>
      </c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</row>
    <row r="35" spans="1:66" ht="15" customHeight="1" x14ac:dyDescent="0.25">
      <c r="A35" s="2" t="s">
        <v>354</v>
      </c>
      <c r="E35" s="11" t="s">
        <v>69</v>
      </c>
      <c r="F35" s="98" t="s">
        <v>69</v>
      </c>
      <c r="G35" s="30">
        <v>33</v>
      </c>
      <c r="H35" s="20"/>
      <c r="I35" s="16" cm="1">
        <f t="array" ref="I35">IFERROR(INDEX($I$91:$AS$160,MATCH($F35,$F$91:$F$160,0),COLUMN()-8),-999)</f>
        <v>0</v>
      </c>
      <c r="J35" s="16" cm="1">
        <f t="array" ref="J35">IFERROR(INDEX($I$91:$AS$160,MATCH($F35,$F$91:$F$160,0),COLUMN()-8),-999)</f>
        <v>0</v>
      </c>
      <c r="K35" s="16" cm="1">
        <f t="array" ref="K35">IFERROR(INDEX($I$91:$AS$160,MATCH($F35,$F$91:$F$160,0),COLUMN()-8),-999)</f>
        <v>0</v>
      </c>
      <c r="L35" s="16" cm="1">
        <f t="array" ref="L35">IFERROR(INDEX($I$91:$AS$160,MATCH($F35,$F$91:$F$160,0),COLUMN()-8),-999)</f>
        <v>0</v>
      </c>
      <c r="M35" s="16" cm="1">
        <f t="array" ref="M35">IFERROR(INDEX($I$91:$AS$160,MATCH($F35,$F$91:$F$160,0),COLUMN()-8),-999)</f>
        <v>0</v>
      </c>
      <c r="N35" s="16" cm="1">
        <f t="array" ref="N35">IFERROR(INDEX($I$91:$AS$160,MATCH($F35,$F$91:$F$160,0),COLUMN()-8),-999)</f>
        <v>0</v>
      </c>
      <c r="O35" s="16" cm="1">
        <f t="array" ref="O35">IFERROR(INDEX($I$91:$AS$160,MATCH($F35,$F$91:$F$160,0),COLUMN()-8),-999)</f>
        <v>0</v>
      </c>
      <c r="P35" s="16" cm="1">
        <f t="array" ref="P35">IFERROR(INDEX($I$91:$AS$160,MATCH($F35,$F$91:$F$160,0),COLUMN()-8),-999)</f>
        <v>0</v>
      </c>
      <c r="Q35" s="16" cm="1">
        <f t="array" ref="Q35">IFERROR(INDEX($I$91:$AS$160,MATCH($F35,$F$91:$F$160,0),COLUMN()-8),-999)</f>
        <v>0</v>
      </c>
      <c r="R35" s="16" cm="1">
        <f t="array" ref="R35">IFERROR(INDEX($I$91:$AS$160,MATCH($F35,$F$91:$F$160,0),COLUMN()-8),-999)</f>
        <v>0</v>
      </c>
      <c r="S35" s="16" cm="1">
        <f t="array" ref="S35">IFERROR(INDEX($I$91:$AS$160,MATCH($F35,$F$91:$F$160,0),COLUMN()-8),-999)</f>
        <v>0</v>
      </c>
      <c r="T35" s="16" cm="1">
        <f t="array" ref="T35">IFERROR(INDEX($I$91:$AS$160,MATCH($F35,$F$91:$F$160,0),COLUMN()-8),-999)</f>
        <v>0</v>
      </c>
      <c r="U35" s="16" cm="1">
        <f t="array" ref="U35">IFERROR(INDEX($I$91:$AS$160,MATCH($F35,$F$91:$F$160,0),COLUMN()-8),-999)</f>
        <v>0</v>
      </c>
      <c r="V35" s="16" cm="1">
        <f t="array" ref="V35">IFERROR(INDEX($I$91:$AS$160,MATCH($F35,$F$91:$F$160,0),COLUMN()-8),-999)</f>
        <v>0</v>
      </c>
      <c r="W35" s="16" cm="1">
        <f t="array" ref="W35">IFERROR(INDEX($I$91:$AS$160,MATCH($F35,$F$91:$F$160,0),COLUMN()-8),-999)</f>
        <v>0</v>
      </c>
      <c r="X35" s="16" cm="1">
        <f t="array" ref="X35">IFERROR(INDEX($I$91:$AS$160,MATCH($F35,$F$91:$F$160,0),COLUMN()-8),-999)</f>
        <v>0</v>
      </c>
      <c r="Y35" s="16" cm="1">
        <f t="array" ref="Y35">IFERROR(INDEX($I$91:$AS$160,MATCH($F35,$F$91:$F$160,0),COLUMN()-8),-999)</f>
        <v>0</v>
      </c>
      <c r="Z35" s="16" cm="1">
        <f t="array" ref="Z35">IFERROR(INDEX($I$91:$AS$160,MATCH($F35,$F$91:$F$160,0),COLUMN()-8),-999)</f>
        <v>0</v>
      </c>
      <c r="AA35" s="16" cm="1">
        <f t="array" ref="AA35">IFERROR(INDEX($I$91:$AS$160,MATCH($F35,$F$91:$F$160,0),COLUMN()-8),-999)</f>
        <v>0</v>
      </c>
      <c r="AB35" s="16" cm="1">
        <f t="array" ref="AB35">IFERROR(INDEX($I$91:$AS$160,MATCH($F35,$F$91:$F$160,0),COLUMN()-8),-999)</f>
        <v>0</v>
      </c>
      <c r="AC35" s="16" cm="1">
        <f t="array" ref="AC35">IFERROR(INDEX($I$91:$AS$160,MATCH($F35,$F$91:$F$160,0),COLUMN()-8),-999)</f>
        <v>0</v>
      </c>
      <c r="AD35" s="16" cm="1">
        <f t="array" ref="AD35">IFERROR(INDEX($I$91:$AS$160,MATCH($F35,$F$91:$F$160,0),COLUMN()-8),-999)</f>
        <v>0</v>
      </c>
      <c r="AE35" s="16" cm="1">
        <f t="array" ref="AE35">IFERROR(INDEX($I$91:$AS$160,MATCH($F35,$F$91:$F$160,0),COLUMN()-8),-999)</f>
        <v>0</v>
      </c>
      <c r="AF35" s="16" cm="1">
        <f t="array" ref="AF35">IFERROR(INDEX($I$91:$AS$160,MATCH($F35,$F$91:$F$160,0),COLUMN()-8),-999)</f>
        <v>0</v>
      </c>
      <c r="AG35" s="16" cm="1">
        <f t="array" ref="AG35">IFERROR(INDEX($I$91:$AS$160,MATCH($F35,$F$91:$F$160,0),COLUMN()-8),-999)</f>
        <v>0</v>
      </c>
      <c r="AH35" s="16" cm="1">
        <f t="array" ref="AH35">IFERROR(INDEX($I$91:$AS$160,MATCH($F35,$F$91:$F$160,0),COLUMN()-8),-999)</f>
        <v>0</v>
      </c>
      <c r="AI35" s="16" cm="1">
        <f t="array" ref="AI35">IFERROR(INDEX($I$91:$AS$160,MATCH($F35,$F$91:$F$160,0),COLUMN()-8),-999)</f>
        <v>0</v>
      </c>
      <c r="AJ35" s="116" cm="1">
        <f t="array" ref="AJ35">IFERROR(INDEX($I$91:$AS$160,MATCH($F35,$F$91:$F$160,0),COLUMN()-8),-999)</f>
        <v>0.93404541265764085</v>
      </c>
      <c r="AK35" s="116" cm="1">
        <f t="array" ref="AK35">IFERROR(INDEX($I$91:$AS$160,MATCH($F35,$F$91:$F$160,0),COLUMN()-8),-999)</f>
        <v>0.9573810827264797</v>
      </c>
      <c r="AL35" s="116" cm="1">
        <f t="array" ref="AL35">IFERROR(INDEX($I$91:$AS$160,MATCH($F35,$F$91:$F$160,0),COLUMN()-8),-999)</f>
        <v>0.96032922702777557</v>
      </c>
      <c r="AM35" s="116" cm="1">
        <f t="array" ref="AM35">IFERROR(INDEX($I$91:$AS$160,MATCH($F35,$F$91:$F$160,0),COLUMN()-8),-999)</f>
        <v>0.97370213608598932</v>
      </c>
      <c r="AN35" s="116" cm="1">
        <f t="array" ref="AN35">IFERROR(INDEX($I$91:$AS$160,MATCH($F35,$F$91:$F$160,0),COLUMN()-8),-999)</f>
        <v>0.9649099635663162</v>
      </c>
      <c r="AO35" s="116" cm="1">
        <f t="array" ref="AO35">IFERROR(INDEX($I$91:$AS$160,MATCH($F35,$F$91:$F$160,0),COLUMN()-8),-999)</f>
        <v>0.96582392456687116</v>
      </c>
      <c r="AP35" s="116" cm="1">
        <f t="array" ref="AP35">IFERROR(INDEX($I$91:$AS$160,MATCH($F35,$F$91:$F$160,0),COLUMN()-8),-999)</f>
        <v>0.96578375829566365</v>
      </c>
      <c r="AQ35" s="116" cm="1">
        <f t="array" ref="AQ35">IFERROR(INDEX($I$91:$AS$160,MATCH($F35,$F$91:$F$160,0),COLUMN()-8),-999)</f>
        <v>0.96612458618313801</v>
      </c>
      <c r="AR35" s="116" cm="1">
        <f t="array" ref="AR35">IFERROR(INDEX($I$91:$AS$160,MATCH($F35,$F$91:$F$160,0),COLUMN()-8),-999)</f>
        <v>0.96612458618313801</v>
      </c>
      <c r="AS35" s="116" cm="1">
        <f t="array" ref="AS35">IFERROR(INDEX($I$91:$AS$160,MATCH($F35,$F$91:$F$160,0),COLUMN()-8),-999)</f>
        <v>0.96467150819162406</v>
      </c>
      <c r="AT35" s="16"/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0.91944402937754954</v>
      </c>
      <c r="BH35" s="16">
        <v>0.97356473511404895</v>
      </c>
      <c r="BI35" s="16">
        <v>0.95421636892014006</v>
      </c>
      <c r="BJ35" s="16">
        <v>0.9620441466790034</v>
      </c>
      <c r="BK35" s="16"/>
      <c r="BL35" s="16"/>
      <c r="BM35" s="16"/>
      <c r="BN35" s="16"/>
    </row>
    <row r="36" spans="1:66" ht="15" customHeight="1" x14ac:dyDescent="0.25">
      <c r="A36" s="2" t="s">
        <v>328</v>
      </c>
      <c r="E36" s="11" t="s">
        <v>70</v>
      </c>
      <c r="F36" s="91" t="s">
        <v>70</v>
      </c>
      <c r="G36" s="30">
        <v>33</v>
      </c>
      <c r="H36" s="20"/>
      <c r="I36" s="16" cm="1">
        <f t="array" ref="I36">IFERROR(INDEX($I$91:$AS$160,MATCH($F36,$F$91:$F$160,0),COLUMN()-8),-999)</f>
        <v>0</v>
      </c>
      <c r="J36" s="16" cm="1">
        <f t="array" ref="J36">IFERROR(INDEX($I$91:$AS$160,MATCH($F36,$F$91:$F$160,0),COLUMN()-8),-999)</f>
        <v>0</v>
      </c>
      <c r="K36" s="16" cm="1">
        <f t="array" ref="K36">IFERROR(INDEX($I$91:$AS$160,MATCH($F36,$F$91:$F$160,0),COLUMN()-8),-999)</f>
        <v>0</v>
      </c>
      <c r="L36" s="16" cm="1">
        <f t="array" ref="L36">IFERROR(INDEX($I$91:$AS$160,MATCH($F36,$F$91:$F$160,0),COLUMN()-8),-999)</f>
        <v>0</v>
      </c>
      <c r="M36" s="16" cm="1">
        <f t="array" ref="M36">IFERROR(INDEX($I$91:$AS$160,MATCH($F36,$F$91:$F$160,0),COLUMN()-8),-999)</f>
        <v>0</v>
      </c>
      <c r="N36" s="16" cm="1">
        <f t="array" ref="N36">IFERROR(INDEX($I$91:$AS$160,MATCH($F36,$F$91:$F$160,0),COLUMN()-8),-999)</f>
        <v>0</v>
      </c>
      <c r="O36" s="16" cm="1">
        <f t="array" ref="O36">IFERROR(INDEX($I$91:$AS$160,MATCH($F36,$F$91:$F$160,0),COLUMN()-8),-999)</f>
        <v>0</v>
      </c>
      <c r="P36" s="16" cm="1">
        <f t="array" ref="P36">IFERROR(INDEX($I$91:$AS$160,MATCH($F36,$F$91:$F$160,0),COLUMN()-8),-999)</f>
        <v>0</v>
      </c>
      <c r="Q36" s="16" cm="1">
        <f t="array" ref="Q36">IFERROR(INDEX($I$91:$AS$160,MATCH($F36,$F$91:$F$160,0),COLUMN()-8),-999)</f>
        <v>0</v>
      </c>
      <c r="R36" s="16" cm="1">
        <f t="array" ref="R36">IFERROR(INDEX($I$91:$AS$160,MATCH($F36,$F$91:$F$160,0),COLUMN()-8),-999)</f>
        <v>0</v>
      </c>
      <c r="S36" s="16" cm="1">
        <f t="array" ref="S36">IFERROR(INDEX($I$91:$AS$160,MATCH($F36,$F$91:$F$160,0),COLUMN()-8),-999)</f>
        <v>0</v>
      </c>
      <c r="T36" s="16" cm="1">
        <f t="array" ref="T36">IFERROR(INDEX($I$91:$AS$160,MATCH($F36,$F$91:$F$160,0),COLUMN()-8),-999)</f>
        <v>0</v>
      </c>
      <c r="U36" s="16" cm="1">
        <f t="array" ref="U36">IFERROR(INDEX($I$91:$AS$160,MATCH($F36,$F$91:$F$160,0),COLUMN()-8),-999)</f>
        <v>0</v>
      </c>
      <c r="V36" s="16" cm="1">
        <f t="array" ref="V36">IFERROR(INDEX($I$91:$AS$160,MATCH($F36,$F$91:$F$160,0),COLUMN()-8),-999)</f>
        <v>0</v>
      </c>
      <c r="W36" s="16" cm="1">
        <f t="array" ref="W36">IFERROR(INDEX($I$91:$AS$160,MATCH($F36,$F$91:$F$160,0),COLUMN()-8),-999)</f>
        <v>0</v>
      </c>
      <c r="X36" s="16" cm="1">
        <f t="array" ref="X36">IFERROR(INDEX($I$91:$AS$160,MATCH($F36,$F$91:$F$160,0),COLUMN()-8),-999)</f>
        <v>0</v>
      </c>
      <c r="Y36" s="16" cm="1">
        <f t="array" ref="Y36">IFERROR(INDEX($I$91:$AS$160,MATCH($F36,$F$91:$F$160,0),COLUMN()-8),-999)</f>
        <v>0</v>
      </c>
      <c r="Z36" s="16" cm="1">
        <f t="array" ref="Z36">IFERROR(INDEX($I$91:$AS$160,MATCH($F36,$F$91:$F$160,0),COLUMN()-8),-999)</f>
        <v>0</v>
      </c>
      <c r="AA36" s="16" cm="1">
        <f t="array" ref="AA36">IFERROR(INDEX($I$91:$AS$160,MATCH($F36,$F$91:$F$160,0),COLUMN()-8),-999)</f>
        <v>0</v>
      </c>
      <c r="AB36" s="16" cm="1">
        <f t="array" ref="AB36">IFERROR(INDEX($I$91:$AS$160,MATCH($F36,$F$91:$F$160,0),COLUMN()-8),-999)</f>
        <v>0</v>
      </c>
      <c r="AC36" s="16" cm="1">
        <f t="array" ref="AC36">IFERROR(INDEX($I$91:$AS$160,MATCH($F36,$F$91:$F$160,0),COLUMN()-8),-999)</f>
        <v>0</v>
      </c>
      <c r="AD36" s="16" cm="1">
        <f t="array" ref="AD36">IFERROR(INDEX($I$91:$AS$160,MATCH($F36,$F$91:$F$160,0),COLUMN()-8),-999)</f>
        <v>0</v>
      </c>
      <c r="AE36" s="16" cm="1">
        <f t="array" ref="AE36">IFERROR(INDEX($I$91:$AS$160,MATCH($F36,$F$91:$F$160,0),COLUMN()-8),-999)</f>
        <v>0</v>
      </c>
      <c r="AF36" s="16" cm="1">
        <f t="array" ref="AF36">IFERROR(INDEX($I$91:$AS$160,MATCH($F36,$F$91:$F$160,0),COLUMN()-8),-999)</f>
        <v>0</v>
      </c>
      <c r="AG36" s="16" cm="1">
        <f t="array" ref="AG36">IFERROR(INDEX($I$91:$AS$160,MATCH($F36,$F$91:$F$160,0),COLUMN()-8),-999)</f>
        <v>0</v>
      </c>
      <c r="AH36" s="16" cm="1">
        <f t="array" ref="AH36">IFERROR(INDEX($I$91:$AS$160,MATCH($F36,$F$91:$F$160,0),COLUMN()-8),-999)</f>
        <v>0</v>
      </c>
      <c r="AI36" s="16" cm="1">
        <f t="array" ref="AI36">IFERROR(INDEX($I$91:$AS$160,MATCH($F36,$F$91:$F$160,0),COLUMN()-8),-999)</f>
        <v>0</v>
      </c>
      <c r="AJ36" s="116" cm="1">
        <f t="array" ref="AJ36">IFERROR(INDEX($I$91:$AS$160,MATCH($F36,$F$91:$F$160,0),COLUMN()-8),-999)</f>
        <v>0.93404816892524878</v>
      </c>
      <c r="AK36" s="116" cm="1">
        <f t="array" ref="AK36">IFERROR(INDEX($I$91:$AS$160,MATCH($F36,$F$91:$F$160,0),COLUMN()-8),-999)</f>
        <v>0.95738257923069425</v>
      </c>
      <c r="AL36" s="116" cm="1">
        <f t="array" ref="AL36">IFERROR(INDEX($I$91:$AS$160,MATCH($F36,$F$91:$F$160,0),COLUMN()-8),-999)</f>
        <v>0.96032990223642267</v>
      </c>
      <c r="AM36" s="116" cm="1">
        <f t="array" ref="AM36">IFERROR(INDEX($I$91:$AS$160,MATCH($F36,$F$91:$F$160,0),COLUMN()-8),-999)</f>
        <v>0.9737028003916316</v>
      </c>
      <c r="AN36" s="116" cm="1">
        <f t="array" ref="AN36">IFERROR(INDEX($I$91:$AS$160,MATCH($F36,$F$91:$F$160,0),COLUMN()-8),-999)</f>
        <v>0.96491208345084856</v>
      </c>
      <c r="AO36" s="116" cm="1">
        <f t="array" ref="AO36">IFERROR(INDEX($I$91:$AS$160,MATCH($F36,$F$91:$F$160,0),COLUMN()-8),-999)</f>
        <v>0.96582613429040864</v>
      </c>
      <c r="AP36" s="116" cm="1">
        <f t="array" ref="AP36">IFERROR(INDEX($I$91:$AS$160,MATCH($F36,$F$91:$F$160,0),COLUMN()-8),-999)</f>
        <v>0.96578596804138428</v>
      </c>
      <c r="AQ36" s="116" cm="1">
        <f t="array" ref="AQ36">IFERROR(INDEX($I$91:$AS$160,MATCH($F36,$F$91:$F$160,0),COLUMN()-8),-999)</f>
        <v>0.96612679574105875</v>
      </c>
      <c r="AR36" s="116" cm="1">
        <f t="array" ref="AR36">IFERROR(INDEX($I$91:$AS$160,MATCH($F36,$F$91:$F$160,0),COLUMN()-8),-999)</f>
        <v>0.96612679574105875</v>
      </c>
      <c r="AS36" s="116" cm="1">
        <f t="array" ref="AS36">IFERROR(INDEX($I$91:$AS$160,MATCH($F36,$F$91:$F$160,0),COLUMN()-8),-999)</f>
        <v>0.96467372025195863</v>
      </c>
      <c r="AT36" s="16"/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0.91944684450610581</v>
      </c>
      <c r="BH36" s="16">
        <v>0.97356539969536926</v>
      </c>
      <c r="BI36" s="16">
        <v>0.95421704005579722</v>
      </c>
      <c r="BJ36" s="16">
        <v>0.96204635754908185</v>
      </c>
      <c r="BK36" s="16"/>
      <c r="BL36" s="16"/>
      <c r="BM36" s="16"/>
      <c r="BN36" s="16"/>
    </row>
    <row r="37" spans="1:66" ht="15" customHeight="1" x14ac:dyDescent="0.25">
      <c r="A37" s="2" t="s">
        <v>353</v>
      </c>
      <c r="E37" s="11" t="s">
        <v>71</v>
      </c>
      <c r="F37" s="98" t="s">
        <v>71</v>
      </c>
      <c r="G37" s="30">
        <v>33</v>
      </c>
      <c r="H37" s="20"/>
      <c r="I37" s="16" cm="1">
        <f t="array" ref="I37">IFERROR(INDEX($I$91:$AS$160,MATCH($F37,$F$91:$F$160,0),COLUMN()-8),-999)</f>
        <v>0</v>
      </c>
      <c r="J37" s="16" cm="1">
        <f t="array" ref="J37">IFERROR(INDEX($I$91:$AS$160,MATCH($F37,$F$91:$F$160,0),COLUMN()-8),-999)</f>
        <v>0</v>
      </c>
      <c r="K37" s="16" cm="1">
        <f t="array" ref="K37">IFERROR(INDEX($I$91:$AS$160,MATCH($F37,$F$91:$F$160,0),COLUMN()-8),-999)</f>
        <v>0</v>
      </c>
      <c r="L37" s="16" cm="1">
        <f t="array" ref="L37">IFERROR(INDEX($I$91:$AS$160,MATCH($F37,$F$91:$F$160,0),COLUMN()-8),-999)</f>
        <v>0</v>
      </c>
      <c r="M37" s="16" cm="1">
        <f t="array" ref="M37">IFERROR(INDEX($I$91:$AS$160,MATCH($F37,$F$91:$F$160,0),COLUMN()-8),-999)</f>
        <v>0</v>
      </c>
      <c r="N37" s="16" cm="1">
        <f t="array" ref="N37">IFERROR(INDEX($I$91:$AS$160,MATCH($F37,$F$91:$F$160,0),COLUMN()-8),-999)</f>
        <v>0</v>
      </c>
      <c r="O37" s="16" cm="1">
        <f t="array" ref="O37">IFERROR(INDEX($I$91:$AS$160,MATCH($F37,$F$91:$F$160,0),COLUMN()-8),-999)</f>
        <v>0</v>
      </c>
      <c r="P37" s="16" cm="1">
        <f t="array" ref="P37">IFERROR(INDEX($I$91:$AS$160,MATCH($F37,$F$91:$F$160,0),COLUMN()-8),-999)</f>
        <v>0</v>
      </c>
      <c r="Q37" s="16" cm="1">
        <f t="array" ref="Q37">IFERROR(INDEX($I$91:$AS$160,MATCH($F37,$F$91:$F$160,0),COLUMN()-8),-999)</f>
        <v>0</v>
      </c>
      <c r="R37" s="16" cm="1">
        <f t="array" ref="R37">IFERROR(INDEX($I$91:$AS$160,MATCH($F37,$F$91:$F$160,0),COLUMN()-8),-999)</f>
        <v>0</v>
      </c>
      <c r="S37" s="16" cm="1">
        <f t="array" ref="S37">IFERROR(INDEX($I$91:$AS$160,MATCH($F37,$F$91:$F$160,0),COLUMN()-8),-999)</f>
        <v>0</v>
      </c>
      <c r="T37" s="16" cm="1">
        <f t="array" ref="T37">IFERROR(INDEX($I$91:$AS$160,MATCH($F37,$F$91:$F$160,0),COLUMN()-8),-999)</f>
        <v>0</v>
      </c>
      <c r="U37" s="16" cm="1">
        <f t="array" ref="U37">IFERROR(INDEX($I$91:$AS$160,MATCH($F37,$F$91:$F$160,0),COLUMN()-8),-999)</f>
        <v>0</v>
      </c>
      <c r="V37" s="16" cm="1">
        <f t="array" ref="V37">IFERROR(INDEX($I$91:$AS$160,MATCH($F37,$F$91:$F$160,0),COLUMN()-8),-999)</f>
        <v>0</v>
      </c>
      <c r="W37" s="16" cm="1">
        <f t="array" ref="W37">IFERROR(INDEX($I$91:$AS$160,MATCH($F37,$F$91:$F$160,0),COLUMN()-8),-999)</f>
        <v>0</v>
      </c>
      <c r="X37" s="16" cm="1">
        <f t="array" ref="X37">IFERROR(INDEX($I$91:$AS$160,MATCH($F37,$F$91:$F$160,0),COLUMN()-8),-999)</f>
        <v>0</v>
      </c>
      <c r="Y37" s="16" cm="1">
        <f t="array" ref="Y37">IFERROR(INDEX($I$91:$AS$160,MATCH($F37,$F$91:$F$160,0),COLUMN()-8),-999)</f>
        <v>0</v>
      </c>
      <c r="Z37" s="16" cm="1">
        <f t="array" ref="Z37">IFERROR(INDEX($I$91:$AS$160,MATCH($F37,$F$91:$F$160,0),COLUMN()-8),-999)</f>
        <v>0</v>
      </c>
      <c r="AA37" s="16" cm="1">
        <f t="array" ref="AA37">IFERROR(INDEX($I$91:$AS$160,MATCH($F37,$F$91:$F$160,0),COLUMN()-8),-999)</f>
        <v>0</v>
      </c>
      <c r="AB37" s="16" cm="1">
        <f t="array" ref="AB37">IFERROR(INDEX($I$91:$AS$160,MATCH($F37,$F$91:$F$160,0),COLUMN()-8),-999)</f>
        <v>0</v>
      </c>
      <c r="AC37" s="16" cm="1">
        <f t="array" ref="AC37">IFERROR(INDEX($I$91:$AS$160,MATCH($F37,$F$91:$F$160,0),COLUMN()-8),-999)</f>
        <v>0</v>
      </c>
      <c r="AD37" s="16" cm="1">
        <f t="array" ref="AD37">IFERROR(INDEX($I$91:$AS$160,MATCH($F37,$F$91:$F$160,0),COLUMN()-8),-999)</f>
        <v>0</v>
      </c>
      <c r="AE37" s="16" cm="1">
        <f t="array" ref="AE37">IFERROR(INDEX($I$91:$AS$160,MATCH($F37,$F$91:$F$160,0),COLUMN()-8),-999)</f>
        <v>0</v>
      </c>
      <c r="AF37" s="16" cm="1">
        <f t="array" ref="AF37">IFERROR(INDEX($I$91:$AS$160,MATCH($F37,$F$91:$F$160,0),COLUMN()-8),-999)</f>
        <v>0</v>
      </c>
      <c r="AG37" s="16" cm="1">
        <f t="array" ref="AG37">IFERROR(INDEX($I$91:$AS$160,MATCH($F37,$F$91:$F$160,0),COLUMN()-8),-999)</f>
        <v>0</v>
      </c>
      <c r="AH37" s="16" cm="1">
        <f t="array" ref="AH37">IFERROR(INDEX($I$91:$AS$160,MATCH($F37,$F$91:$F$160,0),COLUMN()-8),-999)</f>
        <v>0</v>
      </c>
      <c r="AI37" s="16" cm="1">
        <f t="array" ref="AI37">IFERROR(INDEX($I$91:$AS$160,MATCH($F37,$F$91:$F$160,0),COLUMN()-8),-999)</f>
        <v>0</v>
      </c>
      <c r="AJ37" s="16" cm="1">
        <f t="array" ref="AJ37">IFERROR(INDEX($I$91:$AS$160,MATCH($F37,$F$91:$F$160,0),COLUMN()-8),-999)</f>
        <v>0</v>
      </c>
      <c r="AK37" s="116" cm="1">
        <f t="array" ref="AK37">IFERROR(INDEX($I$91:$AS$160,MATCH($F37,$F$91:$F$160,0),COLUMN()-8),-999)</f>
        <v>0.8945133339338972</v>
      </c>
      <c r="AL37" s="116" cm="1">
        <f t="array" ref="AL37">IFERROR(INDEX($I$91:$AS$160,MATCH($F37,$F$91:$F$160,0),COLUMN()-8),-999)</f>
        <v>0.92140204047849583</v>
      </c>
      <c r="AM37" s="116" cm="1">
        <f t="array" ref="AM37">IFERROR(INDEX($I$91:$AS$160,MATCH($F37,$F$91:$F$160,0),COLUMN()-8),-999)</f>
        <v>0.94651673425903482</v>
      </c>
      <c r="AN37" s="116" cm="1">
        <f t="array" ref="AN37">IFERROR(INDEX($I$91:$AS$160,MATCH($F37,$F$91:$F$160,0),COLUMN()-8),-999)</f>
        <v>0.95536979694968771</v>
      </c>
      <c r="AO37" s="116" cm="1">
        <f t="array" ref="AO37">IFERROR(INDEX($I$91:$AS$160,MATCH($F37,$F$91:$F$160,0),COLUMN()-8),-999)</f>
        <v>0.95433891535105253</v>
      </c>
      <c r="AP37" s="116" cm="1">
        <f t="array" ref="AP37">IFERROR(INDEX($I$91:$AS$160,MATCH($F37,$F$91:$F$160,0),COLUMN()-8),-999)</f>
        <v>0.95429688448071937</v>
      </c>
      <c r="AQ37" s="116" cm="1">
        <f t="array" ref="AQ37">IFERROR(INDEX($I$91:$AS$160,MATCH($F37,$F$91:$F$160,0),COLUMN()-8),-999)</f>
        <v>0.95465353018583099</v>
      </c>
      <c r="AR37" s="116" cm="1">
        <f t="array" ref="AR37">IFERROR(INDEX($I$91:$AS$160,MATCH($F37,$F$91:$F$160,0),COLUMN()-8),-999)</f>
        <v>0.95465353018583099</v>
      </c>
      <c r="AS37" s="116" cm="1">
        <f t="array" ref="AS37">IFERROR(INDEX($I$91:$AS$160,MATCH($F37,$F$91:$F$160,0),COLUMN()-8),-999)</f>
        <v>0.95309178645077064</v>
      </c>
      <c r="AT37" s="16"/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0.89285427694600161</v>
      </c>
      <c r="BI37" s="16">
        <v>0.91498805240153958</v>
      </c>
      <c r="BJ37" s="16">
        <v>0.9504015084374493</v>
      </c>
      <c r="BK37" s="16"/>
      <c r="BL37" s="16"/>
      <c r="BM37" s="16"/>
      <c r="BN37" s="16"/>
    </row>
    <row r="38" spans="1:66" ht="15" customHeight="1" x14ac:dyDescent="0.25">
      <c r="A38" s="2" t="s">
        <v>340</v>
      </c>
      <c r="E38" s="11" t="s">
        <v>72</v>
      </c>
      <c r="F38" s="91" t="s">
        <v>72</v>
      </c>
      <c r="G38" s="30">
        <v>33</v>
      </c>
      <c r="H38" s="20"/>
      <c r="I38" s="16" cm="1">
        <f t="array" ref="I38">IFERROR(INDEX($I$91:$AS$160,MATCH($F38,$F$91:$F$160,0),COLUMN()-8),-999)</f>
        <v>0</v>
      </c>
      <c r="J38" s="16" cm="1">
        <f t="array" ref="J38">IFERROR(INDEX($I$91:$AS$160,MATCH($F38,$F$91:$F$160,0),COLUMN()-8),-999)</f>
        <v>0</v>
      </c>
      <c r="K38" s="16" cm="1">
        <f t="array" ref="K38">IFERROR(INDEX($I$91:$AS$160,MATCH($F38,$F$91:$F$160,0),COLUMN()-8),-999)</f>
        <v>0</v>
      </c>
      <c r="L38" s="16" cm="1">
        <f t="array" ref="L38">IFERROR(INDEX($I$91:$AS$160,MATCH($F38,$F$91:$F$160,0),COLUMN()-8),-999)</f>
        <v>0</v>
      </c>
      <c r="M38" s="16" cm="1">
        <f t="array" ref="M38">IFERROR(INDEX($I$91:$AS$160,MATCH($F38,$F$91:$F$160,0),COLUMN()-8),-999)</f>
        <v>0</v>
      </c>
      <c r="N38" s="16" cm="1">
        <f t="array" ref="N38">IFERROR(INDEX($I$91:$AS$160,MATCH($F38,$F$91:$F$160,0),COLUMN()-8),-999)</f>
        <v>0</v>
      </c>
      <c r="O38" s="16" cm="1">
        <f t="array" ref="O38">IFERROR(INDEX($I$91:$AS$160,MATCH($F38,$F$91:$F$160,0),COLUMN()-8),-999)</f>
        <v>0</v>
      </c>
      <c r="P38" s="16" cm="1">
        <f t="array" ref="P38">IFERROR(INDEX($I$91:$AS$160,MATCH($F38,$F$91:$F$160,0),COLUMN()-8),-999)</f>
        <v>0</v>
      </c>
      <c r="Q38" s="16" cm="1">
        <f t="array" ref="Q38">IFERROR(INDEX($I$91:$AS$160,MATCH($F38,$F$91:$F$160,0),COLUMN()-8),-999)</f>
        <v>0</v>
      </c>
      <c r="R38" s="16" cm="1">
        <f t="array" ref="R38">IFERROR(INDEX($I$91:$AS$160,MATCH($F38,$F$91:$F$160,0),COLUMN()-8),-999)</f>
        <v>0</v>
      </c>
      <c r="S38" s="16" cm="1">
        <f t="array" ref="S38">IFERROR(INDEX($I$91:$AS$160,MATCH($F38,$F$91:$F$160,0),COLUMN()-8),-999)</f>
        <v>0</v>
      </c>
      <c r="T38" s="16" cm="1">
        <f t="array" ref="T38">IFERROR(INDEX($I$91:$AS$160,MATCH($F38,$F$91:$F$160,0),COLUMN()-8),-999)</f>
        <v>0</v>
      </c>
      <c r="U38" s="16" cm="1">
        <f t="array" ref="U38">IFERROR(INDEX($I$91:$AS$160,MATCH($F38,$F$91:$F$160,0),COLUMN()-8),-999)</f>
        <v>0</v>
      </c>
      <c r="V38" s="16" cm="1">
        <f t="array" ref="V38">IFERROR(INDEX($I$91:$AS$160,MATCH($F38,$F$91:$F$160,0),COLUMN()-8),-999)</f>
        <v>0</v>
      </c>
      <c r="W38" s="16" cm="1">
        <f t="array" ref="W38">IFERROR(INDEX($I$91:$AS$160,MATCH($F38,$F$91:$F$160,0),COLUMN()-8),-999)</f>
        <v>0</v>
      </c>
      <c r="X38" s="16" cm="1">
        <f t="array" ref="X38">IFERROR(INDEX($I$91:$AS$160,MATCH($F38,$F$91:$F$160,0),COLUMN()-8),-999)</f>
        <v>0</v>
      </c>
      <c r="Y38" s="16" cm="1">
        <f t="array" ref="Y38">IFERROR(INDEX($I$91:$AS$160,MATCH($F38,$F$91:$F$160,0),COLUMN()-8),-999)</f>
        <v>0</v>
      </c>
      <c r="Z38" s="16" cm="1">
        <f t="array" ref="Z38">IFERROR(INDEX($I$91:$AS$160,MATCH($F38,$F$91:$F$160,0),COLUMN()-8),-999)</f>
        <v>0</v>
      </c>
      <c r="AA38" s="16" cm="1">
        <f t="array" ref="AA38">IFERROR(INDEX($I$91:$AS$160,MATCH($F38,$F$91:$F$160,0),COLUMN()-8),-999)</f>
        <v>0</v>
      </c>
      <c r="AB38" s="16" cm="1">
        <f t="array" ref="AB38">IFERROR(INDEX($I$91:$AS$160,MATCH($F38,$F$91:$F$160,0),COLUMN()-8),-999)</f>
        <v>0</v>
      </c>
      <c r="AC38" s="16" cm="1">
        <f t="array" ref="AC38">IFERROR(INDEX($I$91:$AS$160,MATCH($F38,$F$91:$F$160,0),COLUMN()-8),-999)</f>
        <v>0</v>
      </c>
      <c r="AD38" s="16" cm="1">
        <f t="array" ref="AD38">IFERROR(INDEX($I$91:$AS$160,MATCH($F38,$F$91:$F$160,0),COLUMN()-8),-999)</f>
        <v>0</v>
      </c>
      <c r="AE38" s="116" cm="1">
        <f t="array" ref="AE38">IFERROR(INDEX($I$91:$AS$160,MATCH($F38,$F$91:$F$160,0),COLUMN()-8),-999)</f>
        <v>0.96710227944871763</v>
      </c>
      <c r="AF38" s="116" cm="1">
        <f t="array" ref="AF38">IFERROR(INDEX($I$91:$AS$160,MATCH($F38,$F$91:$F$160,0),COLUMN()-8),-999)</f>
        <v>0.98528876409374855</v>
      </c>
      <c r="AG38" s="116" cm="1">
        <f t="array" ref="AG38">IFERROR(INDEX($I$91:$AS$160,MATCH($F38,$F$91:$F$160,0),COLUMN()-8),-999)</f>
        <v>0.98582664173080514</v>
      </c>
      <c r="AH38" s="116" cm="1">
        <f t="array" ref="AH38">IFERROR(INDEX($I$91:$AS$160,MATCH($F38,$F$91:$F$160,0),COLUMN()-8),-999)</f>
        <v>0.98948801311982382</v>
      </c>
      <c r="AI38" s="116" cm="1">
        <f t="array" ref="AI38">IFERROR(INDEX($I$91:$AS$160,MATCH($F38,$F$91:$F$160,0),COLUMN()-8),-999)</f>
        <v>0.98998690943246737</v>
      </c>
      <c r="AJ38" s="116" cm="1">
        <f t="array" ref="AJ38">IFERROR(INDEX($I$91:$AS$160,MATCH($F38,$F$91:$F$160,0),COLUMN()-8),-999)</f>
        <v>0.9828637881395732</v>
      </c>
      <c r="AK38" s="116" cm="1">
        <f t="array" ref="AK38">IFERROR(INDEX($I$91:$AS$160,MATCH($F38,$F$91:$F$160,0),COLUMN()-8),-999)</f>
        <v>0.98512904543005675</v>
      </c>
      <c r="AL38" s="116" cm="1">
        <f t="array" ref="AL38">IFERROR(INDEX($I$91:$AS$160,MATCH($F38,$F$91:$F$160,0),COLUMN()-8),-999)</f>
        <v>0.98717296642507135</v>
      </c>
      <c r="AM38" s="116" cm="1">
        <f t="array" ref="AM38">IFERROR(INDEX($I$91:$AS$160,MATCH($F38,$F$91:$F$160,0),COLUMN()-8),-999)</f>
        <v>0.99028732887754201</v>
      </c>
      <c r="AN38" s="116" cm="1">
        <f t="array" ref="AN38">IFERROR(INDEX($I$91:$AS$160,MATCH($F38,$F$91:$F$160,0),COLUMN()-8),-999)</f>
        <v>0.99021671854628657</v>
      </c>
      <c r="AO38" s="116" cm="1">
        <f t="array" ref="AO38">IFERROR(INDEX($I$91:$AS$160,MATCH($F38,$F$91:$F$160,0),COLUMN()-8),-999)</f>
        <v>0.99021743396924355</v>
      </c>
      <c r="AP38" s="116" cm="1">
        <f t="array" ref="AP38">IFERROR(INDEX($I$91:$AS$160,MATCH($F38,$F$91:$F$160,0),COLUMN()-8),-999)</f>
        <v>0.9901780796291666</v>
      </c>
      <c r="AQ38" s="116" cm="1">
        <f t="array" ref="AQ38">IFERROR(INDEX($I$91:$AS$160,MATCH($F38,$F$91:$F$160,0),COLUMN()-8),-999)</f>
        <v>0.99588376638411691</v>
      </c>
      <c r="AR38" s="116" cm="1">
        <f t="array" ref="AR38">IFERROR(INDEX($I$91:$AS$160,MATCH($F38,$F$91:$F$160,0),COLUMN()-8),-999)</f>
        <v>0.99588376638411691</v>
      </c>
      <c r="AS38" s="116" cm="1">
        <f t="array" ref="AS38">IFERROR(INDEX($I$91:$AS$160,MATCH($F38,$F$91:$F$160,0),COLUMN()-8),-999)</f>
        <v>0.99445015048436303</v>
      </c>
      <c r="AT38" s="16"/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0.95358371505187423</v>
      </c>
      <c r="BF38" s="16">
        <v>0.9769351013496762</v>
      </c>
      <c r="BG38" s="16">
        <v>0.96921614300380488</v>
      </c>
      <c r="BH38" s="16">
        <v>0.98366201445186563</v>
      </c>
      <c r="BI38" s="16">
        <v>0.9812533225079163</v>
      </c>
      <c r="BJ38" s="16">
        <v>0.99190816683139715</v>
      </c>
      <c r="BK38" s="16"/>
      <c r="BL38" s="16"/>
      <c r="BM38" s="16"/>
      <c r="BN38" s="16"/>
    </row>
    <row r="39" spans="1:66" ht="15" customHeight="1" x14ac:dyDescent="0.25">
      <c r="A39" s="2" t="s">
        <v>357</v>
      </c>
      <c r="E39" s="11" t="s">
        <v>73</v>
      </c>
      <c r="F39" s="98" t="s">
        <v>73</v>
      </c>
      <c r="G39" s="30">
        <v>33</v>
      </c>
      <c r="H39" s="20"/>
      <c r="I39" s="16" cm="1">
        <f t="array" ref="I39">IFERROR(INDEX($I$91:$AS$160,MATCH($F39,$F$91:$F$160,0),COLUMN()-8),-999)</f>
        <v>0</v>
      </c>
      <c r="J39" s="16" cm="1">
        <f t="array" ref="J39">IFERROR(INDEX($I$91:$AS$160,MATCH($F39,$F$91:$F$160,0),COLUMN()-8),-999)</f>
        <v>0</v>
      </c>
      <c r="K39" s="16" cm="1">
        <f t="array" ref="K39">IFERROR(INDEX($I$91:$AS$160,MATCH($F39,$F$91:$F$160,0),COLUMN()-8),-999)</f>
        <v>0</v>
      </c>
      <c r="L39" s="16" cm="1">
        <f t="array" ref="L39">IFERROR(INDEX($I$91:$AS$160,MATCH($F39,$F$91:$F$160,0),COLUMN()-8),-999)</f>
        <v>0</v>
      </c>
      <c r="M39" s="16" cm="1">
        <f t="array" ref="M39">IFERROR(INDEX($I$91:$AS$160,MATCH($F39,$F$91:$F$160,0),COLUMN()-8),-999)</f>
        <v>0</v>
      </c>
      <c r="N39" s="16" cm="1">
        <f t="array" ref="N39">IFERROR(INDEX($I$91:$AS$160,MATCH($F39,$F$91:$F$160,0),COLUMN()-8),-999)</f>
        <v>0</v>
      </c>
      <c r="O39" s="16" cm="1">
        <f t="array" ref="O39">IFERROR(INDEX($I$91:$AS$160,MATCH($F39,$F$91:$F$160,0),COLUMN()-8),-999)</f>
        <v>0</v>
      </c>
      <c r="P39" s="16" cm="1">
        <f t="array" ref="P39">IFERROR(INDEX($I$91:$AS$160,MATCH($F39,$F$91:$F$160,0),COLUMN()-8),-999)</f>
        <v>0</v>
      </c>
      <c r="Q39" s="16" cm="1">
        <f t="array" ref="Q39">IFERROR(INDEX($I$91:$AS$160,MATCH($F39,$F$91:$F$160,0),COLUMN()-8),-999)</f>
        <v>0</v>
      </c>
      <c r="R39" s="16" cm="1">
        <f t="array" ref="R39">IFERROR(INDEX($I$91:$AS$160,MATCH($F39,$F$91:$F$160,0),COLUMN()-8),-999)</f>
        <v>0</v>
      </c>
      <c r="S39" s="16" cm="1">
        <f t="array" ref="S39">IFERROR(INDEX($I$91:$AS$160,MATCH($F39,$F$91:$F$160,0),COLUMN()-8),-999)</f>
        <v>0</v>
      </c>
      <c r="T39" s="16" cm="1">
        <f t="array" ref="T39">IFERROR(INDEX($I$91:$AS$160,MATCH($F39,$F$91:$F$160,0),COLUMN()-8),-999)</f>
        <v>0</v>
      </c>
      <c r="U39" s="16" cm="1">
        <f t="array" ref="U39">IFERROR(INDEX($I$91:$AS$160,MATCH($F39,$F$91:$F$160,0),COLUMN()-8),-999)</f>
        <v>0</v>
      </c>
      <c r="V39" s="16" cm="1">
        <f t="array" ref="V39">IFERROR(INDEX($I$91:$AS$160,MATCH($F39,$F$91:$F$160,0),COLUMN()-8),-999)</f>
        <v>0</v>
      </c>
      <c r="W39" s="16" cm="1">
        <f t="array" ref="W39">IFERROR(INDEX($I$91:$AS$160,MATCH($F39,$F$91:$F$160,0),COLUMN()-8),-999)</f>
        <v>0</v>
      </c>
      <c r="X39" s="16" cm="1">
        <f t="array" ref="X39">IFERROR(INDEX($I$91:$AS$160,MATCH($F39,$F$91:$F$160,0),COLUMN()-8),-999)</f>
        <v>0</v>
      </c>
      <c r="Y39" s="16" cm="1">
        <f t="array" ref="Y39">IFERROR(INDEX($I$91:$AS$160,MATCH($F39,$F$91:$F$160,0),COLUMN()-8),-999)</f>
        <v>0</v>
      </c>
      <c r="Z39" s="16" cm="1">
        <f t="array" ref="Z39">IFERROR(INDEX($I$91:$AS$160,MATCH($F39,$F$91:$F$160,0),COLUMN()-8),-999)</f>
        <v>0</v>
      </c>
      <c r="AA39" s="16" cm="1">
        <f t="array" ref="AA39">IFERROR(INDEX($I$91:$AS$160,MATCH($F39,$F$91:$F$160,0),COLUMN()-8),-999)</f>
        <v>0</v>
      </c>
      <c r="AB39" s="116" cm="1">
        <f t="array" ref="AB39">IFERROR(INDEX($I$91:$AS$160,MATCH($F39,$F$91:$F$160,0),COLUMN()-8),-999)</f>
        <v>1.0065004294293312</v>
      </c>
      <c r="AC39" s="116" cm="1">
        <f t="array" ref="AC39">IFERROR(INDEX($I$91:$AS$160,MATCH($F39,$F$91:$F$160,0),COLUMN()-8),-999)</f>
        <v>1.0181153720664413</v>
      </c>
      <c r="AD39" s="116" cm="1">
        <f t="array" ref="AD39">IFERROR(INDEX($I$91:$AS$160,MATCH($F39,$F$91:$F$160,0),COLUMN()-8),-999)</f>
        <v>0.98728003765322225</v>
      </c>
      <c r="AE39" s="116" cm="1">
        <f t="array" ref="AE39">IFERROR(INDEX($I$91:$AS$160,MATCH($F39,$F$91:$F$160,0),COLUMN()-8),-999)</f>
        <v>0.99392443152198007</v>
      </c>
      <c r="AF39" s="116" cm="1">
        <f t="array" ref="AF39">IFERROR(INDEX($I$91:$AS$160,MATCH($F39,$F$91:$F$160,0),COLUMN()-8),-999)</f>
        <v>1.0045443472207247</v>
      </c>
      <c r="AG39" s="116" cm="1">
        <f t="array" ref="AG39">IFERROR(INDEX($I$91:$AS$160,MATCH($F39,$F$91:$F$160,0),COLUMN()-8),-999)</f>
        <v>1.0052565136478386</v>
      </c>
      <c r="AH39" s="116" cm="1">
        <f t="array" ref="AH39">IFERROR(INDEX($I$91:$AS$160,MATCH($F39,$F$91:$F$160,0),COLUMN()-8),-999)</f>
        <v>0.99984091574093037</v>
      </c>
      <c r="AI39" s="116" cm="1">
        <f t="array" ref="AI39">IFERROR(INDEX($I$91:$AS$160,MATCH($F39,$F$91:$F$160,0),COLUMN()-8),-999)</f>
        <v>1.0014837260294538</v>
      </c>
      <c r="AJ39" s="116" cm="1">
        <f t="array" ref="AJ39">IFERROR(INDEX($I$91:$AS$160,MATCH($F39,$F$91:$F$160,0),COLUMN()-8),-999)</f>
        <v>0.99639429999009754</v>
      </c>
      <c r="AK39" s="116" cm="1">
        <f t="array" ref="AK39">IFERROR(INDEX($I$91:$AS$160,MATCH($F39,$F$91:$F$160,0),COLUMN()-8),-999)</f>
        <v>0.9980130271433969</v>
      </c>
      <c r="AL39" s="116" cm="1">
        <f t="array" ref="AL39">IFERROR(INDEX($I$91:$AS$160,MATCH($F39,$F$91:$F$160,0),COLUMN()-8),-999)</f>
        <v>0.99947341814956581</v>
      </c>
      <c r="AM39" s="116" cm="1">
        <f t="array" ref="AM39">IFERROR(INDEX($I$91:$AS$160,MATCH($F39,$F$91:$F$160,0),COLUMN()-8),-999)</f>
        <v>1.0016983309595069</v>
      </c>
      <c r="AN39" s="116" cm="1">
        <f t="array" ref="AN39">IFERROR(INDEX($I$91:$AS$160,MATCH($F39,$F$91:$F$160,0),COLUMN()-8),-999)</f>
        <v>1.0016478907094668</v>
      </c>
      <c r="AO39" s="116" cm="1">
        <f t="array" ref="AO39">IFERROR(INDEX($I$91:$AS$160,MATCH($F39,$F$91:$F$160,0),COLUMN()-8),-999)</f>
        <v>1.0016484017707361</v>
      </c>
      <c r="AP39" s="116" cm="1">
        <f t="array" ref="AP39">IFERROR(INDEX($I$91:$AS$160,MATCH($F39,$F$91:$F$160,0),COLUMN()-8),-999)</f>
        <v>1.0045601811323746</v>
      </c>
      <c r="AQ39" s="116" cm="1">
        <f t="array" ref="AQ39">IFERROR(INDEX($I$91:$AS$160,MATCH($F39,$F$91:$F$160,0),COLUMN()-8),-999)</f>
        <v>1.0043369372924695</v>
      </c>
      <c r="AR39" s="116" cm="1">
        <f t="array" ref="AR39">IFERROR(INDEX($I$91:$AS$160,MATCH($F39,$F$91:$F$160,0),COLUMN()-8),-999)</f>
        <v>1.0043369372924695</v>
      </c>
      <c r="AS39" s="116" cm="1">
        <f t="array" ref="AS39">IFERROR(INDEX($I$91:$AS$160,MATCH($F39,$F$91:$F$160,0),COLUMN()-8),-999)</f>
        <v>1.0032953784309036</v>
      </c>
      <c r="AT39" s="16"/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0.9647262566180107</v>
      </c>
      <c r="BD39" s="16">
        <v>0.9647262566180107</v>
      </c>
      <c r="BE39" s="16">
        <v>0.96754641984292189</v>
      </c>
      <c r="BF39" s="16">
        <v>0.98635263643188209</v>
      </c>
      <c r="BG39" s="16">
        <v>0.98357349194095045</v>
      </c>
      <c r="BH39" s="16">
        <v>0.99675552429533809</v>
      </c>
      <c r="BI39" s="16">
        <v>0.99503297553110348</v>
      </c>
      <c r="BJ39" s="16">
        <v>1.0012834345901669</v>
      </c>
      <c r="BK39" s="16"/>
      <c r="BL39" s="16"/>
      <c r="BM39" s="16"/>
      <c r="BN39" s="16"/>
    </row>
    <row r="40" spans="1:66" ht="15" customHeight="1" x14ac:dyDescent="0.25">
      <c r="A40" s="2" t="s">
        <v>352</v>
      </c>
      <c r="E40" s="11" t="s">
        <v>74</v>
      </c>
      <c r="F40" s="98" t="s">
        <v>74</v>
      </c>
      <c r="G40" s="30">
        <v>33</v>
      </c>
      <c r="H40" s="20"/>
      <c r="I40" s="16" cm="1">
        <f t="array" ref="I40">IFERROR(INDEX($I$91:$AS$160,MATCH($F40,$F$91:$F$160,0),COLUMN()-8),-999)</f>
        <v>0</v>
      </c>
      <c r="J40" s="16" cm="1">
        <f t="array" ref="J40">IFERROR(INDEX($I$91:$AS$160,MATCH($F40,$F$91:$F$160,0),COLUMN()-8),-999)</f>
        <v>0</v>
      </c>
      <c r="K40" s="16" cm="1">
        <f t="array" ref="K40">IFERROR(INDEX($I$91:$AS$160,MATCH($F40,$F$91:$F$160,0),COLUMN()-8),-999)</f>
        <v>0</v>
      </c>
      <c r="L40" s="16" cm="1">
        <f t="array" ref="L40">IFERROR(INDEX($I$91:$AS$160,MATCH($F40,$F$91:$F$160,0),COLUMN()-8),-999)</f>
        <v>0</v>
      </c>
      <c r="M40" s="16" cm="1">
        <f t="array" ref="M40">IFERROR(INDEX($I$91:$AS$160,MATCH($F40,$F$91:$F$160,0),COLUMN()-8),-999)</f>
        <v>0</v>
      </c>
      <c r="N40" s="16" cm="1">
        <f t="array" ref="N40">IFERROR(INDEX($I$91:$AS$160,MATCH($F40,$F$91:$F$160,0),COLUMN()-8),-999)</f>
        <v>0</v>
      </c>
      <c r="O40" s="16" cm="1">
        <f t="array" ref="O40">IFERROR(INDEX($I$91:$AS$160,MATCH($F40,$F$91:$F$160,0),COLUMN()-8),-999)</f>
        <v>0</v>
      </c>
      <c r="P40" s="16" cm="1">
        <f t="array" ref="P40">IFERROR(INDEX($I$91:$AS$160,MATCH($F40,$F$91:$F$160,0),COLUMN()-8),-999)</f>
        <v>0</v>
      </c>
      <c r="Q40" s="16" cm="1">
        <f t="array" ref="Q40">IFERROR(INDEX($I$91:$AS$160,MATCH($F40,$F$91:$F$160,0),COLUMN()-8),-999)</f>
        <v>0</v>
      </c>
      <c r="R40" s="16" cm="1">
        <f t="array" ref="R40">IFERROR(INDEX($I$91:$AS$160,MATCH($F40,$F$91:$F$160,0),COLUMN()-8),-999)</f>
        <v>0</v>
      </c>
      <c r="S40" s="16" cm="1">
        <f t="array" ref="S40">IFERROR(INDEX($I$91:$AS$160,MATCH($F40,$F$91:$F$160,0),COLUMN()-8),-999)</f>
        <v>0</v>
      </c>
      <c r="T40" s="16" cm="1">
        <f t="array" ref="T40">IFERROR(INDEX($I$91:$AS$160,MATCH($F40,$F$91:$F$160,0),COLUMN()-8),-999)</f>
        <v>0</v>
      </c>
      <c r="U40" s="16" cm="1">
        <f t="array" ref="U40">IFERROR(INDEX($I$91:$AS$160,MATCH($F40,$F$91:$F$160,0),COLUMN()-8),-999)</f>
        <v>0</v>
      </c>
      <c r="V40" s="16" cm="1">
        <f t="array" ref="V40">IFERROR(INDEX($I$91:$AS$160,MATCH($F40,$F$91:$F$160,0),COLUMN()-8),-999)</f>
        <v>0</v>
      </c>
      <c r="W40" s="16" cm="1">
        <f t="array" ref="W40">IFERROR(INDEX($I$91:$AS$160,MATCH($F40,$F$91:$F$160,0),COLUMN()-8),-999)</f>
        <v>0</v>
      </c>
      <c r="X40" s="16" cm="1">
        <f t="array" ref="X40">IFERROR(INDEX($I$91:$AS$160,MATCH($F40,$F$91:$F$160,0),COLUMN()-8),-999)</f>
        <v>0</v>
      </c>
      <c r="Y40" s="16" cm="1">
        <f t="array" ref="Y40">IFERROR(INDEX($I$91:$AS$160,MATCH($F40,$F$91:$F$160,0),COLUMN()-8),-999)</f>
        <v>0</v>
      </c>
      <c r="Z40" s="16" cm="1">
        <f t="array" ref="Z40">IFERROR(INDEX($I$91:$AS$160,MATCH($F40,$F$91:$F$160,0),COLUMN()-8),-999)</f>
        <v>0</v>
      </c>
      <c r="AA40" s="16" cm="1">
        <f t="array" ref="AA40">IFERROR(INDEX($I$91:$AS$160,MATCH($F40,$F$91:$F$160,0),COLUMN()-8),-999)</f>
        <v>0</v>
      </c>
      <c r="AB40" s="16" cm="1">
        <f t="array" ref="AB40">IFERROR(INDEX($I$91:$AS$160,MATCH($F40,$F$91:$F$160,0),COLUMN()-8),-999)</f>
        <v>0</v>
      </c>
      <c r="AC40" s="16" cm="1">
        <f t="array" ref="AC40">IFERROR(INDEX($I$91:$AS$160,MATCH($F40,$F$91:$F$160,0),COLUMN()-8),-999)</f>
        <v>0</v>
      </c>
      <c r="AD40" s="16" cm="1">
        <f t="array" ref="AD40">IFERROR(INDEX($I$91:$AS$160,MATCH($F40,$F$91:$F$160,0),COLUMN()-8),-999)</f>
        <v>0</v>
      </c>
      <c r="AE40" s="16" cm="1">
        <f t="array" ref="AE40">IFERROR(INDEX($I$91:$AS$160,MATCH($F40,$F$91:$F$160,0),COLUMN()-8),-999)</f>
        <v>0</v>
      </c>
      <c r="AF40" s="16" cm="1">
        <f t="array" ref="AF40">IFERROR(INDEX($I$91:$AS$160,MATCH($F40,$F$91:$F$160,0),COLUMN()-8),-999)</f>
        <v>0</v>
      </c>
      <c r="AG40" s="16" cm="1">
        <f t="array" ref="AG40">IFERROR(INDEX($I$91:$AS$160,MATCH($F40,$F$91:$F$160,0),COLUMN()-8),-999)</f>
        <v>0</v>
      </c>
      <c r="AH40" s="16" cm="1">
        <f t="array" ref="AH40">IFERROR(INDEX($I$91:$AS$160,MATCH($F40,$F$91:$F$160,0),COLUMN()-8),-999)</f>
        <v>0</v>
      </c>
      <c r="AI40" s="16" cm="1">
        <f t="array" ref="AI40">IFERROR(INDEX($I$91:$AS$160,MATCH($F40,$F$91:$F$160,0),COLUMN()-8),-999)</f>
        <v>0</v>
      </c>
      <c r="AJ40" s="16" cm="1">
        <f t="array" ref="AJ40">IFERROR(INDEX($I$91:$AS$160,MATCH($F40,$F$91:$F$160,0),COLUMN()-8),-999)</f>
        <v>0</v>
      </c>
      <c r="AK40" s="116" cm="1">
        <f t="array" ref="AK40">IFERROR(INDEX($I$91:$AS$160,MATCH($F40,$F$91:$F$160,0),COLUMN()-8),-999)</f>
        <v>0.88295067046754272</v>
      </c>
      <c r="AL40" s="116" cm="1">
        <f t="array" ref="AL40">IFERROR(INDEX($I$91:$AS$160,MATCH($F40,$F$91:$F$160,0),COLUMN()-8),-999)</f>
        <v>0.91321678860749489</v>
      </c>
      <c r="AM40" s="116" cm="1">
        <f t="array" ref="AM40">IFERROR(INDEX($I$91:$AS$160,MATCH($F40,$F$91:$F$160,0),COLUMN()-8),-999)</f>
        <v>0.94123534306207712</v>
      </c>
      <c r="AN40" s="116" cm="1">
        <f t="array" ref="AN40">IFERROR(INDEX($I$91:$AS$160,MATCH($F40,$F$91:$F$160,0),COLUMN()-8),-999)</f>
        <v>0.95013605049958161</v>
      </c>
      <c r="AO40" s="116" cm="1">
        <f t="array" ref="AO40">IFERROR(INDEX($I$91:$AS$160,MATCH($F40,$F$91:$F$160,0),COLUMN()-8),-999)</f>
        <v>0.94798022501289769</v>
      </c>
      <c r="AP40" s="116" cm="1">
        <f t="array" ref="AP40">IFERROR(INDEX($I$91:$AS$160,MATCH($F40,$F$91:$F$160,0),COLUMN()-8),-999)</f>
        <v>0.94793810413350788</v>
      </c>
      <c r="AQ40" s="116" cm="1">
        <f t="array" ref="AQ40">IFERROR(INDEX($I$91:$AS$160,MATCH($F40,$F$91:$F$160,0),COLUMN()-8),-999)</f>
        <v>0.94829551293797687</v>
      </c>
      <c r="AR40" s="116" cm="1">
        <f t="array" ref="AR40">IFERROR(INDEX($I$91:$AS$160,MATCH($F40,$F$91:$F$160,0),COLUMN()-8),-999)</f>
        <v>0.94829551293797687</v>
      </c>
      <c r="AS40" s="116" cm="1">
        <f t="array" ref="AS40">IFERROR(INDEX($I$91:$AS$160,MATCH($F40,$F$91:$F$160,0),COLUMN()-8),-999)</f>
        <v>0.94671554310550909</v>
      </c>
      <c r="AT40" s="16"/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0.88126467490736604</v>
      </c>
      <c r="BI40" s="16">
        <v>0.90673807966510123</v>
      </c>
      <c r="BJ40" s="16">
        <v>0.94403142159180242</v>
      </c>
      <c r="BK40" s="16"/>
      <c r="BL40" s="16"/>
      <c r="BM40" s="16"/>
      <c r="BN40" s="16"/>
    </row>
    <row r="41" spans="1:66" ht="15" customHeight="1" x14ac:dyDescent="0.25">
      <c r="A41" s="2" t="s">
        <v>385</v>
      </c>
      <c r="E41" s="11" t="s">
        <v>75</v>
      </c>
      <c r="F41" s="91" t="s">
        <v>75</v>
      </c>
      <c r="G41" s="30">
        <v>33</v>
      </c>
      <c r="H41" s="20"/>
      <c r="I41" s="16" cm="1">
        <f t="array" ref="I41">IFERROR(INDEX($I$91:$AS$160,MATCH($F41,$F$91:$F$160,0),COLUMN()-8),-999)</f>
        <v>0</v>
      </c>
      <c r="J41" s="16" cm="1">
        <f t="array" ref="J41">IFERROR(INDEX($I$91:$AS$160,MATCH($F41,$F$91:$F$160,0),COLUMN()-8),-999)</f>
        <v>0</v>
      </c>
      <c r="K41" s="16" cm="1">
        <f t="array" ref="K41">IFERROR(INDEX($I$91:$AS$160,MATCH($F41,$F$91:$F$160,0),COLUMN()-8),-999)</f>
        <v>0</v>
      </c>
      <c r="L41" s="16" cm="1">
        <f t="array" ref="L41">IFERROR(INDEX($I$91:$AS$160,MATCH($F41,$F$91:$F$160,0),COLUMN()-8),-999)</f>
        <v>0</v>
      </c>
      <c r="M41" s="116" cm="1">
        <f t="array" ref="M41">IFERROR(INDEX($I$91:$AS$160,MATCH($F41,$F$91:$F$160,0),COLUMN()-8),-999)</f>
        <v>1.0274746355106301</v>
      </c>
      <c r="N41" s="116" cm="1">
        <f t="array" ref="N41">IFERROR(INDEX($I$91:$AS$160,MATCH($F41,$F$91:$F$160,0),COLUMN()-8),-999)</f>
        <v>1.0274746354996083</v>
      </c>
      <c r="O41" s="116" cm="1">
        <f t="array" ref="O41">IFERROR(INDEX($I$91:$AS$160,MATCH($F41,$F$91:$F$160,0),COLUMN()-8),-999)</f>
        <v>1.0219487923839081</v>
      </c>
      <c r="P41" s="116" cm="1">
        <f t="array" ref="P41">IFERROR(INDEX($I$91:$AS$160,MATCH($F41,$F$91:$F$160,0),COLUMN()-8),-999)</f>
        <v>1.0219487923795514</v>
      </c>
      <c r="Q41" s="116" cm="1">
        <f t="array" ref="Q41">IFERROR(INDEX($I$91:$AS$160,MATCH($F41,$F$91:$F$160,0),COLUMN()-8),-999)</f>
        <v>1.0211683606781607</v>
      </c>
      <c r="R41" s="116" cm="1">
        <f t="array" ref="R41">IFERROR(INDEX($I$91:$AS$160,MATCH($F41,$F$91:$F$160,0),COLUMN()-8),-999)</f>
        <v>1.0211341045445841</v>
      </c>
      <c r="S41" s="116" cm="1">
        <f t="array" ref="S41">IFERROR(INDEX($I$91:$AS$160,MATCH($F41,$F$91:$F$160,0),COLUMN()-8),-999)</f>
        <v>1.0234249479550073</v>
      </c>
      <c r="T41" s="116" cm="1">
        <f t="array" ref="T41">IFERROR(INDEX($I$91:$AS$160,MATCH($F41,$F$91:$F$160,0),COLUMN()-8),-999)</f>
        <v>1.0248477052146028</v>
      </c>
      <c r="U41" s="116" cm="1">
        <f t="array" ref="U41">IFERROR(INDEX($I$91:$AS$160,MATCH($F41,$F$91:$F$160,0),COLUMN()-8),-999)</f>
        <v>1.0248477052146028</v>
      </c>
      <c r="V41" s="116" cm="1">
        <f t="array" ref="V41">IFERROR(INDEX($I$91:$AS$160,MATCH($F41,$F$91:$F$160,0),COLUMN()-8),-999)</f>
        <v>1.0247445438275387</v>
      </c>
      <c r="W41" s="116" cm="1">
        <f t="array" ref="W41">IFERROR(INDEX($I$91:$AS$160,MATCH($F41,$F$91:$F$160,0),COLUMN()-8),-999)</f>
        <v>1.0273995648756198</v>
      </c>
      <c r="X41" s="116" cm="1">
        <f t="array" ref="X41">IFERROR(INDEX($I$91:$AS$160,MATCH($F41,$F$91:$F$160,0),COLUMN()-8),-999)</f>
        <v>1.0273995648756198</v>
      </c>
      <c r="Y41" s="116" cm="1">
        <f t="array" ref="Y41">IFERROR(INDEX($I$91:$AS$160,MATCH($F41,$F$91:$F$160,0),COLUMN()-8),-999)</f>
        <v>1.0231213855815007</v>
      </c>
      <c r="Z41" s="116" cm="1">
        <f t="array" ref="Z41">IFERROR(INDEX($I$91:$AS$160,MATCH($F41,$F$91:$F$160,0),COLUMN()-8),-999)</f>
        <v>1.0186344052488558</v>
      </c>
      <c r="AA41" s="116" cm="1">
        <f t="array" ref="AA41">IFERROR(INDEX($I$91:$AS$160,MATCH($F41,$F$91:$F$160,0),COLUMN()-8),-999)</f>
        <v>1.0132409646663059</v>
      </c>
      <c r="AB41" s="116" cm="1">
        <f t="array" ref="AB41">IFERROR(INDEX($I$91:$AS$160,MATCH($F41,$F$91:$F$160,0),COLUMN()-8),-999)</f>
        <v>1.0143086097681784</v>
      </c>
      <c r="AC41" s="116" cm="1">
        <f t="array" ref="AC41">IFERROR(INDEX($I$91:$AS$160,MATCH($F41,$F$91:$F$160,0),COLUMN()-8),-999)</f>
        <v>1.0204386227679414</v>
      </c>
      <c r="AD41" s="116" cm="1">
        <f t="array" ref="AD41">IFERROR(INDEX($I$91:$AS$160,MATCH($F41,$F$91:$F$160,0),COLUMN()-8),-999)</f>
        <v>1.0129273850684952</v>
      </c>
      <c r="AE41" s="116" cm="1">
        <f t="array" ref="AE41">IFERROR(INDEX($I$91:$AS$160,MATCH($F41,$F$91:$F$160,0),COLUMN()-8),-999)</f>
        <v>1.0085785575035557</v>
      </c>
      <c r="AF41" s="116" cm="1">
        <f t="array" ref="AF41">IFERROR(INDEX($I$91:$AS$160,MATCH($F41,$F$91:$F$160,0),COLUMN()-8),-999)</f>
        <v>1.013482533090174</v>
      </c>
      <c r="AG41" s="116" cm="1">
        <f t="array" ref="AG41">IFERROR(INDEX($I$91:$AS$160,MATCH($F41,$F$91:$F$160,0),COLUMN()-8),-999)</f>
        <v>1.0139972296867008</v>
      </c>
      <c r="AH41" s="116" cm="1">
        <f t="array" ref="AH41">IFERROR(INDEX($I$91:$AS$160,MATCH($F41,$F$91:$F$160,0),COLUMN()-8),-999)</f>
        <v>1.006588424225344</v>
      </c>
      <c r="AI41" s="116" cm="1">
        <f t="array" ref="AI41">IFERROR(INDEX($I$91:$AS$160,MATCH($F41,$F$91:$F$160,0),COLUMN()-8),-999)</f>
        <v>1.0070755013318065</v>
      </c>
      <c r="AJ41" s="116" cm="1">
        <f t="array" ref="AJ41">IFERROR(INDEX($I$91:$AS$160,MATCH($F41,$F$91:$F$160,0),COLUMN()-8),-999)</f>
        <v>1.0001227145489899</v>
      </c>
      <c r="AK41" s="116" cm="1">
        <f t="array" ref="AK41">IFERROR(INDEX($I$91:$AS$160,MATCH($F41,$F$91:$F$160,0),COLUMN()-8),-999)</f>
        <v>1.0023334303155678</v>
      </c>
      <c r="AL41" s="116" cm="1">
        <f t="array" ref="AL41">IFERROR(INDEX($I$91:$AS$160,MATCH($F41,$F$91:$F$160,0),COLUMN()-8),-999)</f>
        <v>1.0043284378826085</v>
      </c>
      <c r="AM41" s="116" cm="1">
        <f t="array" ref="AM41">IFERROR(INDEX($I$91:$AS$160,MATCH($F41,$F$91:$F$160,0),COLUMN()-8),-999)</f>
        <v>1.0073688116106212</v>
      </c>
      <c r="AN41" s="116" cm="1">
        <f t="array" ref="AN41">IFERROR(INDEX($I$91:$AS$160,MATCH($F41,$F$91:$F$160,0),COLUMN()-8),-999)</f>
        <v>1.0072998716727275</v>
      </c>
      <c r="AO41" s="116" cm="1">
        <f t="array" ref="AO41">IFERROR(INDEX($I$91:$AS$160,MATCH($F41,$F$91:$F$160,0),COLUMN()-8),-999)</f>
        <v>1.0073005701700501</v>
      </c>
      <c r="AP41" s="116" cm="1">
        <f t="array" ref="AP41">IFERROR(INDEX($I$91:$AS$160,MATCH($F41,$F$91:$F$160,0),COLUMN()-8),-999)</f>
        <v>1.0072621469578762</v>
      </c>
      <c r="AQ41" s="116" cm="1">
        <f t="array" ref="AQ41">IFERROR(INDEX($I$91:$AS$160,MATCH($F41,$F$91:$F$160,0),COLUMN()-8),-999)</f>
        <v>1.0075881913938136</v>
      </c>
      <c r="AR41" s="116" cm="1">
        <f t="array" ref="AR41">IFERROR(INDEX($I$91:$AS$160,MATCH($F41,$F$91:$F$160,0),COLUMN()-8),-999)</f>
        <v>1.0075881913938136</v>
      </c>
      <c r="AS41" s="116" cm="1">
        <f t="array" ref="AS41">IFERROR(INDEX($I$91:$AS$160,MATCH($F41,$F$91:$F$160,0),COLUMN()-8),-999)</f>
        <v>1.0061728426956806</v>
      </c>
      <c r="AT41" s="16"/>
      <c r="AU41" s="16">
        <v>0</v>
      </c>
      <c r="AV41" s="16">
        <v>0</v>
      </c>
      <c r="AW41" s="16">
        <v>1.0186818149392296</v>
      </c>
      <c r="AX41" s="16">
        <v>1.0151776370518211</v>
      </c>
      <c r="AY41" s="16">
        <v>1.0161305853557234</v>
      </c>
      <c r="AZ41" s="16">
        <v>1.0203761423488173</v>
      </c>
      <c r="BA41" s="16">
        <v>1.0242834818974489</v>
      </c>
      <c r="BB41" s="16">
        <v>0.98422123312633036</v>
      </c>
      <c r="BC41" s="16">
        <v>0.98033380127212821</v>
      </c>
      <c r="BD41" s="16">
        <v>0.98033380127212821</v>
      </c>
      <c r="BE41" s="16">
        <v>0.99573336380078592</v>
      </c>
      <c r="BF41" s="16">
        <v>1.005342394741517</v>
      </c>
      <c r="BG41" s="16">
        <v>0.98674353856762265</v>
      </c>
      <c r="BH41" s="16">
        <v>1.0009016734497145</v>
      </c>
      <c r="BI41" s="16">
        <v>0.99855124052573352</v>
      </c>
      <c r="BJ41" s="16">
        <v>1.0036788212094689</v>
      </c>
      <c r="BK41" s="16"/>
      <c r="BL41" s="16"/>
      <c r="BM41" s="16"/>
      <c r="BN41" s="16"/>
    </row>
    <row r="42" spans="1:66" ht="15" customHeight="1" x14ac:dyDescent="0.25">
      <c r="A42" s="2" t="s">
        <v>386</v>
      </c>
      <c r="E42" s="11" t="s">
        <v>76</v>
      </c>
      <c r="F42" s="91" t="s">
        <v>76</v>
      </c>
      <c r="G42" s="30">
        <v>33</v>
      </c>
      <c r="H42" s="20"/>
      <c r="I42" s="16" cm="1">
        <f t="array" ref="I42">IFERROR(INDEX($I$91:$AS$160,MATCH($F42,$F$91:$F$160,0),COLUMN()-8),-999)</f>
        <v>0</v>
      </c>
      <c r="J42" s="16" cm="1">
        <f t="array" ref="J42">IFERROR(INDEX($I$91:$AS$160,MATCH($F42,$F$91:$F$160,0),COLUMN()-8),-999)</f>
        <v>0</v>
      </c>
      <c r="K42" s="16" cm="1">
        <f t="array" ref="K42">IFERROR(INDEX($I$91:$AS$160,MATCH($F42,$F$91:$F$160,0),COLUMN()-8),-999)</f>
        <v>0</v>
      </c>
      <c r="L42" s="16" cm="1">
        <f t="array" ref="L42">IFERROR(INDEX($I$91:$AS$160,MATCH($F42,$F$91:$F$160,0),COLUMN()-8),-999)</f>
        <v>0</v>
      </c>
      <c r="M42" s="116" cm="1">
        <f t="array" ref="M42">IFERROR(INDEX($I$91:$AS$160,MATCH($F42,$F$91:$F$160,0),COLUMN()-8),-999)</f>
        <v>1.0274746355106301</v>
      </c>
      <c r="N42" s="116" cm="1">
        <f t="array" ref="N42">IFERROR(INDEX($I$91:$AS$160,MATCH($F42,$F$91:$F$160,0),COLUMN()-8),-999)</f>
        <v>1.0274746354996083</v>
      </c>
      <c r="O42" s="116" cm="1">
        <f t="array" ref="O42">IFERROR(INDEX($I$91:$AS$160,MATCH($F42,$F$91:$F$160,0),COLUMN()-8),-999)</f>
        <v>1.0219487923839081</v>
      </c>
      <c r="P42" s="116" cm="1">
        <f t="array" ref="P42">IFERROR(INDEX($I$91:$AS$160,MATCH($F42,$F$91:$F$160,0),COLUMN()-8),-999)</f>
        <v>1.0219487923795514</v>
      </c>
      <c r="Q42" s="116" cm="1">
        <f t="array" ref="Q42">IFERROR(INDEX($I$91:$AS$160,MATCH($F42,$F$91:$F$160,0),COLUMN()-8),-999)</f>
        <v>1.0211683606781607</v>
      </c>
      <c r="R42" s="116" cm="1">
        <f t="array" ref="R42">IFERROR(INDEX($I$91:$AS$160,MATCH($F42,$F$91:$F$160,0),COLUMN()-8),-999)</f>
        <v>1.0211341045445841</v>
      </c>
      <c r="S42" s="116" cm="1">
        <f t="array" ref="S42">IFERROR(INDEX($I$91:$AS$160,MATCH($F42,$F$91:$F$160,0),COLUMN()-8),-999)</f>
        <v>1.0234249479550073</v>
      </c>
      <c r="T42" s="116" cm="1">
        <f t="array" ref="T42">IFERROR(INDEX($I$91:$AS$160,MATCH($F42,$F$91:$F$160,0),COLUMN()-8),-999)</f>
        <v>1.0248477052146028</v>
      </c>
      <c r="U42" s="116" cm="1">
        <f t="array" ref="U42">IFERROR(INDEX($I$91:$AS$160,MATCH($F42,$F$91:$F$160,0),COLUMN()-8),-999)</f>
        <v>1.0248477052146028</v>
      </c>
      <c r="V42" s="116" cm="1">
        <f t="array" ref="V42">IFERROR(INDEX($I$91:$AS$160,MATCH($F42,$F$91:$F$160,0),COLUMN()-8),-999)</f>
        <v>1.0247445438275387</v>
      </c>
      <c r="W42" s="116" cm="1">
        <f t="array" ref="W42">IFERROR(INDEX($I$91:$AS$160,MATCH($F42,$F$91:$F$160,0),COLUMN()-8),-999)</f>
        <v>1.0273995648756198</v>
      </c>
      <c r="X42" s="116" cm="1">
        <f t="array" ref="X42">IFERROR(INDEX($I$91:$AS$160,MATCH($F42,$F$91:$F$160,0),COLUMN()-8),-999)</f>
        <v>1.0273995648756198</v>
      </c>
      <c r="Y42" s="116" cm="1">
        <f t="array" ref="Y42">IFERROR(INDEX($I$91:$AS$160,MATCH($F42,$F$91:$F$160,0),COLUMN()-8),-999)</f>
        <v>1.0231213855815007</v>
      </c>
      <c r="Z42" s="116" cm="1">
        <f t="array" ref="Z42">IFERROR(INDEX($I$91:$AS$160,MATCH($F42,$F$91:$F$160,0),COLUMN()-8),-999)</f>
        <v>1.0186344052488558</v>
      </c>
      <c r="AA42" s="116" cm="1">
        <f t="array" ref="AA42">IFERROR(INDEX($I$91:$AS$160,MATCH($F42,$F$91:$F$160,0),COLUMN()-8),-999)</f>
        <v>1.0132409646663059</v>
      </c>
      <c r="AB42" s="116" cm="1">
        <f t="array" ref="AB42">IFERROR(INDEX($I$91:$AS$160,MATCH($F42,$F$91:$F$160,0),COLUMN()-8),-999)</f>
        <v>1.0143086097681784</v>
      </c>
      <c r="AC42" s="116" cm="1">
        <f t="array" ref="AC42">IFERROR(INDEX($I$91:$AS$160,MATCH($F42,$F$91:$F$160,0),COLUMN()-8),-999)</f>
        <v>1.0204386227679414</v>
      </c>
      <c r="AD42" s="116" cm="1">
        <f t="array" ref="AD42">IFERROR(INDEX($I$91:$AS$160,MATCH($F42,$F$91:$F$160,0),COLUMN()-8),-999)</f>
        <v>1.0129273850684952</v>
      </c>
      <c r="AE42" s="116" cm="1">
        <f t="array" ref="AE42">IFERROR(INDEX($I$91:$AS$160,MATCH($F42,$F$91:$F$160,0),COLUMN()-8),-999)</f>
        <v>1.0085785575035557</v>
      </c>
      <c r="AF42" s="116" cm="1">
        <f t="array" ref="AF42">IFERROR(INDEX($I$91:$AS$160,MATCH($F42,$F$91:$F$160,0),COLUMN()-8),-999)</f>
        <v>1.013482533090174</v>
      </c>
      <c r="AG42" s="116" cm="1">
        <f t="array" ref="AG42">IFERROR(INDEX($I$91:$AS$160,MATCH($F42,$F$91:$F$160,0),COLUMN()-8),-999)</f>
        <v>1.0139972296867008</v>
      </c>
      <c r="AH42" s="116" cm="1">
        <f t="array" ref="AH42">IFERROR(INDEX($I$91:$AS$160,MATCH($F42,$F$91:$F$160,0),COLUMN()-8),-999)</f>
        <v>1.006588424225344</v>
      </c>
      <c r="AI42" s="116" cm="1">
        <f t="array" ref="AI42">IFERROR(INDEX($I$91:$AS$160,MATCH($F42,$F$91:$F$160,0),COLUMN()-8),-999)</f>
        <v>1.0070755013318065</v>
      </c>
      <c r="AJ42" s="116" cm="1">
        <f t="array" ref="AJ42">IFERROR(INDEX($I$91:$AS$160,MATCH($F42,$F$91:$F$160,0),COLUMN()-8),-999)</f>
        <v>1.0001227145489899</v>
      </c>
      <c r="AK42" s="116" cm="1">
        <f t="array" ref="AK42">IFERROR(INDEX($I$91:$AS$160,MATCH($F42,$F$91:$F$160,0),COLUMN()-8),-999)</f>
        <v>1.0023334303155678</v>
      </c>
      <c r="AL42" s="116" cm="1">
        <f t="array" ref="AL42">IFERROR(INDEX($I$91:$AS$160,MATCH($F42,$F$91:$F$160,0),COLUMN()-8),-999)</f>
        <v>1.0043284378826085</v>
      </c>
      <c r="AM42" s="116" cm="1">
        <f t="array" ref="AM42">IFERROR(INDEX($I$91:$AS$160,MATCH($F42,$F$91:$F$160,0),COLUMN()-8),-999)</f>
        <v>1.0073688116106212</v>
      </c>
      <c r="AN42" s="116" cm="1">
        <f t="array" ref="AN42">IFERROR(INDEX($I$91:$AS$160,MATCH($F42,$F$91:$F$160,0),COLUMN()-8),-999)</f>
        <v>1.0072998716727275</v>
      </c>
      <c r="AO42" s="116" cm="1">
        <f t="array" ref="AO42">IFERROR(INDEX($I$91:$AS$160,MATCH($F42,$F$91:$F$160,0),COLUMN()-8),-999)</f>
        <v>1.0073005701700501</v>
      </c>
      <c r="AP42" s="116" cm="1">
        <f t="array" ref="AP42">IFERROR(INDEX($I$91:$AS$160,MATCH($F42,$F$91:$F$160,0),COLUMN()-8),-999)</f>
        <v>1.0072621469578762</v>
      </c>
      <c r="AQ42" s="116" cm="1">
        <f t="array" ref="AQ42">IFERROR(INDEX($I$91:$AS$160,MATCH($F42,$F$91:$F$160,0),COLUMN()-8),-999)</f>
        <v>1.0075881913938136</v>
      </c>
      <c r="AR42" s="116" cm="1">
        <f t="array" ref="AR42">IFERROR(INDEX($I$91:$AS$160,MATCH($F42,$F$91:$F$160,0),COLUMN()-8),-999)</f>
        <v>1.0075881913938136</v>
      </c>
      <c r="AS42" s="116" cm="1">
        <f t="array" ref="AS42">IFERROR(INDEX($I$91:$AS$160,MATCH($F42,$F$91:$F$160,0),COLUMN()-8),-999)</f>
        <v>1.0061728426956806</v>
      </c>
      <c r="AT42" s="16"/>
      <c r="AU42" s="16">
        <v>0</v>
      </c>
      <c r="AV42" s="16">
        <v>0</v>
      </c>
      <c r="AW42" s="16">
        <v>1.0186818149392296</v>
      </c>
      <c r="AX42" s="16">
        <v>1.0151776370518211</v>
      </c>
      <c r="AY42" s="16">
        <v>1.0161305853557234</v>
      </c>
      <c r="AZ42" s="16">
        <v>1.0203761423488173</v>
      </c>
      <c r="BA42" s="16">
        <v>1.0242834818974489</v>
      </c>
      <c r="BB42" s="16">
        <v>0.98422123312633036</v>
      </c>
      <c r="BC42" s="16">
        <v>0.98033380127212821</v>
      </c>
      <c r="BD42" s="16">
        <v>0.98033380127212821</v>
      </c>
      <c r="BE42" s="16">
        <v>0.99573336380078592</v>
      </c>
      <c r="BF42" s="16">
        <v>1.005342394741517</v>
      </c>
      <c r="BG42" s="16">
        <v>0.98674353856762265</v>
      </c>
      <c r="BH42" s="16">
        <v>1.0009016734497145</v>
      </c>
      <c r="BI42" s="16">
        <v>0.99855124052573352</v>
      </c>
      <c r="BJ42" s="16">
        <v>1.0036788212094689</v>
      </c>
      <c r="BK42" s="16"/>
      <c r="BL42" s="16"/>
      <c r="BM42" s="16"/>
      <c r="BN42" s="16"/>
    </row>
    <row r="43" spans="1:66" ht="15" customHeight="1" x14ac:dyDescent="0.25">
      <c r="A43" s="2" t="s">
        <v>363</v>
      </c>
      <c r="E43" s="11" t="s">
        <v>77</v>
      </c>
      <c r="F43" s="98" t="s">
        <v>77</v>
      </c>
      <c r="G43" s="30">
        <v>33</v>
      </c>
      <c r="H43" s="20"/>
      <c r="I43" s="16" cm="1">
        <f t="array" ref="I43">IFERROR(INDEX($I$91:$AS$160,MATCH($F43,$F$91:$F$160,0),COLUMN()-8),-999)</f>
        <v>0</v>
      </c>
      <c r="J43" s="16" cm="1">
        <f t="array" ref="J43">IFERROR(INDEX($I$91:$AS$160,MATCH($F43,$F$91:$F$160,0),COLUMN()-8),-999)</f>
        <v>0</v>
      </c>
      <c r="K43" s="16" cm="1">
        <f t="array" ref="K43">IFERROR(INDEX($I$91:$AS$160,MATCH($F43,$F$91:$F$160,0),COLUMN()-8),-999)</f>
        <v>0</v>
      </c>
      <c r="L43" s="16" cm="1">
        <f t="array" ref="L43">IFERROR(INDEX($I$91:$AS$160,MATCH($F43,$F$91:$F$160,0),COLUMN()-8),-999)</f>
        <v>0</v>
      </c>
      <c r="M43" s="16" cm="1">
        <f t="array" ref="M43">IFERROR(INDEX($I$91:$AS$160,MATCH($F43,$F$91:$F$160,0),COLUMN()-8),-999)</f>
        <v>0</v>
      </c>
      <c r="N43" s="16" cm="1">
        <f t="array" ref="N43">IFERROR(INDEX($I$91:$AS$160,MATCH($F43,$F$91:$F$160,0),COLUMN()-8),-999)</f>
        <v>0</v>
      </c>
      <c r="O43" s="16" cm="1">
        <f t="array" ref="O43">IFERROR(INDEX($I$91:$AS$160,MATCH($F43,$F$91:$F$160,0),COLUMN()-8),-999)</f>
        <v>0</v>
      </c>
      <c r="P43" s="16" cm="1">
        <f t="array" ref="P43">IFERROR(INDEX($I$91:$AS$160,MATCH($F43,$F$91:$F$160,0),COLUMN()-8),-999)</f>
        <v>0</v>
      </c>
      <c r="Q43" s="16" cm="1">
        <f t="array" ref="Q43">IFERROR(INDEX($I$91:$AS$160,MATCH($F43,$F$91:$F$160,0),COLUMN()-8),-999)</f>
        <v>0</v>
      </c>
      <c r="R43" s="16" cm="1">
        <f t="array" ref="R43">IFERROR(INDEX($I$91:$AS$160,MATCH($F43,$F$91:$F$160,0),COLUMN()-8),-999)</f>
        <v>0</v>
      </c>
      <c r="S43" s="16" cm="1">
        <f t="array" ref="S43">IFERROR(INDEX($I$91:$AS$160,MATCH($F43,$F$91:$F$160,0),COLUMN()-8),-999)</f>
        <v>0</v>
      </c>
      <c r="T43" s="16" cm="1">
        <f t="array" ref="T43">IFERROR(INDEX($I$91:$AS$160,MATCH($F43,$F$91:$F$160,0),COLUMN()-8),-999)</f>
        <v>0</v>
      </c>
      <c r="U43" s="16" cm="1">
        <f t="array" ref="U43">IFERROR(INDEX($I$91:$AS$160,MATCH($F43,$F$91:$F$160,0),COLUMN()-8),-999)</f>
        <v>0</v>
      </c>
      <c r="V43" s="16" cm="1">
        <f t="array" ref="V43">IFERROR(INDEX($I$91:$AS$160,MATCH($F43,$F$91:$F$160,0),COLUMN()-8),-999)</f>
        <v>0</v>
      </c>
      <c r="W43" s="16" cm="1">
        <f t="array" ref="W43">IFERROR(INDEX($I$91:$AS$160,MATCH($F43,$F$91:$F$160,0),COLUMN()-8),-999)</f>
        <v>0</v>
      </c>
      <c r="X43" s="16" cm="1">
        <f t="array" ref="X43">IFERROR(INDEX($I$91:$AS$160,MATCH($F43,$F$91:$F$160,0),COLUMN()-8),-999)</f>
        <v>0</v>
      </c>
      <c r="Y43" s="16" cm="1">
        <f t="array" ref="Y43">IFERROR(INDEX($I$91:$AS$160,MATCH($F43,$F$91:$F$160,0),COLUMN()-8),-999)</f>
        <v>0</v>
      </c>
      <c r="Z43" s="16" cm="1">
        <f t="array" ref="Z43">IFERROR(INDEX($I$91:$AS$160,MATCH($F43,$F$91:$F$160,0),COLUMN()-8),-999)</f>
        <v>0</v>
      </c>
      <c r="AA43" s="16" cm="1">
        <f t="array" ref="AA43">IFERROR(INDEX($I$91:$AS$160,MATCH($F43,$F$91:$F$160,0),COLUMN()-8),-999)</f>
        <v>0</v>
      </c>
      <c r="AB43" s="16" cm="1">
        <f t="array" ref="AB43">IFERROR(INDEX($I$91:$AS$160,MATCH($F43,$F$91:$F$160,0),COLUMN()-8),-999)</f>
        <v>0</v>
      </c>
      <c r="AC43" s="16" cm="1">
        <f t="array" ref="AC43">IFERROR(INDEX($I$91:$AS$160,MATCH($F43,$F$91:$F$160,0),COLUMN()-8),-999)</f>
        <v>0</v>
      </c>
      <c r="AD43" s="16" cm="1">
        <f t="array" ref="AD43">IFERROR(INDEX($I$91:$AS$160,MATCH($F43,$F$91:$F$160,0),COLUMN()-8),-999)</f>
        <v>0</v>
      </c>
      <c r="AE43" s="116" cm="1">
        <f t="array" ref="AE43">IFERROR(INDEX($I$91:$AS$160,MATCH($F43,$F$91:$F$160,0),COLUMN()-8),-999)</f>
        <v>0.96710094562705684</v>
      </c>
      <c r="AF43" s="116" cm="1">
        <f t="array" ref="AF43">IFERROR(INDEX($I$91:$AS$160,MATCH($F43,$F$91:$F$160,0),COLUMN()-8),-999)</f>
        <v>0.98528825072265513</v>
      </c>
      <c r="AG43" s="116" cm="1">
        <f t="array" ref="AG43">IFERROR(INDEX($I$91:$AS$160,MATCH($F43,$F$91:$F$160,0),COLUMN()-8),-999)</f>
        <v>0.98582613022522536</v>
      </c>
      <c r="AH43" s="116" cm="1">
        <f t="array" ref="AH43">IFERROR(INDEX($I$91:$AS$160,MATCH($F43,$F$91:$F$160,0),COLUMN()-8),-999)</f>
        <v>0.98948799558128786</v>
      </c>
      <c r="AI43" s="116" cm="1">
        <f t="array" ref="AI43">IFERROR(INDEX($I$91:$AS$160,MATCH($F43,$F$91:$F$160,0),COLUMN()-8),-999)</f>
        <v>0.98998689253120276</v>
      </c>
      <c r="AJ43" s="116" cm="1">
        <f t="array" ref="AJ43">IFERROR(INDEX($I$91:$AS$160,MATCH($F43,$F$91:$F$160,0),COLUMN()-8),-999)</f>
        <v>0.98286376198499914</v>
      </c>
      <c r="AK43" s="116" cm="1">
        <f t="array" ref="AK43">IFERROR(INDEX($I$91:$AS$160,MATCH($F43,$F$91:$F$160,0),COLUMN()-8),-999)</f>
        <v>0.98512902225468957</v>
      </c>
      <c r="AL43" s="116" cm="1">
        <f t="array" ref="AL43">IFERROR(INDEX($I$91:$AS$160,MATCH($F43,$F$91:$F$160,0),COLUMN()-8),-999)</f>
        <v>0.98717294590851257</v>
      </c>
      <c r="AM43" s="116" cm="1">
        <f t="array" ref="AM43">IFERROR(INDEX($I$91:$AS$160,MATCH($F43,$F$91:$F$160,0),COLUMN()-8),-999)</f>
        <v>0.99028731235924461</v>
      </c>
      <c r="AN43" s="116" cm="1">
        <f t="array" ref="AN43">IFERROR(INDEX($I$91:$AS$160,MATCH($F43,$F$91:$F$160,0),COLUMN()-8),-999)</f>
        <v>0.99021670193802935</v>
      </c>
      <c r="AO43" s="116" cm="1">
        <f t="array" ref="AO43">IFERROR(INDEX($I$91:$AS$160,MATCH($F43,$F$91:$F$160,0),COLUMN()-8),-999)</f>
        <v>0.99021741736189794</v>
      </c>
      <c r="AP43" s="116" cm="1">
        <f t="array" ref="AP43">IFERROR(INDEX($I$91:$AS$160,MATCH($F43,$F$91:$F$160,0),COLUMN()-8),-999)</f>
        <v>0.99017806297166866</v>
      </c>
      <c r="AQ43" s="116" cm="1">
        <f t="array" ref="AQ43">IFERROR(INDEX($I$91:$AS$160,MATCH($F43,$F$91:$F$160,0),COLUMN()-8),-999)</f>
        <v>0.99588365800151624</v>
      </c>
      <c r="AR43" s="116" cm="1">
        <f t="array" ref="AR43">IFERROR(INDEX($I$91:$AS$160,MATCH($F43,$F$91:$F$160,0),COLUMN()-8),-999)</f>
        <v>0.99588365800151624</v>
      </c>
      <c r="AS43" s="116" cm="1">
        <f t="array" ref="AS43">IFERROR(INDEX($I$91:$AS$160,MATCH($F43,$F$91:$F$160,0),COLUMN()-8),-999)</f>
        <v>0.99445004219767097</v>
      </c>
      <c r="AT43" s="16"/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0.95358235413251791</v>
      </c>
      <c r="BF43" s="16">
        <v>0.97693459456199361</v>
      </c>
      <c r="BG43" s="16">
        <v>0.96921611426325716</v>
      </c>
      <c r="BH43" s="16">
        <v>0.98366198935203941</v>
      </c>
      <c r="BI43" s="16">
        <v>0.98125329421396212</v>
      </c>
      <c r="BJ43" s="16">
        <v>0.99190805774842894</v>
      </c>
      <c r="BK43" s="16"/>
      <c r="BL43" s="16"/>
      <c r="BM43" s="16"/>
      <c r="BN43" s="16"/>
    </row>
    <row r="44" spans="1:66" ht="15" customHeight="1" x14ac:dyDescent="0.25">
      <c r="A44" s="2" t="s">
        <v>339</v>
      </c>
      <c r="E44" s="11" t="s">
        <v>78</v>
      </c>
      <c r="F44" s="91" t="s">
        <v>78</v>
      </c>
      <c r="G44" s="30">
        <v>11</v>
      </c>
      <c r="H44" s="20"/>
      <c r="I44" s="16" cm="1">
        <f t="array" ref="I44">IFERROR(INDEX($I$91:$AS$160,MATCH($F44,$F$91:$F$160,0),COLUMN()-8),-999)</f>
        <v>0</v>
      </c>
      <c r="J44" s="16" cm="1">
        <f t="array" ref="J44">IFERROR(INDEX($I$91:$AS$160,MATCH($F44,$F$91:$F$160,0),COLUMN()-8),-999)</f>
        <v>0</v>
      </c>
      <c r="K44" s="16" cm="1">
        <f t="array" ref="K44">IFERROR(INDEX($I$91:$AS$160,MATCH($F44,$F$91:$F$160,0),COLUMN()-8),-999)</f>
        <v>0</v>
      </c>
      <c r="L44" s="16" cm="1">
        <f t="array" ref="L44">IFERROR(INDEX($I$91:$AS$160,MATCH($F44,$F$91:$F$160,0),COLUMN()-8),-999)</f>
        <v>0</v>
      </c>
      <c r="M44" s="16" cm="1">
        <f t="array" ref="M44">IFERROR(INDEX($I$91:$AS$160,MATCH($F44,$F$91:$F$160,0),COLUMN()-8),-999)</f>
        <v>0</v>
      </c>
      <c r="N44" s="16" cm="1">
        <f t="array" ref="N44">IFERROR(INDEX($I$91:$AS$160,MATCH($F44,$F$91:$F$160,0),COLUMN()-8),-999)</f>
        <v>0</v>
      </c>
      <c r="O44" s="16" cm="1">
        <f t="array" ref="O44">IFERROR(INDEX($I$91:$AS$160,MATCH($F44,$F$91:$F$160,0),COLUMN()-8),-999)</f>
        <v>0</v>
      </c>
      <c r="P44" s="16" cm="1">
        <f t="array" ref="P44">IFERROR(INDEX($I$91:$AS$160,MATCH($F44,$F$91:$F$160,0),COLUMN()-8),-999)</f>
        <v>0</v>
      </c>
      <c r="Q44" s="16" cm="1">
        <f t="array" ref="Q44">IFERROR(INDEX($I$91:$AS$160,MATCH($F44,$F$91:$F$160,0),COLUMN()-8),-999)</f>
        <v>0</v>
      </c>
      <c r="R44" s="16" cm="1">
        <f t="array" ref="R44">IFERROR(INDEX($I$91:$AS$160,MATCH($F44,$F$91:$F$160,0),COLUMN()-8),-999)</f>
        <v>0</v>
      </c>
      <c r="S44" s="16" cm="1">
        <f t="array" ref="S44">IFERROR(INDEX($I$91:$AS$160,MATCH($F44,$F$91:$F$160,0),COLUMN()-8),-999)</f>
        <v>0</v>
      </c>
      <c r="T44" s="16" cm="1">
        <f t="array" ref="T44">IFERROR(INDEX($I$91:$AS$160,MATCH($F44,$F$91:$F$160,0),COLUMN()-8),-999)</f>
        <v>0</v>
      </c>
      <c r="U44" s="16" cm="1">
        <f t="array" ref="U44">IFERROR(INDEX($I$91:$AS$160,MATCH($F44,$F$91:$F$160,0),COLUMN()-8),-999)</f>
        <v>0</v>
      </c>
      <c r="V44" s="16" cm="1">
        <f t="array" ref="V44">IFERROR(INDEX($I$91:$AS$160,MATCH($F44,$F$91:$F$160,0),COLUMN()-8),-999)</f>
        <v>0</v>
      </c>
      <c r="W44" s="16" cm="1">
        <f t="array" ref="W44">IFERROR(INDEX($I$91:$AS$160,MATCH($F44,$F$91:$F$160,0),COLUMN()-8),-999)</f>
        <v>0</v>
      </c>
      <c r="X44" s="16" cm="1">
        <f t="array" ref="X44">IFERROR(INDEX($I$91:$AS$160,MATCH($F44,$F$91:$F$160,0),COLUMN()-8),-999)</f>
        <v>0</v>
      </c>
      <c r="Y44" s="16" cm="1">
        <f t="array" ref="Y44">IFERROR(INDEX($I$91:$AS$160,MATCH($F44,$F$91:$F$160,0),COLUMN()-8),-999)</f>
        <v>0</v>
      </c>
      <c r="Z44" s="16" cm="1">
        <f t="array" ref="Z44">IFERROR(INDEX($I$91:$AS$160,MATCH($F44,$F$91:$F$160,0),COLUMN()-8),-999)</f>
        <v>0</v>
      </c>
      <c r="AA44" s="16" cm="1">
        <f t="array" ref="AA44">IFERROR(INDEX($I$91:$AS$160,MATCH($F44,$F$91:$F$160,0),COLUMN()-8),-999)</f>
        <v>0</v>
      </c>
      <c r="AB44" s="16" cm="1">
        <f t="array" ref="AB44">IFERROR(INDEX($I$91:$AS$160,MATCH($F44,$F$91:$F$160,0),COLUMN()-8),-999)</f>
        <v>0</v>
      </c>
      <c r="AC44" s="16" cm="1">
        <f t="array" ref="AC44">IFERROR(INDEX($I$91:$AS$160,MATCH($F44,$F$91:$F$160,0),COLUMN()-8),-999)</f>
        <v>0</v>
      </c>
      <c r="AD44" s="16" cm="1">
        <f t="array" ref="AD44">IFERROR(INDEX($I$91:$AS$160,MATCH($F44,$F$91:$F$160,0),COLUMN()-8),-999)</f>
        <v>0</v>
      </c>
      <c r="AE44" s="16" cm="1">
        <f t="array" ref="AE44">IFERROR(INDEX($I$91:$AS$160,MATCH($F44,$F$91:$F$160,0),COLUMN()-8),-999)</f>
        <v>0</v>
      </c>
      <c r="AF44" s="116" cm="1">
        <f t="array" ref="AF44">IFERROR(INDEX($I$91:$AS$160,MATCH($F44,$F$91:$F$160,0),COLUMN()-8),-999)</f>
        <v>0.99365549056120173</v>
      </c>
      <c r="AG44" s="116" cm="1">
        <f t="array" ref="AG44">IFERROR(INDEX($I$91:$AS$160,MATCH($F44,$F$91:$F$160,0),COLUMN()-8),-999)</f>
        <v>0.99418520708237557</v>
      </c>
      <c r="AH44" s="116" cm="1">
        <f t="array" ref="AH44">IFERROR(INDEX($I$91:$AS$160,MATCH($F44,$F$91:$F$160,0),COLUMN()-8),-999)</f>
        <v>0.99263904553921067</v>
      </c>
      <c r="AI44" s="116" cm="1">
        <f t="array" ref="AI44">IFERROR(INDEX($I$91:$AS$160,MATCH($F44,$F$91:$F$160,0),COLUMN()-8),-999)</f>
        <v>0.99313657518197762</v>
      </c>
      <c r="AJ44" s="116" cm="1">
        <f t="array" ref="AJ44">IFERROR(INDEX($I$91:$AS$160,MATCH($F44,$F$91:$F$160,0),COLUMN()-8),-999)</f>
        <v>0.99185862515756662</v>
      </c>
      <c r="AK44" s="116" cm="1">
        <f t="array" ref="AK44">IFERROR(INDEX($I$91:$AS$160,MATCH($F44,$F$91:$F$160,0),COLUMN()-8),-999)</f>
        <v>0.99410181578377799</v>
      </c>
      <c r="AL44" s="116" cm="1">
        <f t="array" ref="AL44">IFERROR(INDEX($I$91:$AS$160,MATCH($F44,$F$91:$F$160,0),COLUMN()-8),-999)</f>
        <v>0.99612546176545069</v>
      </c>
      <c r="AM44" s="116" cm="1">
        <f t="array" ref="AM44">IFERROR(INDEX($I$91:$AS$160,MATCH($F44,$F$91:$F$160,0),COLUMN()-8),-999)</f>
        <v>0.99920927277559257</v>
      </c>
      <c r="AN44" s="116" cm="1">
        <f t="array" ref="AN44">IFERROR(INDEX($I$91:$AS$160,MATCH($F44,$F$91:$F$160,0),COLUMN()-8),-999)</f>
        <v>0.99913935062135584</v>
      </c>
      <c r="AO44" s="116" cm="1">
        <f t="array" ref="AO44">IFERROR(INDEX($I$91:$AS$160,MATCH($F44,$F$91:$F$160,0),COLUMN()-8),-999)</f>
        <v>0.99914005907117687</v>
      </c>
      <c r="AP44" s="116" cm="1">
        <f t="array" ref="AP44">IFERROR(INDEX($I$91:$AS$160,MATCH($F44,$F$91:$F$160,0),COLUMN()-8),-999)</f>
        <v>0.98945553143185838</v>
      </c>
      <c r="AQ44" s="116" cm="1">
        <f t="array" ref="AQ44">IFERROR(INDEX($I$91:$AS$160,MATCH($F44,$F$91:$F$160,0),COLUMN()-8),-999)</f>
        <v>1.0003038311640273</v>
      </c>
      <c r="AR44" s="116" cm="1">
        <f t="array" ref="AR44">IFERROR(INDEX($I$91:$AS$160,MATCH($F44,$F$91:$F$160,0),COLUMN()-8),-999)</f>
        <v>1.0003038311640273</v>
      </c>
      <c r="AS44" s="116" cm="1">
        <f t="array" ref="AS44">IFERROR(INDEX($I$91:$AS$160,MATCH($F44,$F$91:$F$160,0),COLUMN()-8),-999)</f>
        <v>0.99887725516592196</v>
      </c>
      <c r="AT44" s="16"/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1.0004307219857398</v>
      </c>
      <c r="BG44" s="16">
        <v>0.99324324372415473</v>
      </c>
      <c r="BH44" s="16">
        <v>0.9926488289345069</v>
      </c>
      <c r="BI44" s="16">
        <v>0.9902644210919842</v>
      </c>
      <c r="BJ44" s="16">
        <v>0.99628872281870573</v>
      </c>
      <c r="BK44" s="16"/>
      <c r="BL44" s="16"/>
      <c r="BM44" s="16"/>
      <c r="BN44" s="16"/>
    </row>
    <row r="45" spans="1:66" ht="15" customHeight="1" x14ac:dyDescent="0.25">
      <c r="A45" s="2" t="s">
        <v>351</v>
      </c>
      <c r="E45" s="11" t="s">
        <v>79</v>
      </c>
      <c r="F45" s="99" t="s">
        <v>79</v>
      </c>
      <c r="G45" s="30">
        <v>33</v>
      </c>
      <c r="H45" s="20"/>
      <c r="I45" s="16" cm="1">
        <f t="array" ref="I45">IFERROR(INDEX($I$91:$AS$160,MATCH($F45,$F$91:$F$160,0),COLUMN()-8),-999)</f>
        <v>0</v>
      </c>
      <c r="J45" s="16" cm="1">
        <f t="array" ref="J45">IFERROR(INDEX($I$91:$AS$160,MATCH($F45,$F$91:$F$160,0),COLUMN()-8),-999)</f>
        <v>0</v>
      </c>
      <c r="K45" s="16" cm="1">
        <f t="array" ref="K45">IFERROR(INDEX($I$91:$AS$160,MATCH($F45,$F$91:$F$160,0),COLUMN()-8),-999)</f>
        <v>0</v>
      </c>
      <c r="L45" s="16" cm="1">
        <f t="array" ref="L45">IFERROR(INDEX($I$91:$AS$160,MATCH($F45,$F$91:$F$160,0),COLUMN()-8),-999)</f>
        <v>0</v>
      </c>
      <c r="M45" s="16" cm="1">
        <f t="array" ref="M45">IFERROR(INDEX($I$91:$AS$160,MATCH($F45,$F$91:$F$160,0),COLUMN()-8),-999)</f>
        <v>0</v>
      </c>
      <c r="N45" s="16" cm="1">
        <f t="array" ref="N45">IFERROR(INDEX($I$91:$AS$160,MATCH($F45,$F$91:$F$160,0),COLUMN()-8),-999)</f>
        <v>0</v>
      </c>
      <c r="O45" s="16" cm="1">
        <f t="array" ref="O45">IFERROR(INDEX($I$91:$AS$160,MATCH($F45,$F$91:$F$160,0),COLUMN()-8),-999)</f>
        <v>0</v>
      </c>
      <c r="P45" s="16" cm="1">
        <f t="array" ref="P45">IFERROR(INDEX($I$91:$AS$160,MATCH($F45,$F$91:$F$160,0),COLUMN()-8),-999)</f>
        <v>0</v>
      </c>
      <c r="Q45" s="16" cm="1">
        <f t="array" ref="Q45">IFERROR(INDEX($I$91:$AS$160,MATCH($F45,$F$91:$F$160,0),COLUMN()-8),-999)</f>
        <v>0</v>
      </c>
      <c r="R45" s="16" cm="1">
        <f t="array" ref="R45">IFERROR(INDEX($I$91:$AS$160,MATCH($F45,$F$91:$F$160,0),COLUMN()-8),-999)</f>
        <v>0</v>
      </c>
      <c r="S45" s="16" cm="1">
        <f t="array" ref="S45">IFERROR(INDEX($I$91:$AS$160,MATCH($F45,$F$91:$F$160,0),COLUMN()-8),-999)</f>
        <v>0</v>
      </c>
      <c r="T45" s="16" cm="1">
        <f t="array" ref="T45">IFERROR(INDEX($I$91:$AS$160,MATCH($F45,$F$91:$F$160,0),COLUMN()-8),-999)</f>
        <v>0</v>
      </c>
      <c r="U45" s="16" cm="1">
        <f t="array" ref="U45">IFERROR(INDEX($I$91:$AS$160,MATCH($F45,$F$91:$F$160,0),COLUMN()-8),-999)</f>
        <v>0</v>
      </c>
      <c r="V45" s="16" cm="1">
        <f t="array" ref="V45">IFERROR(INDEX($I$91:$AS$160,MATCH($F45,$F$91:$F$160,0),COLUMN()-8),-999)</f>
        <v>0</v>
      </c>
      <c r="W45" s="16" cm="1">
        <f t="array" ref="W45">IFERROR(INDEX($I$91:$AS$160,MATCH($F45,$F$91:$F$160,0),COLUMN()-8),-999)</f>
        <v>0</v>
      </c>
      <c r="X45" s="16" cm="1">
        <f t="array" ref="X45">IFERROR(INDEX($I$91:$AS$160,MATCH($F45,$F$91:$F$160,0),COLUMN()-8),-999)</f>
        <v>0</v>
      </c>
      <c r="Y45" s="16" cm="1">
        <f t="array" ref="Y45">IFERROR(INDEX($I$91:$AS$160,MATCH($F45,$F$91:$F$160,0),COLUMN()-8),-999)</f>
        <v>0</v>
      </c>
      <c r="Z45" s="16" cm="1">
        <f t="array" ref="Z45">IFERROR(INDEX($I$91:$AS$160,MATCH($F45,$F$91:$F$160,0),COLUMN()-8),-999)</f>
        <v>0</v>
      </c>
      <c r="AA45" s="116" cm="1">
        <f t="array" ref="AA45">IFERROR(INDEX($I$91:$AS$160,MATCH($F45,$F$91:$F$160,0),COLUMN()-8),-999)</f>
        <v>1.0065827067230813</v>
      </c>
      <c r="AB45" s="116" cm="1">
        <f t="array" ref="AB45">IFERROR(INDEX($I$91:$AS$160,MATCH($F45,$F$91:$F$160,0),COLUMN()-8),-999)</f>
        <v>1.0096392315822305</v>
      </c>
      <c r="AC45" s="116" cm="1">
        <f t="array" ref="AC45">IFERROR(INDEX($I$91:$AS$160,MATCH($F45,$F$91:$F$160,0),COLUMN()-8),-999)</f>
        <v>1.0175434193428039</v>
      </c>
      <c r="AD45" s="116" cm="1">
        <f t="array" ref="AD45">IFERROR(INDEX($I$91:$AS$160,MATCH($F45,$F$91:$F$160,0),COLUMN()-8),-999)</f>
        <v>1.0100138163301497</v>
      </c>
      <c r="AE45" s="116" cm="1">
        <f t="array" ref="AE45">IFERROR(INDEX($I$91:$AS$160,MATCH($F45,$F$91:$F$160,0),COLUMN()-8),-999)</f>
        <v>1.0056489074894444</v>
      </c>
      <c r="AF45" s="116" cm="1">
        <f t="array" ref="AF45">IFERROR(INDEX($I$91:$AS$160,MATCH($F45,$F$91:$F$160,0),COLUMN()-8),-999)</f>
        <v>1.0105710039229625</v>
      </c>
      <c r="AG45" s="116" cm="1">
        <f t="array" ref="AG45">IFERROR(INDEX($I$91:$AS$160,MATCH($F45,$F$91:$F$160,0),COLUMN()-8),-999)</f>
        <v>1.0110875888088697</v>
      </c>
      <c r="AH45" s="116" cm="1">
        <f t="array" ref="AH45">IFERROR(INDEX($I$91:$AS$160,MATCH($F45,$F$91:$F$160,0),COLUMN()-8),-999)</f>
        <v>1.0036513529129014</v>
      </c>
      <c r="AI45" s="116" cm="1">
        <f t="array" ref="AI45">IFERROR(INDEX($I$91:$AS$160,MATCH($F45,$F$91:$F$160,0),COLUMN()-8),-999)</f>
        <v>1.0041402499844567</v>
      </c>
      <c r="AJ45" s="116" cm="1">
        <f t="array" ref="AJ45">IFERROR(INDEX($I$91:$AS$160,MATCH($F45,$F$91:$F$160,0),COLUMN()-8),-999)</f>
        <v>0.99716125884232631</v>
      </c>
      <c r="AK45" s="116" cm="1">
        <f t="array" ref="AK45">IFERROR(INDEX($I$91:$AS$160,MATCH($F45,$F$91:$F$160,0),COLUMN()-8),-999)</f>
        <v>0.99938035959175608</v>
      </c>
      <c r="AL45" s="116" cm="1">
        <f t="array" ref="AL45">IFERROR(INDEX($I$91:$AS$160,MATCH($F45,$F$91:$F$160,0),COLUMN()-8),-999)</f>
        <v>1.0013828914753975</v>
      </c>
      <c r="AM45" s="116" cm="1">
        <f t="array" ref="AM45">IFERROR(INDEX($I$91:$AS$160,MATCH($F45,$F$91:$F$160,0),COLUMN()-8),-999)</f>
        <v>1.0044492072761622</v>
      </c>
      <c r="AN45" s="116" cm="1">
        <f t="array" ref="AN45">IFERROR(INDEX($I$91:$AS$160,MATCH($F45,$F$91:$F$160,0),COLUMN()-8),-999)</f>
        <v>1.0043800116517039</v>
      </c>
      <c r="AO45" s="116" cm="1">
        <f t="array" ref="AO45">IFERROR(INDEX($I$91:$AS$160,MATCH($F45,$F$91:$F$160,0),COLUMN()-8),-999)</f>
        <v>1.0043807127398696</v>
      </c>
      <c r="AP45" s="116" cm="1">
        <f t="array" ref="AP45">IFERROR(INDEX($I$91:$AS$160,MATCH($F45,$F$91:$F$160,0),COLUMN()-8),-999)</f>
        <v>1.004342147002437</v>
      </c>
      <c r="AQ45" s="116" cm="1">
        <f t="array" ref="AQ45">IFERROR(INDEX($I$91:$AS$160,MATCH($F45,$F$91:$F$160,0),COLUMN()-8),-999)</f>
        <v>1.0046694003902565</v>
      </c>
      <c r="AR45" s="116" cm="1">
        <f t="array" ref="AR45">IFERROR(INDEX($I$91:$AS$160,MATCH($F45,$F$91:$F$160,0),COLUMN()-8),-999)</f>
        <v>1.0046694003902565</v>
      </c>
      <c r="AS45" s="116" cm="1">
        <f t="array" ref="AS45">IFERROR(INDEX($I$91:$AS$160,MATCH($F45,$F$91:$F$160,0),COLUMN()-8),-999)</f>
        <v>1.003248796062145</v>
      </c>
      <c r="AT45" s="16"/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0.97734377770757752</v>
      </c>
      <c r="BC45" s="16">
        <v>0.97548045674916817</v>
      </c>
      <c r="BD45" s="16">
        <v>0.97548045674916817</v>
      </c>
      <c r="BE45" s="16">
        <v>0.9927551110062689</v>
      </c>
      <c r="BF45" s="16">
        <v>1.0024006586068432</v>
      </c>
      <c r="BG45" s="16">
        <v>0.98374009154398023</v>
      </c>
      <c r="BH45" s="16">
        <v>0.99794317906490049</v>
      </c>
      <c r="BI45" s="16">
        <v>0.99558379373335559</v>
      </c>
      <c r="BJ45" s="16">
        <v>1.0007454665312896</v>
      </c>
      <c r="BK45" s="16"/>
      <c r="BL45" s="16"/>
      <c r="BM45" s="16"/>
      <c r="BN45" s="16"/>
    </row>
    <row r="46" spans="1:66" ht="15" customHeight="1" x14ac:dyDescent="0.25">
      <c r="A46" s="2" t="s">
        <v>326</v>
      </c>
      <c r="E46" s="11" t="s">
        <v>80</v>
      </c>
      <c r="F46" s="91" t="s">
        <v>80</v>
      </c>
      <c r="G46" s="30">
        <v>11</v>
      </c>
      <c r="H46" s="20"/>
      <c r="I46" s="16" cm="1">
        <f t="array" ref="I46">IFERROR(INDEX($I$91:$AS$160,MATCH($F46,$F$91:$F$160,0),COLUMN()-8),-999)</f>
        <v>0</v>
      </c>
      <c r="J46" s="16" cm="1">
        <f t="array" ref="J46">IFERROR(INDEX($I$91:$AS$160,MATCH($F46,$F$91:$F$160,0),COLUMN()-8),-999)</f>
        <v>0</v>
      </c>
      <c r="K46" s="16" cm="1">
        <f t="array" ref="K46">IFERROR(INDEX($I$91:$AS$160,MATCH($F46,$F$91:$F$160,0),COLUMN()-8),-999)</f>
        <v>0</v>
      </c>
      <c r="L46" s="16" cm="1">
        <f t="array" ref="L46">IFERROR(INDEX($I$91:$AS$160,MATCH($F46,$F$91:$F$160,0),COLUMN()-8),-999)</f>
        <v>0</v>
      </c>
      <c r="M46" s="16" cm="1">
        <f t="array" ref="M46">IFERROR(INDEX($I$91:$AS$160,MATCH($F46,$F$91:$F$160,0),COLUMN()-8),-999)</f>
        <v>0</v>
      </c>
      <c r="N46" s="16" cm="1">
        <f t="array" ref="N46">IFERROR(INDEX($I$91:$AS$160,MATCH($F46,$F$91:$F$160,0),COLUMN()-8),-999)</f>
        <v>0</v>
      </c>
      <c r="O46" s="16" cm="1">
        <f t="array" ref="O46">IFERROR(INDEX($I$91:$AS$160,MATCH($F46,$F$91:$F$160,0),COLUMN()-8),-999)</f>
        <v>0</v>
      </c>
      <c r="P46" s="16" cm="1">
        <f t="array" ref="P46">IFERROR(INDEX($I$91:$AS$160,MATCH($F46,$F$91:$F$160,0),COLUMN()-8),-999)</f>
        <v>0</v>
      </c>
      <c r="Q46" s="16" cm="1">
        <f t="array" ref="Q46">IFERROR(INDEX($I$91:$AS$160,MATCH($F46,$F$91:$F$160,0),COLUMN()-8),-999)</f>
        <v>0</v>
      </c>
      <c r="R46" s="16" cm="1">
        <f t="array" ref="R46">IFERROR(INDEX($I$91:$AS$160,MATCH($F46,$F$91:$F$160,0),COLUMN()-8),-999)</f>
        <v>0</v>
      </c>
      <c r="S46" s="16" cm="1">
        <f t="array" ref="S46">IFERROR(INDEX($I$91:$AS$160,MATCH($F46,$F$91:$F$160,0),COLUMN()-8),-999)</f>
        <v>0</v>
      </c>
      <c r="T46" s="16" cm="1">
        <f t="array" ref="T46">IFERROR(INDEX($I$91:$AS$160,MATCH($F46,$F$91:$F$160,0),COLUMN()-8),-999)</f>
        <v>0</v>
      </c>
      <c r="U46" s="16" cm="1">
        <f t="array" ref="U46">IFERROR(INDEX($I$91:$AS$160,MATCH($F46,$F$91:$F$160,0),COLUMN()-8),-999)</f>
        <v>0</v>
      </c>
      <c r="V46" s="16" cm="1">
        <f t="array" ref="V46">IFERROR(INDEX($I$91:$AS$160,MATCH($F46,$F$91:$F$160,0),COLUMN()-8),-999)</f>
        <v>0</v>
      </c>
      <c r="W46" s="16" cm="1">
        <f t="array" ref="W46">IFERROR(INDEX($I$91:$AS$160,MATCH($F46,$F$91:$F$160,0),COLUMN()-8),-999)</f>
        <v>0</v>
      </c>
      <c r="X46" s="16" cm="1">
        <f t="array" ref="X46">IFERROR(INDEX($I$91:$AS$160,MATCH($F46,$F$91:$F$160,0),COLUMN()-8),-999)</f>
        <v>0</v>
      </c>
      <c r="Y46" s="16" cm="1">
        <f t="array" ref="Y46">IFERROR(INDEX($I$91:$AS$160,MATCH($F46,$F$91:$F$160,0),COLUMN()-8),-999)</f>
        <v>0</v>
      </c>
      <c r="Z46" s="116" cm="1">
        <f t="array" ref="Z46">IFERROR(INDEX($I$91:$AS$160,MATCH($F46,$F$91:$F$160,0),COLUMN()-8),-999)</f>
        <v>1.0151239581188169</v>
      </c>
      <c r="AA46" s="116" cm="1">
        <f t="array" ref="AA46">IFERROR(INDEX($I$91:$AS$160,MATCH($F46,$F$91:$F$160,0),COLUMN()-8),-999)</f>
        <v>1.0094958329364214</v>
      </c>
      <c r="AB46" s="116" cm="1">
        <f t="array" ref="AB46">IFERROR(INDEX($I$91:$AS$160,MATCH($F46,$F$91:$F$160,0),COLUMN()-8),-999)</f>
        <v>1.0157817108764173</v>
      </c>
      <c r="AC46" s="116" cm="1">
        <f t="array" ref="AC46">IFERROR(INDEX($I$91:$AS$160,MATCH($F46,$F$91:$F$160,0),COLUMN()-8),-999)</f>
        <v>1.0133078953126804</v>
      </c>
      <c r="AD46" s="116" cm="1">
        <f t="array" ref="AD46">IFERROR(INDEX($I$91:$AS$160,MATCH($F46,$F$91:$F$160,0),COLUMN()-8),-999)</f>
        <v>1.0179487715057258</v>
      </c>
      <c r="AE46" s="116" cm="1">
        <f t="array" ref="AE46">IFERROR(INDEX($I$91:$AS$160,MATCH($F46,$F$91:$F$160,0),COLUMN()-8),-999)</f>
        <v>1.0135297404461578</v>
      </c>
      <c r="AF46" s="116" cm="1">
        <f t="array" ref="AF46">IFERROR(INDEX($I$91:$AS$160,MATCH($F46,$F$91:$F$160,0),COLUMN()-8),-999)</f>
        <v>1.0185128338170457</v>
      </c>
      <c r="AG46" s="116" cm="1">
        <f t="array" ref="AG46">IFERROR(INDEX($I$91:$AS$160,MATCH($F46,$F$91:$F$160,0),COLUMN()-8),-999)</f>
        <v>1.0190357856328389</v>
      </c>
      <c r="AH46" s="116" cm="1">
        <f t="array" ref="AH46">IFERROR(INDEX($I$91:$AS$160,MATCH($F46,$F$91:$F$160,0),COLUMN()-8),-999)</f>
        <v>1.0115072575064294</v>
      </c>
      <c r="AI46" s="116" cm="1">
        <f t="array" ref="AI46">IFERROR(INDEX($I$91:$AS$160,MATCH($F46,$F$91:$F$160,0),COLUMN()-8),-999)</f>
        <v>1.0120022651198317</v>
      </c>
      <c r="AJ46" s="116" cm="1">
        <f t="array" ref="AJ46">IFERROR(INDEX($I$91:$AS$160,MATCH($F46,$F$91:$F$160,0),COLUMN()-8),-999)</f>
        <v>1.0049354636795531</v>
      </c>
      <c r="AK46" s="116" cm="1">
        <f t="array" ref="AK46">IFERROR(INDEX($I$91:$AS$160,MATCH($F46,$F$91:$F$160,0),COLUMN()-8),-999)</f>
        <v>1.0071826236881254</v>
      </c>
      <c r="AL46" s="116" cm="1">
        <f t="array" ref="AL46">IFERROR(INDEX($I$91:$AS$160,MATCH($F46,$F$91:$F$160,0),COLUMN()-8),-999)</f>
        <v>1.0092103657193285</v>
      </c>
      <c r="AM46" s="116" cm="1">
        <f t="array" ref="AM46">IFERROR(INDEX($I$91:$AS$160,MATCH($F46,$F$91:$F$160,0),COLUMN()-8),-999)</f>
        <v>1.0122968841088822</v>
      </c>
      <c r="AN46" s="116" cm="1">
        <f t="array" ref="AN46">IFERROR(INDEX($I$91:$AS$160,MATCH($F46,$F$91:$F$160,0),COLUMN()-8),-999)</f>
        <v>1.0122268184172192</v>
      </c>
      <c r="AO46" s="116" cm="1">
        <f t="array" ref="AO46">IFERROR(INDEX($I$91:$AS$160,MATCH($F46,$F$91:$F$160,0),COLUMN()-8),-999)</f>
        <v>1.0122275283215023</v>
      </c>
      <c r="AP46" s="116" cm="1">
        <f t="array" ref="AP46">IFERROR(INDEX($I$91:$AS$160,MATCH($F46,$F$91:$F$160,0),COLUMN()-8),-999)</f>
        <v>1.012188477604721</v>
      </c>
      <c r="AQ46" s="116" cm="1">
        <f t="array" ref="AQ46">IFERROR(INDEX($I$91:$AS$160,MATCH($F46,$F$91:$F$160,0),COLUMN()-8),-999)</f>
        <v>1.012519845113276</v>
      </c>
      <c r="AR46" s="116" cm="1">
        <f t="array" ref="AR46">IFERROR(INDEX($I$91:$AS$160,MATCH($F46,$F$91:$F$160,0),COLUMN()-8),-999)</f>
        <v>1.012519845113276</v>
      </c>
      <c r="AS46" s="116" cm="1">
        <f t="array" ref="AS46">IFERROR(INDEX($I$91:$AS$160,MATCH($F46,$F$91:$F$160,0),COLUMN()-8),-999)</f>
        <v>1.0110813613272167</v>
      </c>
      <c r="AT46" s="16"/>
      <c r="AU46" s="16">
        <v>0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0</v>
      </c>
      <c r="BB46" s="16">
        <v>1.0042161811709087</v>
      </c>
      <c r="BC46" s="16">
        <v>1.0054981529763667</v>
      </c>
      <c r="BD46" s="16">
        <v>1.0054981529763667</v>
      </c>
      <c r="BE46" s="16">
        <v>1.0004732118084918</v>
      </c>
      <c r="BF46" s="16">
        <v>1.0102409104476557</v>
      </c>
      <c r="BG46" s="16">
        <v>1.0034930646530031</v>
      </c>
      <c r="BH46" s="16">
        <v>1.0057272918921514</v>
      </c>
      <c r="BI46" s="16">
        <v>1.003337970601802</v>
      </c>
      <c r="BJ46" s="16">
        <v>1.0085464052357207</v>
      </c>
      <c r="BK46" s="16"/>
      <c r="BL46" s="16"/>
      <c r="BM46" s="16"/>
      <c r="BN46" s="16"/>
    </row>
    <row r="47" spans="1:66" ht="15" customHeight="1" x14ac:dyDescent="0.25">
      <c r="A47" s="2" t="s">
        <v>325</v>
      </c>
      <c r="E47" s="11" t="s">
        <v>81</v>
      </c>
      <c r="F47" s="91" t="s">
        <v>81</v>
      </c>
      <c r="G47" s="30">
        <v>33</v>
      </c>
      <c r="H47" s="20"/>
      <c r="I47" s="16" cm="1">
        <f t="array" ref="I47">IFERROR(INDEX($I$91:$AS$160,MATCH($F47,$F$91:$F$160,0),COLUMN()-8),-999)</f>
        <v>0</v>
      </c>
      <c r="J47" s="16" cm="1">
        <f t="array" ref="J47">IFERROR(INDEX($I$91:$AS$160,MATCH($F47,$F$91:$F$160,0),COLUMN()-8),-999)</f>
        <v>0</v>
      </c>
      <c r="K47" s="16" cm="1">
        <f t="array" ref="K47">IFERROR(INDEX($I$91:$AS$160,MATCH($F47,$F$91:$F$160,0),COLUMN()-8),-999)</f>
        <v>0</v>
      </c>
      <c r="L47" s="116" cm="1">
        <f t="array" ref="L47">IFERROR(INDEX($I$91:$AS$160,MATCH($F47,$F$91:$F$160,0),COLUMN()-8),-999)</f>
        <v>0.99580255072398449</v>
      </c>
      <c r="M47" s="116" cm="1">
        <f t="array" ref="M47">IFERROR(INDEX($I$91:$AS$160,MATCH($F47,$F$91:$F$160,0),COLUMN()-8),-999)</f>
        <v>1.0206567347954429</v>
      </c>
      <c r="N47" s="116" cm="1">
        <f t="array" ref="N47">IFERROR(INDEX($I$91:$AS$160,MATCH($F47,$F$91:$F$160,0),COLUMN()-8),-999)</f>
        <v>1.0206567347911935</v>
      </c>
      <c r="O47" s="116" cm="1">
        <f t="array" ref="O47">IFERROR(INDEX($I$91:$AS$160,MATCH($F47,$F$91:$F$160,0),COLUMN()-8),-999)</f>
        <v>1.0168577131049099</v>
      </c>
      <c r="P47" s="116" cm="1">
        <f t="array" ref="P47">IFERROR(INDEX($I$91:$AS$160,MATCH($F47,$F$91:$F$160,0),COLUMN()-8),-999)</f>
        <v>1.0168577131053782</v>
      </c>
      <c r="Q47" s="116" cm="1">
        <f t="array" ref="Q47">IFERROR(INDEX($I$91:$AS$160,MATCH($F47,$F$91:$F$160,0),COLUMN()-8),-999)</f>
        <v>1.0164540820517098</v>
      </c>
      <c r="R47" s="116" cm="1">
        <f t="array" ref="R47">IFERROR(INDEX($I$91:$AS$160,MATCH($F47,$F$91:$F$160,0),COLUMN()-8),-999)</f>
        <v>1.0164383638548822</v>
      </c>
      <c r="S47" s="116" cm="1">
        <f t="array" ref="S47">IFERROR(INDEX($I$91:$AS$160,MATCH($F47,$F$91:$F$160,0),COLUMN()-8),-999)</f>
        <v>1.0180770208164514</v>
      </c>
      <c r="T47" s="116" cm="1">
        <f t="array" ref="T47">IFERROR(INDEX($I$91:$AS$160,MATCH($F47,$F$91:$F$160,0),COLUMN()-8),-999)</f>
        <v>1.0190950062209272</v>
      </c>
      <c r="U47" s="116" cm="1">
        <f t="array" ref="U47">IFERROR(INDEX($I$91:$AS$160,MATCH($F47,$F$91:$F$160,0),COLUMN()-8),-999)</f>
        <v>1.0190950062209272</v>
      </c>
      <c r="V47" s="116" cm="1">
        <f t="array" ref="V47">IFERROR(INDEX($I$91:$AS$160,MATCH($F47,$F$91:$F$160,0),COLUMN()-8),-999)</f>
        <v>1.0190399688438172</v>
      </c>
      <c r="W47" s="116" cm="1">
        <f t="array" ref="W47">IFERROR(INDEX($I$91:$AS$160,MATCH($F47,$F$91:$F$160,0),COLUMN()-8),-999)</f>
        <v>1.0209553797752033</v>
      </c>
      <c r="X47" s="116" cm="1">
        <f t="array" ref="X47">IFERROR(INDEX($I$91:$AS$160,MATCH($F47,$F$91:$F$160,0),COLUMN()-8),-999)</f>
        <v>1.0209553797752033</v>
      </c>
      <c r="Y47" s="116" cm="1">
        <f t="array" ref="Y47">IFERROR(INDEX($I$91:$AS$160,MATCH($F47,$F$91:$F$160,0),COLUMN()-8),-999)</f>
        <v>1.0178877125398653</v>
      </c>
      <c r="Z47" s="116" cm="1">
        <f t="array" ref="Z47">IFERROR(INDEX($I$91:$AS$160,MATCH($F47,$F$91:$F$160,0),COLUMN()-8),-999)</f>
        <v>1.0181850335542697</v>
      </c>
      <c r="AA47" s="116" cm="1">
        <f t="array" ref="AA47">IFERROR(INDEX($I$91:$AS$160,MATCH($F47,$F$91:$F$160,0),COLUMN()-8),-999)</f>
        <v>1.0173099525455886</v>
      </c>
      <c r="AB47" s="116" cm="1">
        <f t="array" ref="AB47">IFERROR(INDEX($I$91:$AS$160,MATCH($F47,$F$91:$F$160,0),COLUMN()-8),-999)</f>
        <v>1.0190031400384056</v>
      </c>
      <c r="AC47" s="116" cm="1">
        <f t="array" ref="AC47">IFERROR(INDEX($I$91:$AS$160,MATCH($F47,$F$91:$F$160,0),COLUMN()-8),-999)</f>
        <v>1.0160761468593436</v>
      </c>
      <c r="AD47" s="116" cm="1">
        <f t="array" ref="AD47">IFERROR(INDEX($I$91:$AS$160,MATCH($F47,$F$91:$F$160,0),COLUMN()-8),-999)</f>
        <v>1.01499519349735</v>
      </c>
      <c r="AE47" s="116" cm="1">
        <f t="array" ref="AE47">IFERROR(INDEX($I$91:$AS$160,MATCH($F47,$F$91:$F$160,0),COLUMN()-8),-999)</f>
        <v>1.0143523882743306</v>
      </c>
      <c r="AF47" s="116" cm="1">
        <f t="array" ref="AF47">IFERROR(INDEX($I$91:$AS$160,MATCH($F47,$F$91:$F$160,0),COLUMN()-8),-999)</f>
        <v>1.0165859013988683</v>
      </c>
      <c r="AG47" s="116" cm="1">
        <f t="array" ref="AG47">IFERROR(INDEX($I$91:$AS$160,MATCH($F47,$F$91:$F$160,0),COLUMN()-8),-999)</f>
        <v>1.0159203687992007</v>
      </c>
      <c r="AH47" s="116" cm="1">
        <f t="array" ref="AH47">IFERROR(INDEX($I$91:$AS$160,MATCH($F47,$F$91:$F$160,0),COLUMN()-8),-999)</f>
        <v>1.0132467130735079</v>
      </c>
      <c r="AI47" s="116" cm="1">
        <f t="array" ref="AI47">IFERROR(INDEX($I$91:$AS$160,MATCH($F47,$F$91:$F$160,0),COLUMN()-8),-999)</f>
        <v>1.0113980806590743</v>
      </c>
      <c r="AJ47" s="116" cm="1">
        <f t="array" ref="AJ47">IFERROR(INDEX($I$91:$AS$160,MATCH($F47,$F$91:$F$160,0),COLUMN()-8),-999)</f>
        <v>1.0089402708018675</v>
      </c>
      <c r="AK47" s="116" cm="1">
        <f t="array" ref="AK47">IFERROR(INDEX($I$91:$AS$160,MATCH($F47,$F$91:$F$160,0),COLUMN()-8),-999)</f>
        <v>1.0105114030065618</v>
      </c>
      <c r="AL47" s="116" cm="1">
        <f t="array" ref="AL47">IFERROR(INDEX($I$91:$AS$160,MATCH($F47,$F$91:$F$160,0),COLUMN()-8),-999)</f>
        <v>1.0116619055692171</v>
      </c>
      <c r="AM47" s="116" cm="1">
        <f t="array" ref="AM47">IFERROR(INDEX($I$91:$AS$160,MATCH($F47,$F$91:$F$160,0),COLUMN()-8),-999)</f>
        <v>1.0128145604987753</v>
      </c>
      <c r="AN47" s="116" cm="1">
        <f t="array" ref="AN47">IFERROR(INDEX($I$91:$AS$160,MATCH($F47,$F$91:$F$160,0),COLUMN()-8),-999)</f>
        <v>1.012768849368892</v>
      </c>
      <c r="AO47" s="116" cm="1">
        <f t="array" ref="AO47">IFERROR(INDEX($I$91:$AS$160,MATCH($F47,$F$91:$F$160,0),COLUMN()-8),-999)</f>
        <v>1.0127692083179436</v>
      </c>
      <c r="AP47" s="116" cm="1">
        <f t="array" ref="AP47">IFERROR(INDEX($I$91:$AS$160,MATCH($F47,$F$91:$F$160,0),COLUMN()-8),-999)</f>
        <v>1.0126846831544143</v>
      </c>
      <c r="AQ47" s="116" cm="1">
        <f t="array" ref="AQ47">IFERROR(INDEX($I$91:$AS$160,MATCH($F47,$F$91:$F$160,0),COLUMN()-8),-999)</f>
        <v>1.0129220135378139</v>
      </c>
      <c r="AR47" s="116" cm="1">
        <f t="array" ref="AR47">IFERROR(INDEX($I$91:$AS$160,MATCH($F47,$F$91:$F$160,0),COLUMN()-8),-999)</f>
        <v>1.0129220135378139</v>
      </c>
      <c r="AS47" s="116" cm="1">
        <f t="array" ref="AS47">IFERROR(INDEX($I$91:$AS$160,MATCH($F47,$F$91:$F$160,0),COLUMN()-8),-999)</f>
        <v>1.0135596567236003</v>
      </c>
      <c r="AT47" s="16"/>
      <c r="AU47" s="16">
        <v>0.99999999999659328</v>
      </c>
      <c r="AV47" s="16">
        <v>1.0155533735188222</v>
      </c>
      <c r="AW47" s="16">
        <v>1.0155533735188222</v>
      </c>
      <c r="AX47" s="16">
        <v>1.0132112633302437</v>
      </c>
      <c r="AY47" s="16">
        <v>1.0140542531022614</v>
      </c>
      <c r="AZ47" s="16">
        <v>1.0170973413222206</v>
      </c>
      <c r="BA47" s="16">
        <v>1.0199182922343157</v>
      </c>
      <c r="BB47" s="16">
        <v>0.99829606462046072</v>
      </c>
      <c r="BC47" s="16">
        <v>0.99657966702082268</v>
      </c>
      <c r="BD47" s="16">
        <v>0.99657966702082268</v>
      </c>
      <c r="BE47" s="16">
        <v>1.0062131941785337</v>
      </c>
      <c r="BF47" s="16">
        <v>1.0116105613176971</v>
      </c>
      <c r="BG47" s="16">
        <v>1.0031099982245848</v>
      </c>
      <c r="BH47" s="16">
        <v>1.011541584866557</v>
      </c>
      <c r="BI47" s="16">
        <v>1.0104265760666087</v>
      </c>
      <c r="BJ47" s="16">
        <v>1.0130456632861893</v>
      </c>
      <c r="BK47" s="16"/>
      <c r="BL47" s="16"/>
      <c r="BM47" s="16"/>
      <c r="BN47" s="16"/>
    </row>
    <row r="48" spans="1:66" ht="15" customHeight="1" x14ac:dyDescent="0.25">
      <c r="A48" s="2" t="s">
        <v>324</v>
      </c>
      <c r="E48" s="11" t="s">
        <v>82</v>
      </c>
      <c r="F48" s="103" t="s">
        <v>82</v>
      </c>
      <c r="G48" s="30">
        <v>11</v>
      </c>
      <c r="H48" s="20"/>
      <c r="I48" s="16" cm="1">
        <f t="array" ref="I48">IFERROR(INDEX($I$91:$AS$160,MATCH($F48,$F$91:$F$160,0),COLUMN()-8),-999)</f>
        <v>0</v>
      </c>
      <c r="J48" s="16" cm="1">
        <f t="array" ref="J48">IFERROR(INDEX($I$91:$AS$160,MATCH($F48,$F$91:$F$160,0),COLUMN()-8),-999)</f>
        <v>0</v>
      </c>
      <c r="K48" s="116" cm="1">
        <f t="array" ref="K48">IFERROR(INDEX($I$91:$AS$160,MATCH($F48,$F$91:$F$160,0),COLUMN()-8),-999)</f>
        <v>0</v>
      </c>
      <c r="L48" s="116" cm="1">
        <f t="array" ref="L48">IFERROR(INDEX($I$91:$AS$160,MATCH($F48,$F$91:$F$160,0),COLUMN()-8),-999)</f>
        <v>1</v>
      </c>
      <c r="M48" s="116" cm="1">
        <f t="array" ref="M48">IFERROR(INDEX($I$91:$AS$160,MATCH($F48,$F$91:$F$160,0),COLUMN()-8),-999)</f>
        <v>1</v>
      </c>
      <c r="N48" s="116" cm="1">
        <f t="array" ref="N48">IFERROR(INDEX($I$91:$AS$160,MATCH($F48,$F$91:$F$160,0),COLUMN()-8),-999)</f>
        <v>1</v>
      </c>
      <c r="O48" s="116" cm="1">
        <f t="array" ref="O48">IFERROR(INDEX($I$91:$AS$160,MATCH($F48,$F$91:$F$160,0),COLUMN()-8),-999)</f>
        <v>1</v>
      </c>
      <c r="P48" s="116" cm="1">
        <f t="array" ref="P48">IFERROR(INDEX($I$91:$AS$160,MATCH($F48,$F$91:$F$160,0),COLUMN()-8),-999)</f>
        <v>1</v>
      </c>
      <c r="Q48" s="116" cm="1">
        <f t="array" ref="Q48">IFERROR(INDEX($I$91:$AS$160,MATCH($F48,$F$91:$F$160,0),COLUMN()-8),-999)</f>
        <v>1</v>
      </c>
      <c r="R48" s="116" cm="1">
        <f t="array" ref="R48">IFERROR(INDEX($I$91:$AS$160,MATCH($F48,$F$91:$F$160,0),COLUMN()-8),-999)</f>
        <v>1</v>
      </c>
      <c r="S48" s="116" cm="1">
        <f t="array" ref="S48">IFERROR(INDEX($I$91:$AS$160,MATCH($F48,$F$91:$F$160,0),COLUMN()-8),-999)</f>
        <v>1</v>
      </c>
      <c r="T48" s="116" cm="1">
        <f t="array" ref="T48">IFERROR(INDEX($I$91:$AS$160,MATCH($F48,$F$91:$F$160,0),COLUMN()-8),-999)</f>
        <v>1</v>
      </c>
      <c r="U48" s="116" cm="1">
        <f t="array" ref="U48">IFERROR(INDEX($I$91:$AS$160,MATCH($F48,$F$91:$F$160,0),COLUMN()-8),-999)</f>
        <v>1</v>
      </c>
      <c r="V48" s="116" cm="1">
        <f t="array" ref="V48">IFERROR(INDEX($I$91:$AS$160,MATCH($F48,$F$91:$F$160,0),COLUMN()-8),-999)</f>
        <v>1</v>
      </c>
      <c r="W48" s="116" cm="1">
        <f t="array" ref="W48">IFERROR(INDEX($I$91:$AS$160,MATCH($F48,$F$91:$F$160,0),COLUMN()-8),-999)</f>
        <v>1</v>
      </c>
      <c r="X48" s="116" cm="1">
        <f t="array" ref="X48">IFERROR(INDEX($I$91:$AS$160,MATCH($F48,$F$91:$F$160,0),COLUMN()-8),-999)</f>
        <v>1</v>
      </c>
      <c r="Y48" s="116" cm="1">
        <f t="array" ref="Y48">IFERROR(INDEX($I$91:$AS$160,MATCH($F48,$F$91:$F$160,0),COLUMN()-8),-999)</f>
        <v>1</v>
      </c>
      <c r="Z48" s="116" cm="1">
        <f t="array" ref="Z48">IFERROR(INDEX($I$91:$AS$160,MATCH($F48,$F$91:$F$160,0),COLUMN()-8),-999)</f>
        <v>1</v>
      </c>
      <c r="AA48" s="116" cm="1">
        <f t="array" ref="AA48">IFERROR(INDEX($I$91:$AS$160,MATCH($F48,$F$91:$F$160,0),COLUMN()-8),-999)</f>
        <v>1</v>
      </c>
      <c r="AB48" s="116" cm="1">
        <f t="array" ref="AB48">IFERROR(INDEX($I$91:$AS$160,MATCH($F48,$F$91:$F$160,0),COLUMN()-8),-999)</f>
        <v>1</v>
      </c>
      <c r="AC48" s="116" cm="1">
        <f t="array" ref="AC48">IFERROR(INDEX($I$91:$AS$160,MATCH($F48,$F$91:$F$160,0),COLUMN()-8),-999)</f>
        <v>1</v>
      </c>
      <c r="AD48" s="116" cm="1">
        <f t="array" ref="AD48">IFERROR(INDEX($I$91:$AS$160,MATCH($F48,$F$91:$F$160,0),COLUMN()-8),-999)</f>
        <v>1</v>
      </c>
      <c r="AE48" s="116" cm="1">
        <f t="array" ref="AE48">IFERROR(INDEX($I$91:$AS$160,MATCH($F48,$F$91:$F$160,0),COLUMN()-8),-999)</f>
        <v>1</v>
      </c>
      <c r="AF48" s="116" cm="1">
        <f t="array" ref="AF48">IFERROR(INDEX($I$91:$AS$160,MATCH($F48,$F$91:$F$160,0),COLUMN()-8),-999)</f>
        <v>1</v>
      </c>
      <c r="AG48" s="116" cm="1">
        <f t="array" ref="AG48">IFERROR(INDEX($I$91:$AS$160,MATCH($F48,$F$91:$F$160,0),COLUMN()-8),-999)</f>
        <v>1</v>
      </c>
      <c r="AH48" s="116" cm="1">
        <f t="array" ref="AH48">IFERROR(INDEX($I$91:$AS$160,MATCH($F48,$F$91:$F$160,0),COLUMN()-8),-999)</f>
        <v>1</v>
      </c>
      <c r="AI48" s="116" cm="1">
        <f t="array" ref="AI48">IFERROR(INDEX($I$91:$AS$160,MATCH($F48,$F$91:$F$160,0),COLUMN()-8),-999)</f>
        <v>1</v>
      </c>
      <c r="AJ48" s="116" cm="1">
        <f t="array" ref="AJ48">IFERROR(INDEX($I$91:$AS$160,MATCH($F48,$F$91:$F$160,0),COLUMN()-8),-999)</f>
        <v>1</v>
      </c>
      <c r="AK48" s="116" cm="1">
        <f t="array" ref="AK48">IFERROR(INDEX($I$91:$AS$160,MATCH($F48,$F$91:$F$160,0),COLUMN()-8),-999)</f>
        <v>1</v>
      </c>
      <c r="AL48" s="116" cm="1">
        <f t="array" ref="AL48">IFERROR(INDEX($I$91:$AS$160,MATCH($F48,$F$91:$F$160,0),COLUMN()-8),-999)</f>
        <v>1</v>
      </c>
      <c r="AM48" s="116" cm="1">
        <f t="array" ref="AM48">IFERROR(INDEX($I$91:$AS$160,MATCH($F48,$F$91:$F$160,0),COLUMN()-8),-999)</f>
        <v>1</v>
      </c>
      <c r="AN48" s="116" cm="1">
        <f t="array" ref="AN48">IFERROR(INDEX($I$91:$AS$160,MATCH($F48,$F$91:$F$160,0),COLUMN()-8),-999)</f>
        <v>1</v>
      </c>
      <c r="AO48" s="116" cm="1">
        <f t="array" ref="AO48">IFERROR(INDEX($I$91:$AS$160,MATCH($F48,$F$91:$F$160,0),COLUMN()-8),-999)</f>
        <v>1</v>
      </c>
      <c r="AP48" s="116" cm="1">
        <f t="array" ref="AP48">IFERROR(INDEX($I$91:$AS$160,MATCH($F48,$F$91:$F$160,0),COLUMN()-8),-999)</f>
        <v>1</v>
      </c>
      <c r="AQ48" s="116" cm="1">
        <f t="array" ref="AQ48">IFERROR(INDEX($I$91:$AS$160,MATCH($F48,$F$91:$F$160,0),COLUMN()-8),-999)</f>
        <v>1</v>
      </c>
      <c r="AR48" s="116" cm="1">
        <f t="array" ref="AR48">IFERROR(INDEX($I$91:$AS$160,MATCH($F48,$F$91:$F$160,0),COLUMN()-8),-999)</f>
        <v>1</v>
      </c>
      <c r="AS48" s="116" cm="1">
        <f t="array" ref="AS48">IFERROR(INDEX($I$91:$AS$160,MATCH($F48,$F$91:$F$160,0),COLUMN()-8),-999)</f>
        <v>1.0000000000031903</v>
      </c>
      <c r="AT48" s="16"/>
      <c r="AU48" s="16">
        <v>1</v>
      </c>
      <c r="AV48" s="16">
        <v>1</v>
      </c>
      <c r="AW48" s="16">
        <v>1</v>
      </c>
      <c r="AX48" s="16">
        <v>1</v>
      </c>
      <c r="AY48" s="16">
        <v>1</v>
      </c>
      <c r="AZ48" s="16">
        <v>1</v>
      </c>
      <c r="BA48" s="16">
        <v>1</v>
      </c>
      <c r="BB48" s="16">
        <v>1</v>
      </c>
      <c r="BC48" s="16">
        <v>1</v>
      </c>
      <c r="BD48" s="16">
        <v>1</v>
      </c>
      <c r="BE48" s="16">
        <v>1</v>
      </c>
      <c r="BF48" s="16">
        <v>1</v>
      </c>
      <c r="BG48" s="16">
        <v>1</v>
      </c>
      <c r="BH48" s="16">
        <v>1</v>
      </c>
      <c r="BI48" s="16">
        <v>1</v>
      </c>
      <c r="BJ48" s="16">
        <v>1</v>
      </c>
      <c r="BK48" s="16"/>
      <c r="BL48" s="16"/>
      <c r="BM48" s="16"/>
      <c r="BN48" s="16"/>
    </row>
    <row r="49" spans="1:66" ht="15" customHeight="1" x14ac:dyDescent="0.25">
      <c r="A49" s="2" t="s">
        <v>322</v>
      </c>
      <c r="E49" s="11" t="s">
        <v>83</v>
      </c>
      <c r="F49" s="91" t="s">
        <v>83</v>
      </c>
      <c r="G49" s="92">
        <v>0.68999999761581421</v>
      </c>
      <c r="H49" s="20"/>
      <c r="I49" s="16" cm="1">
        <f t="array" ref="I49">IFERROR(INDEX($I$91:$AS$160,MATCH($F49,$F$91:$F$160,0),COLUMN()-8),-999)</f>
        <v>0</v>
      </c>
      <c r="J49" s="16" cm="1">
        <f t="array" ref="J49">IFERROR(INDEX($I$91:$AS$160,MATCH($F49,$F$91:$F$160,0),COLUMN()-8),-999)</f>
        <v>0</v>
      </c>
      <c r="K49" s="16" cm="1">
        <f t="array" ref="K49">IFERROR(INDEX($I$91:$AS$160,MATCH($F49,$F$91:$F$160,0),COLUMN()-8),-999)</f>
        <v>0</v>
      </c>
      <c r="L49" s="16" cm="1">
        <f t="array" ref="L49">IFERROR(INDEX($I$91:$AS$160,MATCH($F49,$F$91:$F$160,0),COLUMN()-8),-999)</f>
        <v>0</v>
      </c>
      <c r="M49" s="16" cm="1">
        <f t="array" ref="M49">IFERROR(INDEX($I$91:$AS$160,MATCH($F49,$F$91:$F$160,0),COLUMN()-8),-999)</f>
        <v>0</v>
      </c>
      <c r="N49" s="16" cm="1">
        <f t="array" ref="N49">IFERROR(INDEX($I$91:$AS$160,MATCH($F49,$F$91:$F$160,0),COLUMN()-8),-999)</f>
        <v>0</v>
      </c>
      <c r="O49" s="116" cm="1">
        <f t="array" ref="O49">IFERROR(INDEX($I$91:$AS$160,MATCH($F49,$F$91:$F$160,0),COLUMN()-8),-999)</f>
        <v>1.0199999809265137</v>
      </c>
      <c r="P49" s="116" cm="1">
        <f t="array" ref="P49">IFERROR(INDEX($I$91:$AS$160,MATCH($F49,$F$91:$F$160,0),COLUMN()-8),-999)</f>
        <v>1.0199999809265137</v>
      </c>
      <c r="Q49" s="116" cm="1">
        <f t="array" ref="Q49">IFERROR(INDEX($I$91:$AS$160,MATCH($F49,$F$91:$F$160,0),COLUMN()-8),-999)</f>
        <v>1.0199999809265137</v>
      </c>
      <c r="R49" s="116" cm="1">
        <f t="array" ref="R49">IFERROR(INDEX($I$91:$AS$160,MATCH($F49,$F$91:$F$160,0),COLUMN()-8),-999)</f>
        <v>1.0199999809265137</v>
      </c>
      <c r="S49" s="116" cm="1">
        <f t="array" ref="S49">IFERROR(INDEX($I$91:$AS$160,MATCH($F49,$F$91:$F$160,0),COLUMN()-8),-999)</f>
        <v>1.0199999809265137</v>
      </c>
      <c r="T49" s="116" cm="1">
        <f t="array" ref="T49">IFERROR(INDEX($I$91:$AS$160,MATCH($F49,$F$91:$F$160,0),COLUMN()-8),-999)</f>
        <v>1.0199999809265137</v>
      </c>
      <c r="U49" s="116" cm="1">
        <f t="array" ref="U49">IFERROR(INDEX($I$91:$AS$160,MATCH($F49,$F$91:$F$160,0),COLUMN()-8),-999)</f>
        <v>1.0199999809265137</v>
      </c>
      <c r="V49" s="116" cm="1">
        <f t="array" ref="V49">IFERROR(INDEX($I$91:$AS$160,MATCH($F49,$F$91:$F$160,0),COLUMN()-8),-999)</f>
        <v>1.0199999809265137</v>
      </c>
      <c r="W49" s="116" cm="1">
        <f t="array" ref="W49">IFERROR(INDEX($I$91:$AS$160,MATCH($F49,$F$91:$F$160,0),COLUMN()-8),-999)</f>
        <v>1.0199999810156413</v>
      </c>
      <c r="X49" s="116" cm="1">
        <f t="array" ref="X49">IFERROR(INDEX($I$91:$AS$160,MATCH($F49,$F$91:$F$160,0),COLUMN()-8),-999)</f>
        <v>1.0199999810156413</v>
      </c>
      <c r="Y49" s="116" cm="1">
        <f t="array" ref="Y49">IFERROR(INDEX($I$91:$AS$160,MATCH($F49,$F$91:$F$160,0),COLUMN()-8),-999)</f>
        <v>1.0199999809265137</v>
      </c>
      <c r="Z49" s="116" cm="1">
        <f t="array" ref="Z49">IFERROR(INDEX($I$91:$AS$160,MATCH($F49,$F$91:$F$160,0),COLUMN()-8),-999)</f>
        <v>1.0199999809265137</v>
      </c>
      <c r="AA49" s="116" cm="1">
        <f t="array" ref="AA49">IFERROR(INDEX($I$91:$AS$160,MATCH($F49,$F$91:$F$160,0),COLUMN()-8),-999)</f>
        <v>1.0199999809265137</v>
      </c>
      <c r="AB49" s="116" cm="1">
        <f t="array" ref="AB49">IFERROR(INDEX($I$91:$AS$160,MATCH($F49,$F$91:$F$160,0),COLUMN()-8),-999)</f>
        <v>1.0199999809265137</v>
      </c>
      <c r="AC49" s="116" cm="1">
        <f t="array" ref="AC49">IFERROR(INDEX($I$91:$AS$160,MATCH($F49,$F$91:$F$160,0),COLUMN()-8),-999)</f>
        <v>1.0199999809265137</v>
      </c>
      <c r="AD49" s="116" cm="1">
        <f t="array" ref="AD49">IFERROR(INDEX($I$91:$AS$160,MATCH($F49,$F$91:$F$160,0),COLUMN()-8),-999)</f>
        <v>1.0199999809265137</v>
      </c>
      <c r="AE49" s="116" cm="1">
        <f t="array" ref="AE49">IFERROR(INDEX($I$91:$AS$160,MATCH($F49,$F$91:$F$160,0),COLUMN()-8),-999)</f>
        <v>1.0199999809265134</v>
      </c>
      <c r="AF49" s="116" cm="1">
        <f t="array" ref="AF49">IFERROR(INDEX($I$91:$AS$160,MATCH($F49,$F$91:$F$160,0),COLUMN()-8),-999)</f>
        <v>1.0199999809265137</v>
      </c>
      <c r="AG49" s="116" cm="1">
        <f t="array" ref="AG49">IFERROR(INDEX($I$91:$AS$160,MATCH($F49,$F$91:$F$160,0),COLUMN()-8),-999)</f>
        <v>1.0199999809265137</v>
      </c>
      <c r="AH49" s="116" cm="1">
        <f t="array" ref="AH49">IFERROR(INDEX($I$91:$AS$160,MATCH($F49,$F$91:$F$160,0),COLUMN()-8),-999)</f>
        <v>1.0199999809265137</v>
      </c>
      <c r="AI49" s="116" cm="1">
        <f t="array" ref="AI49">IFERROR(INDEX($I$91:$AS$160,MATCH($F49,$F$91:$F$160,0),COLUMN()-8),-999)</f>
        <v>1.0199999809265137</v>
      </c>
      <c r="AJ49" s="116" cm="1">
        <f t="array" ref="AJ49">IFERROR(INDEX($I$91:$AS$160,MATCH($F49,$F$91:$F$160,0),COLUMN()-8),-999)</f>
        <v>1.0199999846688816</v>
      </c>
      <c r="AK49" s="116" cm="1">
        <f t="array" ref="AK49">IFERROR(INDEX($I$91:$AS$160,MATCH($F49,$F$91:$F$160,0),COLUMN()-8),-999)</f>
        <v>1.019999984660807</v>
      </c>
      <c r="AL49" s="116" cm="1">
        <f t="array" ref="AL49">IFERROR(INDEX($I$91:$AS$160,MATCH($F49,$F$91:$F$160,0),COLUMN()-8),-999)</f>
        <v>1.0199999844127374</v>
      </c>
      <c r="AM49" s="116" cm="1">
        <f t="array" ref="AM49">IFERROR(INDEX($I$91:$AS$160,MATCH($F49,$F$91:$F$160,0),COLUMN()-8),-999)</f>
        <v>1.0199999809265137</v>
      </c>
      <c r="AN49" s="116" cm="1">
        <f t="array" ref="AN49">IFERROR(INDEX($I$91:$AS$160,MATCH($F49,$F$91:$F$160,0),COLUMN()-8),-999)</f>
        <v>1.0199999809265137</v>
      </c>
      <c r="AO49" s="116" cm="1">
        <f t="array" ref="AO49">IFERROR(INDEX($I$91:$AS$160,MATCH($F49,$F$91:$F$160,0),COLUMN()-8),-999)</f>
        <v>1.0199999809265139</v>
      </c>
      <c r="AP49" s="116" cm="1">
        <f t="array" ref="AP49">IFERROR(INDEX($I$91:$AS$160,MATCH($F49,$F$91:$F$160,0),COLUMN()-8),-999)</f>
        <v>1.0199999809265137</v>
      </c>
      <c r="AQ49" s="116" cm="1">
        <f t="array" ref="AQ49">IFERROR(INDEX($I$91:$AS$160,MATCH($F49,$F$91:$F$160,0),COLUMN()-8),-999)</f>
        <v>1.0199999809265137</v>
      </c>
      <c r="AR49" s="116" cm="1">
        <f t="array" ref="AR49">IFERROR(INDEX($I$91:$AS$160,MATCH($F49,$F$91:$F$160,0),COLUMN()-8),-999)</f>
        <v>1.0199999809265137</v>
      </c>
      <c r="AS49" s="116" cm="1">
        <f t="array" ref="AS49">IFERROR(INDEX($I$91:$AS$160,MATCH($F49,$F$91:$F$160,0),COLUMN()-8),-999)</f>
        <v>1.0199999809297671</v>
      </c>
      <c r="AT49" s="16"/>
      <c r="AU49" s="16">
        <v>0</v>
      </c>
      <c r="AV49" s="16">
        <v>0</v>
      </c>
      <c r="AW49" s="16">
        <v>0</v>
      </c>
      <c r="AX49" s="16">
        <v>1.0089247595067579</v>
      </c>
      <c r="AY49" s="16">
        <v>1.0098868300230708</v>
      </c>
      <c r="AZ49" s="16">
        <v>1.0141728526545428</v>
      </c>
      <c r="BA49" s="16">
        <v>1.018117183249688</v>
      </c>
      <c r="BB49" s="16">
        <v>0.97766387081893047</v>
      </c>
      <c r="BC49" s="16">
        <v>0.97373704247370974</v>
      </c>
      <c r="BD49" s="16">
        <v>0.97373704247370974</v>
      </c>
      <c r="BE49" s="16">
        <v>1.0199999809285674</v>
      </c>
      <c r="BF49" s="16">
        <v>1.0199999849722914</v>
      </c>
      <c r="BG49" s="16">
        <v>1.0199999809839835</v>
      </c>
      <c r="BH49" s="16">
        <v>1.0199999890438849</v>
      </c>
      <c r="BI49" s="16">
        <v>1.0199999809329325</v>
      </c>
      <c r="BJ49" s="16">
        <v>1.0199999873650352</v>
      </c>
      <c r="BK49" s="16"/>
      <c r="BL49" s="16"/>
      <c r="BM49" s="16"/>
      <c r="BN49" s="16"/>
    </row>
    <row r="50" spans="1:66" ht="15" customHeight="1" x14ac:dyDescent="0.25">
      <c r="A50" s="2" t="s">
        <v>323</v>
      </c>
      <c r="E50" s="11" t="s">
        <v>84</v>
      </c>
      <c r="F50" s="121" t="s">
        <v>84</v>
      </c>
      <c r="G50" s="94">
        <v>0.68999999761581421</v>
      </c>
      <c r="H50" s="20"/>
      <c r="I50" s="16" cm="1">
        <f t="array" ref="I50">IFERROR(INDEX($I$91:$AS$160,MATCH($F50,$F$91:$F$160,0),COLUMN()-8),-999)</f>
        <v>0</v>
      </c>
      <c r="J50" s="16" cm="1">
        <f t="array" ref="J50">IFERROR(INDEX($I$91:$AS$160,MATCH($F50,$F$91:$F$160,0),COLUMN()-8),-999)</f>
        <v>0</v>
      </c>
      <c r="K50" s="16" cm="1">
        <f t="array" ref="K50">IFERROR(INDEX($I$91:$AS$160,MATCH($F50,$F$91:$F$160,0),COLUMN()-8),-999)</f>
        <v>0</v>
      </c>
      <c r="L50" s="16" cm="1">
        <f t="array" ref="L50">IFERROR(INDEX($I$91:$AS$160,MATCH($F50,$F$91:$F$160,0),COLUMN()-8),-999)</f>
        <v>0</v>
      </c>
      <c r="M50" s="16" cm="1">
        <f t="array" ref="M50">IFERROR(INDEX($I$91:$AS$160,MATCH($F50,$F$91:$F$160,0),COLUMN()-8),-999)</f>
        <v>0</v>
      </c>
      <c r="N50" s="16" cm="1">
        <f t="array" ref="N50">IFERROR(INDEX($I$91:$AS$160,MATCH($F50,$F$91:$F$160,0),COLUMN()-8),-999)</f>
        <v>0</v>
      </c>
      <c r="O50" s="16" cm="1">
        <f t="array" ref="O50">IFERROR(INDEX($I$91:$AS$160,MATCH($F50,$F$91:$F$160,0),COLUMN()-8),-999)</f>
        <v>0</v>
      </c>
      <c r="P50" s="16" cm="1">
        <f t="array" ref="P50">IFERROR(INDEX($I$91:$AS$160,MATCH($F50,$F$91:$F$160,0),COLUMN()-8),-999)</f>
        <v>0</v>
      </c>
      <c r="Q50" s="116" cm="1">
        <f t="array" ref="Q50">IFERROR(INDEX($I$91:$AS$160,MATCH($F50,$F$91:$F$160,0),COLUMN()-8),-999)</f>
        <v>1.0199999809265137</v>
      </c>
      <c r="R50" s="116" cm="1">
        <f t="array" ref="R50">IFERROR(INDEX($I$91:$AS$160,MATCH($F50,$F$91:$F$160,0),COLUMN()-8),-999)</f>
        <v>1.0199999809265137</v>
      </c>
      <c r="S50" s="116" cm="1">
        <f t="array" ref="S50">IFERROR(INDEX($I$91:$AS$160,MATCH($F50,$F$91:$F$160,0),COLUMN()-8),-999)</f>
        <v>1.0199999809265137</v>
      </c>
      <c r="T50" s="116" cm="1">
        <f t="array" ref="T50">IFERROR(INDEX($I$91:$AS$160,MATCH($F50,$F$91:$F$160,0),COLUMN()-8),-999)</f>
        <v>1.0199999809265137</v>
      </c>
      <c r="U50" s="116" cm="1">
        <f t="array" ref="U50">IFERROR(INDEX($I$91:$AS$160,MATCH($F50,$F$91:$F$160,0),COLUMN()-8),-999)</f>
        <v>1.0199999809265137</v>
      </c>
      <c r="V50" s="116" cm="1">
        <f t="array" ref="V50">IFERROR(INDEX($I$91:$AS$160,MATCH($F50,$F$91:$F$160,0),COLUMN()-8),-999)</f>
        <v>1.0199999809265137</v>
      </c>
      <c r="W50" s="116" cm="1">
        <f t="array" ref="W50">IFERROR(INDEX($I$91:$AS$160,MATCH($F50,$F$91:$F$160,0),COLUMN()-8),-999)</f>
        <v>1.0199999814896654</v>
      </c>
      <c r="X50" s="116" cm="1">
        <f t="array" ref="X50">IFERROR(INDEX($I$91:$AS$160,MATCH($F50,$F$91:$F$160,0),COLUMN()-8),-999)</f>
        <v>1.0199999814896654</v>
      </c>
      <c r="Y50" s="116" cm="1">
        <f t="array" ref="Y50">IFERROR(INDEX($I$91:$AS$160,MATCH($F50,$F$91:$F$160,0),COLUMN()-8),-999)</f>
        <v>1.0199999809265137</v>
      </c>
      <c r="Z50" s="116" cm="1">
        <f t="array" ref="Z50">IFERROR(INDEX($I$91:$AS$160,MATCH($F50,$F$91:$F$160,0),COLUMN()-8),-999)</f>
        <v>1.0199999809265137</v>
      </c>
      <c r="AA50" s="116" cm="1">
        <f t="array" ref="AA50">IFERROR(INDEX($I$91:$AS$160,MATCH($F50,$F$91:$F$160,0),COLUMN()-8),-999)</f>
        <v>1.0199999809265137</v>
      </c>
      <c r="AB50" s="116" cm="1">
        <f t="array" ref="AB50">IFERROR(INDEX($I$91:$AS$160,MATCH($F50,$F$91:$F$160,0),COLUMN()-8),-999)</f>
        <v>1.0199999809265137</v>
      </c>
      <c r="AC50" s="116" cm="1">
        <f t="array" ref="AC50">IFERROR(INDEX($I$91:$AS$160,MATCH($F50,$F$91:$F$160,0),COLUMN()-8),-999)</f>
        <v>1.0199999809265137</v>
      </c>
      <c r="AD50" s="116" cm="1">
        <f t="array" ref="AD50">IFERROR(INDEX($I$91:$AS$160,MATCH($F50,$F$91:$F$160,0),COLUMN()-8),-999)</f>
        <v>1.0098045648650824</v>
      </c>
      <c r="AE50" s="116" cm="1">
        <f t="array" ref="AE50">IFERROR(INDEX($I$91:$AS$160,MATCH($F50,$F$91:$F$160,0),COLUMN()-8),-999)</f>
        <v>1.0163134960191482</v>
      </c>
      <c r="AF50" s="116" cm="1">
        <f t="array" ref="AF50">IFERROR(INDEX($I$91:$AS$160,MATCH($F50,$F$91:$F$160,0),COLUMN()-8),-999)</f>
        <v>1.0199999809265137</v>
      </c>
      <c r="AG50" s="116" cm="1">
        <f t="array" ref="AG50">IFERROR(INDEX($I$91:$AS$160,MATCH($F50,$F$91:$F$160,0),COLUMN()-8),-999)</f>
        <v>1.0199999809265137</v>
      </c>
      <c r="AH50" s="116" cm="1">
        <f t="array" ref="AH50">IFERROR(INDEX($I$91:$AS$160,MATCH($F50,$F$91:$F$160,0),COLUMN()-8),-999)</f>
        <v>1.0199999809265137</v>
      </c>
      <c r="AI50" s="116" cm="1">
        <f t="array" ref="AI50">IFERROR(INDEX($I$91:$AS$160,MATCH($F50,$F$91:$F$160,0),COLUMN()-8),-999)</f>
        <v>1.0199999809265137</v>
      </c>
      <c r="AJ50" s="116" cm="1">
        <f t="array" ref="AJ50">IFERROR(INDEX($I$91:$AS$160,MATCH($F50,$F$91:$F$160,0),COLUMN()-8),-999)</f>
        <v>1.0199999891121545</v>
      </c>
      <c r="AK50" s="116" cm="1">
        <f t="array" ref="AK50">IFERROR(INDEX($I$91:$AS$160,MATCH($F50,$F$91:$F$160,0),COLUMN()-8),-999)</f>
        <v>1.0199999890529443</v>
      </c>
      <c r="AL50" s="116" cm="1">
        <f t="array" ref="AL50">IFERROR(INDEX($I$91:$AS$160,MATCH($F50,$F$91:$F$160,0),COLUMN()-8),-999)</f>
        <v>1.0199999886377</v>
      </c>
      <c r="AM50" s="116" cm="1">
        <f t="array" ref="AM50">IFERROR(INDEX($I$91:$AS$160,MATCH($F50,$F$91:$F$160,0),COLUMN()-8),-999)</f>
        <v>1.0199999809265137</v>
      </c>
      <c r="AN50" s="116" cm="1">
        <f t="array" ref="AN50">IFERROR(INDEX($I$91:$AS$160,MATCH($F50,$F$91:$F$160,0),COLUMN()-8),-999)</f>
        <v>1.0199999809265137</v>
      </c>
      <c r="AO50" s="116" cm="1">
        <f t="array" ref="AO50">IFERROR(INDEX($I$91:$AS$160,MATCH($F50,$F$91:$F$160,0),COLUMN()-8),-999)</f>
        <v>1.0199999809265137</v>
      </c>
      <c r="AP50" s="116" cm="1">
        <f t="array" ref="AP50">IFERROR(INDEX($I$91:$AS$160,MATCH($F50,$F$91:$F$160,0),COLUMN()-8),-999)</f>
        <v>1.0199999809265137</v>
      </c>
      <c r="AQ50" s="116" cm="1">
        <f t="array" ref="AQ50">IFERROR(INDEX($I$91:$AS$160,MATCH($F50,$F$91:$F$160,0),COLUMN()-8),-999)</f>
        <v>1.0199999809265137</v>
      </c>
      <c r="AR50" s="116" cm="1">
        <f t="array" ref="AR50">IFERROR(INDEX($I$91:$AS$160,MATCH($F50,$F$91:$F$160,0),COLUMN()-8),-999)</f>
        <v>1.0199999809265137</v>
      </c>
      <c r="AS50" s="116" cm="1">
        <f t="array" ref="AS50">IFERROR(INDEX($I$91:$AS$160,MATCH($F50,$F$91:$F$160,0),COLUMN()-8),-999)</f>
        <v>1.019999980929766</v>
      </c>
      <c r="AT50" s="16"/>
      <c r="AU50" s="16">
        <v>0</v>
      </c>
      <c r="AV50" s="16">
        <v>0</v>
      </c>
      <c r="AW50" s="16">
        <v>0</v>
      </c>
      <c r="AX50" s="16">
        <v>0</v>
      </c>
      <c r="AY50" s="16">
        <v>1.0118868656639506</v>
      </c>
      <c r="AZ50" s="16">
        <v>1.0161763094243277</v>
      </c>
      <c r="BA50" s="16">
        <v>1.0201238075453924</v>
      </c>
      <c r="BB50" s="16">
        <v>0.97963890855686586</v>
      </c>
      <c r="BC50" s="16">
        <v>0.96009178184953636</v>
      </c>
      <c r="BD50" s="16">
        <v>0.96009178184953636</v>
      </c>
      <c r="BE50" s="16">
        <v>0.96292900005084148</v>
      </c>
      <c r="BF50" s="16">
        <v>0.98184898222242645</v>
      </c>
      <c r="BG50" s="16">
        <v>1.0100567972913368</v>
      </c>
      <c r="BH50" s="16">
        <v>1.0200000073016793</v>
      </c>
      <c r="BI50" s="16">
        <v>1.0199999811044045</v>
      </c>
      <c r="BJ50" s="16">
        <v>1.0200000014592785</v>
      </c>
      <c r="BK50" s="16"/>
      <c r="BL50" s="16"/>
      <c r="BM50" s="16"/>
      <c r="BN50" s="16"/>
    </row>
    <row r="51" spans="1:66" ht="15" customHeight="1" x14ac:dyDescent="0.25">
      <c r="A51" s="2" t="s">
        <v>330</v>
      </c>
      <c r="E51" s="11" t="s">
        <v>85</v>
      </c>
      <c r="F51" s="91" t="s">
        <v>85</v>
      </c>
      <c r="G51" s="30">
        <v>11</v>
      </c>
      <c r="H51" s="20"/>
      <c r="I51" s="16" cm="1">
        <f t="array" ref="I51">IFERROR(INDEX($I$91:$AS$160,MATCH($F51,$F$91:$F$160,0),COLUMN()-8),-999)</f>
        <v>0</v>
      </c>
      <c r="J51" s="16" cm="1">
        <f t="array" ref="J51">IFERROR(INDEX($I$91:$AS$160,MATCH($F51,$F$91:$F$160,0),COLUMN()-8),-999)</f>
        <v>0</v>
      </c>
      <c r="K51" s="16" cm="1">
        <f t="array" ref="K51">IFERROR(INDEX($I$91:$AS$160,MATCH($F51,$F$91:$F$160,0),COLUMN()-8),-999)</f>
        <v>0</v>
      </c>
      <c r="L51" s="16" cm="1">
        <f t="array" ref="L51">IFERROR(INDEX($I$91:$AS$160,MATCH($F51,$F$91:$F$160,0),COLUMN()-8),-999)</f>
        <v>0</v>
      </c>
      <c r="M51" s="16" cm="1">
        <f t="array" ref="M51">IFERROR(INDEX($I$91:$AS$160,MATCH($F51,$F$91:$F$160,0),COLUMN()-8),-999)</f>
        <v>0</v>
      </c>
      <c r="N51" s="16" cm="1">
        <f t="array" ref="N51">IFERROR(INDEX($I$91:$AS$160,MATCH($F51,$F$91:$F$160,0),COLUMN()-8),-999)</f>
        <v>0</v>
      </c>
      <c r="O51" s="16" cm="1">
        <f t="array" ref="O51">IFERROR(INDEX($I$91:$AS$160,MATCH($F51,$F$91:$F$160,0),COLUMN()-8),-999)</f>
        <v>0</v>
      </c>
      <c r="P51" s="16" cm="1">
        <f t="array" ref="P51">IFERROR(INDEX($I$91:$AS$160,MATCH($F51,$F$91:$F$160,0),COLUMN()-8),-999)</f>
        <v>0</v>
      </c>
      <c r="Q51" s="16" cm="1">
        <f t="array" ref="Q51">IFERROR(INDEX($I$91:$AS$160,MATCH($F51,$F$91:$F$160,0),COLUMN()-8),-999)</f>
        <v>0</v>
      </c>
      <c r="R51" s="16" cm="1">
        <f t="array" ref="R51">IFERROR(INDEX($I$91:$AS$160,MATCH($F51,$F$91:$F$160,0),COLUMN()-8),-999)</f>
        <v>0</v>
      </c>
      <c r="S51" s="16" cm="1">
        <f t="array" ref="S51">IFERROR(INDEX($I$91:$AS$160,MATCH($F51,$F$91:$F$160,0),COLUMN()-8),-999)</f>
        <v>0</v>
      </c>
      <c r="T51" s="16" cm="1">
        <f t="array" ref="T51">IFERROR(INDEX($I$91:$AS$160,MATCH($F51,$F$91:$F$160,0),COLUMN()-8),-999)</f>
        <v>0</v>
      </c>
      <c r="U51" s="16" cm="1">
        <f t="array" ref="U51">IFERROR(INDEX($I$91:$AS$160,MATCH($F51,$F$91:$F$160,0),COLUMN()-8),-999)</f>
        <v>0</v>
      </c>
      <c r="V51" s="16" cm="1">
        <f t="array" ref="V51">IFERROR(INDEX($I$91:$AS$160,MATCH($F51,$F$91:$F$160,0),COLUMN()-8),-999)</f>
        <v>0</v>
      </c>
      <c r="W51" s="16" cm="1">
        <f t="array" ref="W51">IFERROR(INDEX($I$91:$AS$160,MATCH($F51,$F$91:$F$160,0),COLUMN()-8),-999)</f>
        <v>0</v>
      </c>
      <c r="X51" s="16" cm="1">
        <f t="array" ref="X51">IFERROR(INDEX($I$91:$AS$160,MATCH($F51,$F$91:$F$160,0),COLUMN()-8),-999)</f>
        <v>0</v>
      </c>
      <c r="Y51" s="16" cm="1">
        <f t="array" ref="Y51">IFERROR(INDEX($I$91:$AS$160,MATCH($F51,$F$91:$F$160,0),COLUMN()-8),-999)</f>
        <v>0</v>
      </c>
      <c r="Z51" s="16" cm="1">
        <f t="array" ref="Z51">IFERROR(INDEX($I$91:$AS$160,MATCH($F51,$F$91:$F$160,0),COLUMN()-8),-999)</f>
        <v>0</v>
      </c>
      <c r="AA51" s="16" cm="1">
        <f t="array" ref="AA51">IFERROR(INDEX($I$91:$AS$160,MATCH($F51,$F$91:$F$160,0),COLUMN()-8),-999)</f>
        <v>0</v>
      </c>
      <c r="AB51" s="16" cm="1">
        <f t="array" ref="AB51">IFERROR(INDEX($I$91:$AS$160,MATCH($F51,$F$91:$F$160,0),COLUMN()-8),-999)</f>
        <v>0</v>
      </c>
      <c r="AC51" s="16" cm="1">
        <f t="array" ref="AC51">IFERROR(INDEX($I$91:$AS$160,MATCH($F51,$F$91:$F$160,0),COLUMN()-8),-999)</f>
        <v>0</v>
      </c>
      <c r="AD51" s="16" cm="1">
        <f t="array" ref="AD51">IFERROR(INDEX($I$91:$AS$160,MATCH($F51,$F$91:$F$160,0),COLUMN()-8),-999)</f>
        <v>0</v>
      </c>
      <c r="AE51" s="16" cm="1">
        <f t="array" ref="AE51">IFERROR(INDEX($I$91:$AS$160,MATCH($F51,$F$91:$F$160,0),COLUMN()-8),-999)</f>
        <v>0</v>
      </c>
      <c r="AF51" s="16" cm="1">
        <f t="array" ref="AF51">IFERROR(INDEX($I$91:$AS$160,MATCH($F51,$F$91:$F$160,0),COLUMN()-8),-999)</f>
        <v>0</v>
      </c>
      <c r="AG51" s="16" cm="1">
        <f t="array" ref="AG51">IFERROR(INDEX($I$91:$AS$160,MATCH($F51,$F$91:$F$160,0),COLUMN()-8),-999)</f>
        <v>0</v>
      </c>
      <c r="AH51" s="116" cm="1">
        <f t="array" ref="AH51">IFERROR(INDEX($I$91:$AS$160,MATCH($F51,$F$91:$F$160,0),COLUMN()-8),-999)</f>
        <v>1.0001155917170204</v>
      </c>
      <c r="AI51" s="116" cm="1">
        <f t="array" ref="AI51">IFERROR(INDEX($I$91:$AS$160,MATCH($F51,$F$91:$F$160,0),COLUMN()-8),-999)</f>
        <v>1.0007260875852688</v>
      </c>
      <c r="AJ51" s="116" cm="1">
        <f t="array" ref="AJ51">IFERROR(INDEX($I$91:$AS$160,MATCH($F51,$F$91:$F$160,0),COLUMN()-8),-999)</f>
        <v>1.0074983091284941</v>
      </c>
      <c r="AK51" s="116" cm="1">
        <f t="array" ref="AK51">IFERROR(INDEX($I$91:$AS$160,MATCH($F51,$F$91:$F$160,0),COLUMN()-8),-999)</f>
        <v>1.0034242377800011</v>
      </c>
      <c r="AL51" s="116" cm="1">
        <f t="array" ref="AL51">IFERROR(INDEX($I$91:$AS$160,MATCH($F51,$F$91:$F$160,0),COLUMN()-8),-999)</f>
        <v>1.0022319560690081</v>
      </c>
      <c r="AM51" s="116" cm="1">
        <f t="array" ref="AM51">IFERROR(INDEX($I$91:$AS$160,MATCH($F51,$F$91:$F$160,0),COLUMN()-8),-999)</f>
        <v>1.0007517108364681</v>
      </c>
      <c r="AN51" s="116" cm="1">
        <f t="array" ref="AN51">IFERROR(INDEX($I$91:$AS$160,MATCH($F51,$F$91:$F$160,0),COLUMN()-8),-999)</f>
        <v>1.0101838260038438</v>
      </c>
      <c r="AO51" s="116" cm="1">
        <f t="array" ref="AO51">IFERROR(INDEX($I$91:$AS$160,MATCH($F51,$F$91:$F$160,0),COLUMN()-8),-999)</f>
        <v>1.0101008280907078</v>
      </c>
      <c r="AP51" s="116" cm="1">
        <f t="array" ref="AP51">IFERROR(INDEX($I$91:$AS$160,MATCH($F51,$F$91:$F$160,0),COLUMN()-8),-999)</f>
        <v>1.01005778296049</v>
      </c>
      <c r="AQ51" s="116" cm="1">
        <f t="array" ref="AQ51">IFERROR(INDEX($I$91:$AS$160,MATCH($F51,$F$91:$F$160,0),COLUMN()-8),-999)</f>
        <v>1.0104230361917304</v>
      </c>
      <c r="AR51" s="116" cm="1">
        <f t="array" ref="AR51">IFERROR(INDEX($I$91:$AS$160,MATCH($F51,$F$91:$F$160,0),COLUMN()-8),-999)</f>
        <v>1.0104230361917304</v>
      </c>
      <c r="AS51" s="116" cm="1">
        <f t="array" ref="AS51">IFERROR(INDEX($I$91:$AS$160,MATCH($F51,$F$91:$F$160,0),COLUMN()-8),-999)</f>
        <v>1.0088464526270371</v>
      </c>
      <c r="AT51" s="16"/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1.0048666044154462</v>
      </c>
      <c r="BH51" s="16">
        <v>1.0017604027965175</v>
      </c>
      <c r="BI51" s="16">
        <v>1.0092466087300367</v>
      </c>
      <c r="BJ51" s="16">
        <v>1.0060610237397922</v>
      </c>
      <c r="BK51" s="16"/>
      <c r="BL51" s="16"/>
      <c r="BM51" s="16"/>
      <c r="BN51" s="16"/>
    </row>
    <row r="52" spans="1:66" ht="15" customHeight="1" x14ac:dyDescent="0.25">
      <c r="A52" s="2" t="s">
        <v>375</v>
      </c>
      <c r="E52" s="11" t="s">
        <v>86</v>
      </c>
      <c r="F52" s="91" t="s">
        <v>86</v>
      </c>
      <c r="G52" s="30">
        <v>11</v>
      </c>
      <c r="H52" s="20"/>
      <c r="I52" s="16" cm="1">
        <f t="array" ref="I52">IFERROR(INDEX($I$91:$AS$160,MATCH($F52,$F$91:$F$160,0),COLUMN()-8),-999)</f>
        <v>0</v>
      </c>
      <c r="J52" s="16" cm="1">
        <f t="array" ref="J52">IFERROR(INDEX($I$91:$AS$160,MATCH($F52,$F$91:$F$160,0),COLUMN()-8),-999)</f>
        <v>0</v>
      </c>
      <c r="K52" s="16" cm="1">
        <f t="array" ref="K52">IFERROR(INDEX($I$91:$AS$160,MATCH($F52,$F$91:$F$160,0),COLUMN()-8),-999)</f>
        <v>0</v>
      </c>
      <c r="L52" s="16" cm="1">
        <f t="array" ref="L52">IFERROR(INDEX($I$91:$AS$160,MATCH($F52,$F$91:$F$160,0),COLUMN()-8),-999)</f>
        <v>0</v>
      </c>
      <c r="M52" s="16" cm="1">
        <f t="array" ref="M52">IFERROR(INDEX($I$91:$AS$160,MATCH($F52,$F$91:$F$160,0),COLUMN()-8),-999)</f>
        <v>0</v>
      </c>
      <c r="N52" s="16" cm="1">
        <f t="array" ref="N52">IFERROR(INDEX($I$91:$AS$160,MATCH($F52,$F$91:$F$160,0),COLUMN()-8),-999)</f>
        <v>0</v>
      </c>
      <c r="O52" s="16" cm="1">
        <f t="array" ref="O52">IFERROR(INDEX($I$91:$AS$160,MATCH($F52,$F$91:$F$160,0),COLUMN()-8),-999)</f>
        <v>0</v>
      </c>
      <c r="P52" s="16" cm="1">
        <f t="array" ref="P52">IFERROR(INDEX($I$91:$AS$160,MATCH($F52,$F$91:$F$160,0),COLUMN()-8),-999)</f>
        <v>0</v>
      </c>
      <c r="Q52" s="16" cm="1">
        <f t="array" ref="Q52">IFERROR(INDEX($I$91:$AS$160,MATCH($F52,$F$91:$F$160,0),COLUMN()-8),-999)</f>
        <v>0</v>
      </c>
      <c r="R52" s="16" cm="1">
        <f t="array" ref="R52">IFERROR(INDEX($I$91:$AS$160,MATCH($F52,$F$91:$F$160,0),COLUMN()-8),-999)</f>
        <v>0</v>
      </c>
      <c r="S52" s="16" cm="1">
        <f t="array" ref="S52">IFERROR(INDEX($I$91:$AS$160,MATCH($F52,$F$91:$F$160,0),COLUMN()-8),-999)</f>
        <v>0</v>
      </c>
      <c r="T52" s="16" cm="1">
        <f t="array" ref="T52">IFERROR(INDEX($I$91:$AS$160,MATCH($F52,$F$91:$F$160,0),COLUMN()-8),-999)</f>
        <v>0</v>
      </c>
      <c r="U52" s="16" cm="1">
        <f t="array" ref="U52">IFERROR(INDEX($I$91:$AS$160,MATCH($F52,$F$91:$F$160,0),COLUMN()-8),-999)</f>
        <v>0</v>
      </c>
      <c r="V52" s="16" cm="1">
        <f t="array" ref="V52">IFERROR(INDEX($I$91:$AS$160,MATCH($F52,$F$91:$F$160,0),COLUMN()-8),-999)</f>
        <v>0</v>
      </c>
      <c r="W52" s="16" cm="1">
        <f t="array" ref="W52">IFERROR(INDEX($I$91:$AS$160,MATCH($F52,$F$91:$F$160,0),COLUMN()-8),-999)</f>
        <v>0</v>
      </c>
      <c r="X52" s="16" cm="1">
        <f t="array" ref="X52">IFERROR(INDEX($I$91:$AS$160,MATCH($F52,$F$91:$F$160,0),COLUMN()-8),-999)</f>
        <v>0</v>
      </c>
      <c r="Y52" s="16" cm="1">
        <f t="array" ref="Y52">IFERROR(INDEX($I$91:$AS$160,MATCH($F52,$F$91:$F$160,0),COLUMN()-8),-999)</f>
        <v>0</v>
      </c>
      <c r="Z52" s="16" cm="1">
        <f t="array" ref="Z52">IFERROR(INDEX($I$91:$AS$160,MATCH($F52,$F$91:$F$160,0),COLUMN()-8),-999)</f>
        <v>0</v>
      </c>
      <c r="AA52" s="16" cm="1">
        <f t="array" ref="AA52">IFERROR(INDEX($I$91:$AS$160,MATCH($F52,$F$91:$F$160,0),COLUMN()-8),-999)</f>
        <v>0</v>
      </c>
      <c r="AB52" s="16" cm="1">
        <f t="array" ref="AB52">IFERROR(INDEX($I$91:$AS$160,MATCH($F52,$F$91:$F$160,0),COLUMN()-8),-999)</f>
        <v>0</v>
      </c>
      <c r="AC52" s="16" cm="1">
        <f t="array" ref="AC52">IFERROR(INDEX($I$91:$AS$160,MATCH($F52,$F$91:$F$160,0),COLUMN()-8),-999)</f>
        <v>0</v>
      </c>
      <c r="AD52" s="16" cm="1">
        <f t="array" ref="AD52">IFERROR(INDEX($I$91:$AS$160,MATCH($F52,$F$91:$F$160,0),COLUMN()-8),-999)</f>
        <v>0</v>
      </c>
      <c r="AE52" s="16" cm="1">
        <f t="array" ref="AE52">IFERROR(INDEX($I$91:$AS$160,MATCH($F52,$F$91:$F$160,0),COLUMN()-8),-999)</f>
        <v>0</v>
      </c>
      <c r="AF52" s="16" cm="1">
        <f t="array" ref="AF52">IFERROR(INDEX($I$91:$AS$160,MATCH($F52,$F$91:$F$160,0),COLUMN()-8),-999)</f>
        <v>0</v>
      </c>
      <c r="AG52" s="16" cm="1">
        <f t="array" ref="AG52">IFERROR(INDEX($I$91:$AS$160,MATCH($F52,$F$91:$F$160,0),COLUMN()-8),-999)</f>
        <v>0</v>
      </c>
      <c r="AH52" s="16" cm="1">
        <f t="array" ref="AH52">IFERROR(INDEX($I$91:$AS$160,MATCH($F52,$F$91:$F$160,0),COLUMN()-8),-999)</f>
        <v>0</v>
      </c>
      <c r="AI52" s="16" cm="1">
        <f t="array" ref="AI52">IFERROR(INDEX($I$91:$AS$160,MATCH($F52,$F$91:$F$160,0),COLUMN()-8),-999)</f>
        <v>0</v>
      </c>
      <c r="AJ52" s="16" cm="1">
        <f t="array" ref="AJ52">IFERROR(INDEX($I$91:$AS$160,MATCH($F52,$F$91:$F$160,0),COLUMN()-8),-999)</f>
        <v>0</v>
      </c>
      <c r="AK52" s="116" cm="1">
        <f t="array" ref="AK52">IFERROR(INDEX($I$91:$AS$160,MATCH($F52,$F$91:$F$160,0),COLUMN()-8),-999)</f>
        <v>1.0016527875441883</v>
      </c>
      <c r="AL52" s="116" cm="1">
        <f t="array" ref="AL52">IFERROR(INDEX($I$91:$AS$160,MATCH($F52,$F$91:$F$160,0),COLUMN()-8),-999)</f>
        <v>0.99791075976703103</v>
      </c>
      <c r="AM52" s="116" cm="1">
        <f t="array" ref="AM52">IFERROR(INDEX($I$91:$AS$160,MATCH($F52,$F$91:$F$160,0),COLUMN()-8),-999)</f>
        <v>0.9924230534439854</v>
      </c>
      <c r="AN52" s="116" cm="1">
        <f t="array" ref="AN52">IFERROR(INDEX($I$91:$AS$160,MATCH($F52,$F$91:$F$160,0),COLUMN()-8),-999)</f>
        <v>1.0016849360993845</v>
      </c>
      <c r="AO52" s="116" cm="1">
        <f t="array" ref="AO52">IFERROR(INDEX($I$91:$AS$160,MATCH($F52,$F$91:$F$160,0),COLUMN()-8),-999)</f>
        <v>1.0006064474783287</v>
      </c>
      <c r="AP52" s="116" cm="1">
        <f t="array" ref="AP52">IFERROR(INDEX($I$91:$AS$160,MATCH($F52,$F$91:$F$160,0),COLUMN()-8),-999)</f>
        <v>1.0005624756000979</v>
      </c>
      <c r="AQ52" s="116" cm="1">
        <f t="array" ref="AQ52">IFERROR(INDEX($I$91:$AS$160,MATCH($F52,$F$91:$F$160,0),COLUMN()-8),-999)</f>
        <v>1.0009355914302902</v>
      </c>
      <c r="AR52" s="116" cm="1">
        <f t="array" ref="AR52">IFERROR(INDEX($I$91:$AS$160,MATCH($F52,$F$91:$F$160,0),COLUMN()-8),-999)</f>
        <v>1.0009355914302902</v>
      </c>
      <c r="AS52" s="116" cm="1">
        <f t="array" ref="AS52">IFERROR(INDEX($I$91:$AS$160,MATCH($F52,$F$91:$F$160,0),COLUMN()-8),-999)</f>
        <v>0.99930172598969202</v>
      </c>
      <c r="AT52" s="16"/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0.999800203869329</v>
      </c>
      <c r="BI52" s="16">
        <v>0.99098289062035039</v>
      </c>
      <c r="BJ52" s="16">
        <v>0.99648721658046102</v>
      </c>
      <c r="BK52" s="16"/>
      <c r="BL52" s="16"/>
      <c r="BM52" s="16"/>
      <c r="BN52" s="16"/>
    </row>
    <row r="53" spans="1:66" ht="15" customHeight="1" x14ac:dyDescent="0.25">
      <c r="A53" s="2" t="s">
        <v>342</v>
      </c>
      <c r="E53" s="11" t="s">
        <v>87</v>
      </c>
      <c r="F53" s="91" t="s">
        <v>87</v>
      </c>
      <c r="G53" s="30">
        <v>11</v>
      </c>
      <c r="H53" s="20"/>
      <c r="I53" s="16" cm="1">
        <f t="array" ref="I53">IFERROR(INDEX($I$91:$AS$160,MATCH($F53,$F$91:$F$160,0),COLUMN()-8),-999)</f>
        <v>0</v>
      </c>
      <c r="J53" s="16" cm="1">
        <f t="array" ref="J53">IFERROR(INDEX($I$91:$AS$160,MATCH($F53,$F$91:$F$160,0),COLUMN()-8),-999)</f>
        <v>0</v>
      </c>
      <c r="K53" s="16" cm="1">
        <f t="array" ref="K53">IFERROR(INDEX($I$91:$AS$160,MATCH($F53,$F$91:$F$160,0),COLUMN()-8),-999)</f>
        <v>0</v>
      </c>
      <c r="L53" s="16" cm="1">
        <f t="array" ref="L53">IFERROR(INDEX($I$91:$AS$160,MATCH($F53,$F$91:$F$160,0),COLUMN()-8),-999)</f>
        <v>0</v>
      </c>
      <c r="M53" s="16" cm="1">
        <f t="array" ref="M53">IFERROR(INDEX($I$91:$AS$160,MATCH($F53,$F$91:$F$160,0),COLUMN()-8),-999)</f>
        <v>0</v>
      </c>
      <c r="N53" s="16" cm="1">
        <f t="array" ref="N53">IFERROR(INDEX($I$91:$AS$160,MATCH($F53,$F$91:$F$160,0),COLUMN()-8),-999)</f>
        <v>0</v>
      </c>
      <c r="O53" s="16" cm="1">
        <f t="array" ref="O53">IFERROR(INDEX($I$91:$AS$160,MATCH($F53,$F$91:$F$160,0),COLUMN()-8),-999)</f>
        <v>0</v>
      </c>
      <c r="P53" s="16" cm="1">
        <f t="array" ref="P53">IFERROR(INDEX($I$91:$AS$160,MATCH($F53,$F$91:$F$160,0),COLUMN()-8),-999)</f>
        <v>0</v>
      </c>
      <c r="Q53" s="16" cm="1">
        <f t="array" ref="Q53">IFERROR(INDEX($I$91:$AS$160,MATCH($F53,$F$91:$F$160,0),COLUMN()-8),-999)</f>
        <v>0</v>
      </c>
      <c r="R53" s="16" cm="1">
        <f t="array" ref="R53">IFERROR(INDEX($I$91:$AS$160,MATCH($F53,$F$91:$F$160,0),COLUMN()-8),-999)</f>
        <v>0</v>
      </c>
      <c r="S53" s="16" cm="1">
        <f t="array" ref="S53">IFERROR(INDEX($I$91:$AS$160,MATCH($F53,$F$91:$F$160,0),COLUMN()-8),-999)</f>
        <v>0</v>
      </c>
      <c r="T53" s="16" cm="1">
        <f t="array" ref="T53">IFERROR(INDEX($I$91:$AS$160,MATCH($F53,$F$91:$F$160,0),COLUMN()-8),-999)</f>
        <v>0</v>
      </c>
      <c r="U53" s="16" cm="1">
        <f t="array" ref="U53">IFERROR(INDEX($I$91:$AS$160,MATCH($F53,$F$91:$F$160,0),COLUMN()-8),-999)</f>
        <v>0</v>
      </c>
      <c r="V53" s="16" cm="1">
        <f t="array" ref="V53">IFERROR(INDEX($I$91:$AS$160,MATCH($F53,$F$91:$F$160,0),COLUMN()-8),-999)</f>
        <v>0</v>
      </c>
      <c r="W53" s="16" cm="1">
        <f t="array" ref="W53">IFERROR(INDEX($I$91:$AS$160,MATCH($F53,$F$91:$F$160,0),COLUMN()-8),-999)</f>
        <v>0</v>
      </c>
      <c r="X53" s="16" cm="1">
        <f t="array" ref="X53">IFERROR(INDEX($I$91:$AS$160,MATCH($F53,$F$91:$F$160,0),COLUMN()-8),-999)</f>
        <v>0</v>
      </c>
      <c r="Y53" s="16" cm="1">
        <f t="array" ref="Y53">IFERROR(INDEX($I$91:$AS$160,MATCH($F53,$F$91:$F$160,0),COLUMN()-8),-999)</f>
        <v>0</v>
      </c>
      <c r="Z53" s="16" cm="1">
        <f t="array" ref="Z53">IFERROR(INDEX($I$91:$AS$160,MATCH($F53,$F$91:$F$160,0),COLUMN()-8),-999)</f>
        <v>0</v>
      </c>
      <c r="AA53" s="16" cm="1">
        <f t="array" ref="AA53">IFERROR(INDEX($I$91:$AS$160,MATCH($F53,$F$91:$F$160,0),COLUMN()-8),-999)</f>
        <v>0</v>
      </c>
      <c r="AB53" s="16" cm="1">
        <f t="array" ref="AB53">IFERROR(INDEX($I$91:$AS$160,MATCH($F53,$F$91:$F$160,0),COLUMN()-8),-999)</f>
        <v>0</v>
      </c>
      <c r="AC53" s="16" cm="1">
        <f t="array" ref="AC53">IFERROR(INDEX($I$91:$AS$160,MATCH($F53,$F$91:$F$160,0),COLUMN()-8),-999)</f>
        <v>0</v>
      </c>
      <c r="AD53" s="16" cm="1">
        <f t="array" ref="AD53">IFERROR(INDEX($I$91:$AS$160,MATCH($F53,$F$91:$F$160,0),COLUMN()-8),-999)</f>
        <v>0</v>
      </c>
      <c r="AE53" s="116" cm="1">
        <f t="array" ref="AE53">IFERROR(INDEX($I$91:$AS$160,MATCH($F53,$F$91:$F$160,0),COLUMN()-8),-999)</f>
        <v>1.0024597014351115</v>
      </c>
      <c r="AF53" s="116" cm="1">
        <f t="array" ref="AF53">IFERROR(INDEX($I$91:$AS$160,MATCH($F53,$F$91:$F$160,0),COLUMN()-8),-999)</f>
        <v>1.0012564437823925</v>
      </c>
      <c r="AG53" s="116" cm="1">
        <f t="array" ref="AG53">IFERROR(INDEX($I$91:$AS$160,MATCH($F53,$F$91:$F$160,0),COLUMN()-8),-999)</f>
        <v>1.0018164800145311</v>
      </c>
      <c r="AH53" s="116" cm="1">
        <f t="array" ref="AH53">IFERROR(INDEX($I$91:$AS$160,MATCH($F53,$F$91:$F$160,0),COLUMN()-8),-999)</f>
        <v>1.0086855501775802</v>
      </c>
      <c r="AI53" s="116" cm="1">
        <f t="array" ref="AI53">IFERROR(INDEX($I$91:$AS$160,MATCH($F53,$F$91:$F$160,0),COLUMN()-8),-999)</f>
        <v>1.0091983438608843</v>
      </c>
      <c r="AJ53" s="116" cm="1">
        <f t="array" ref="AJ53">IFERROR(INDEX($I$91:$AS$160,MATCH($F53,$F$91:$F$160,0),COLUMN()-8),-999)</f>
        <v>1.0018758596274657</v>
      </c>
      <c r="AK53" s="116" cm="1">
        <f t="array" ref="AK53">IFERROR(INDEX($I$91:$AS$160,MATCH($F53,$F$91:$F$160,0),COLUMN()-8),-999)</f>
        <v>1.0042047403852821</v>
      </c>
      <c r="AL53" s="116" cm="1">
        <f t="array" ref="AL53">IFERROR(INDEX($I$91:$AS$160,MATCH($F53,$F$91:$F$160,0),COLUMN()-8),-999)</f>
        <v>1.0063058896342041</v>
      </c>
      <c r="AM53" s="116" cm="1">
        <f t="array" ref="AM53">IFERROR(INDEX($I$91:$AS$160,MATCH($F53,$F$91:$F$160,0),COLUMN()-8),-999)</f>
        <v>1.009507127122214</v>
      </c>
      <c r="AN53" s="116" cm="1">
        <f t="array" ref="AN53">IFERROR(INDEX($I$91:$AS$160,MATCH($F53,$F$91:$F$160,0),COLUMN()-8),-999)</f>
        <v>1.0094345512863661</v>
      </c>
      <c r="AO53" s="116" cm="1">
        <f t="array" ref="AO53">IFERROR(INDEX($I$91:$AS$160,MATCH($F53,$F$91:$F$160,0),COLUMN()-8),-999)</f>
        <v>1.0094352866247749</v>
      </c>
      <c r="AP53" s="116" cm="1">
        <f t="array" ref="AP53">IFERROR(INDEX($I$91:$AS$160,MATCH($F53,$F$91:$F$160,0),COLUMN()-8),-999)</f>
        <v>1.0093948367357284</v>
      </c>
      <c r="AQ53" s="116" cm="1">
        <f t="array" ref="AQ53">IFERROR(INDEX($I$91:$AS$160,MATCH($F53,$F$91:$F$160,0),COLUMN()-8),-999)</f>
        <v>1.0133796550996432</v>
      </c>
      <c r="AR53" s="116" cm="1">
        <f t="array" ref="AR53">IFERROR(INDEX($I$91:$AS$160,MATCH($F53,$F$91:$F$160,0),COLUMN()-8),-999)</f>
        <v>1.0133796550996432</v>
      </c>
      <c r="AS53" s="116" cm="1">
        <f t="array" ref="AS53">IFERROR(INDEX($I$91:$AS$160,MATCH($F53,$F$91:$F$160,0),COLUMN()-8),-999)</f>
        <v>1.0119220983906085</v>
      </c>
      <c r="AT53" s="16"/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1.0008857535902849</v>
      </c>
      <c r="BF53" s="16">
        <v>1.005115874109874</v>
      </c>
      <c r="BG53" s="16">
        <v>1.0001464633576336</v>
      </c>
      <c r="BH53" s="16">
        <v>1.0026965406789434</v>
      </c>
      <c r="BI53" s="16">
        <v>1.000220029539383</v>
      </c>
      <c r="BJ53" s="16">
        <v>1.0093268921087399</v>
      </c>
      <c r="BK53" s="16"/>
      <c r="BL53" s="16"/>
      <c r="BM53" s="16"/>
      <c r="BN53" s="16"/>
    </row>
    <row r="54" spans="1:66" ht="15" customHeight="1" x14ac:dyDescent="0.25">
      <c r="A54" s="2" t="s">
        <v>331</v>
      </c>
      <c r="E54" s="11" t="s">
        <v>88</v>
      </c>
      <c r="F54" s="91" t="s">
        <v>88</v>
      </c>
      <c r="G54" s="30">
        <v>11</v>
      </c>
      <c r="H54" s="20"/>
      <c r="I54" s="16" cm="1">
        <f t="array" ref="I54">IFERROR(INDEX($I$91:$AS$160,MATCH($F54,$F$91:$F$160,0),COLUMN()-8),-999)</f>
        <v>0</v>
      </c>
      <c r="J54" s="16" cm="1">
        <f t="array" ref="J54">IFERROR(INDEX($I$91:$AS$160,MATCH($F54,$F$91:$F$160,0),COLUMN()-8),-999)</f>
        <v>0</v>
      </c>
      <c r="K54" s="16" cm="1">
        <f t="array" ref="K54">IFERROR(INDEX($I$91:$AS$160,MATCH($F54,$F$91:$F$160,0),COLUMN()-8),-999)</f>
        <v>0</v>
      </c>
      <c r="L54" s="16" cm="1">
        <f t="array" ref="L54">IFERROR(INDEX($I$91:$AS$160,MATCH($F54,$F$91:$F$160,0),COLUMN()-8),-999)</f>
        <v>0</v>
      </c>
      <c r="M54" s="16" cm="1">
        <f t="array" ref="M54">IFERROR(INDEX($I$91:$AS$160,MATCH($F54,$F$91:$F$160,0),COLUMN()-8),-999)</f>
        <v>0</v>
      </c>
      <c r="N54" s="16" cm="1">
        <f t="array" ref="N54">IFERROR(INDEX($I$91:$AS$160,MATCH($F54,$F$91:$F$160,0),COLUMN()-8),-999)</f>
        <v>0</v>
      </c>
      <c r="O54" s="16" cm="1">
        <f t="array" ref="O54">IFERROR(INDEX($I$91:$AS$160,MATCH($F54,$F$91:$F$160,0),COLUMN()-8),-999)</f>
        <v>0</v>
      </c>
      <c r="P54" s="16" cm="1">
        <f t="array" ref="P54">IFERROR(INDEX($I$91:$AS$160,MATCH($F54,$F$91:$F$160,0),COLUMN()-8),-999)</f>
        <v>0</v>
      </c>
      <c r="Q54" s="16" cm="1">
        <f t="array" ref="Q54">IFERROR(INDEX($I$91:$AS$160,MATCH($F54,$F$91:$F$160,0),COLUMN()-8),-999)</f>
        <v>0</v>
      </c>
      <c r="R54" s="16" cm="1">
        <f t="array" ref="R54">IFERROR(INDEX($I$91:$AS$160,MATCH($F54,$F$91:$F$160,0),COLUMN()-8),-999)</f>
        <v>0</v>
      </c>
      <c r="S54" s="16" cm="1">
        <f t="array" ref="S54">IFERROR(INDEX($I$91:$AS$160,MATCH($F54,$F$91:$F$160,0),COLUMN()-8),-999)</f>
        <v>0</v>
      </c>
      <c r="T54" s="16" cm="1">
        <f t="array" ref="T54">IFERROR(INDEX($I$91:$AS$160,MATCH($F54,$F$91:$F$160,0),COLUMN()-8),-999)</f>
        <v>0</v>
      </c>
      <c r="U54" s="16" cm="1">
        <f t="array" ref="U54">IFERROR(INDEX($I$91:$AS$160,MATCH($F54,$F$91:$F$160,0),COLUMN()-8),-999)</f>
        <v>0</v>
      </c>
      <c r="V54" s="16" cm="1">
        <f t="array" ref="V54">IFERROR(INDEX($I$91:$AS$160,MATCH($F54,$F$91:$F$160,0),COLUMN()-8),-999)</f>
        <v>0</v>
      </c>
      <c r="W54" s="16" cm="1">
        <f t="array" ref="W54">IFERROR(INDEX($I$91:$AS$160,MATCH($F54,$F$91:$F$160,0),COLUMN()-8),-999)</f>
        <v>0</v>
      </c>
      <c r="X54" s="16" cm="1">
        <f t="array" ref="X54">IFERROR(INDEX($I$91:$AS$160,MATCH($F54,$F$91:$F$160,0),COLUMN()-8),-999)</f>
        <v>0</v>
      </c>
      <c r="Y54" s="16" cm="1">
        <f t="array" ref="Y54">IFERROR(INDEX($I$91:$AS$160,MATCH($F54,$F$91:$F$160,0),COLUMN()-8),-999)</f>
        <v>0</v>
      </c>
      <c r="Z54" s="16" cm="1">
        <f t="array" ref="Z54">IFERROR(INDEX($I$91:$AS$160,MATCH($F54,$F$91:$F$160,0),COLUMN()-8),-999)</f>
        <v>0</v>
      </c>
      <c r="AA54" s="16" cm="1">
        <f t="array" ref="AA54">IFERROR(INDEX($I$91:$AS$160,MATCH($F54,$F$91:$F$160,0),COLUMN()-8),-999)</f>
        <v>0</v>
      </c>
      <c r="AB54" s="16" cm="1">
        <f t="array" ref="AB54">IFERROR(INDEX($I$91:$AS$160,MATCH($F54,$F$91:$F$160,0),COLUMN()-8),-999)</f>
        <v>0</v>
      </c>
      <c r="AC54" s="16" cm="1">
        <f t="array" ref="AC54">IFERROR(INDEX($I$91:$AS$160,MATCH($F54,$F$91:$F$160,0),COLUMN()-8),-999)</f>
        <v>0</v>
      </c>
      <c r="AD54" s="16" cm="1">
        <f t="array" ref="AD54">IFERROR(INDEX($I$91:$AS$160,MATCH($F54,$F$91:$F$160,0),COLUMN()-8),-999)</f>
        <v>0</v>
      </c>
      <c r="AE54" s="16" cm="1">
        <f t="array" ref="AE54">IFERROR(INDEX($I$91:$AS$160,MATCH($F54,$F$91:$F$160,0),COLUMN()-8),-999)</f>
        <v>0</v>
      </c>
      <c r="AF54" s="16" cm="1">
        <f t="array" ref="AF54">IFERROR(INDEX($I$91:$AS$160,MATCH($F54,$F$91:$F$160,0),COLUMN()-8),-999)</f>
        <v>0</v>
      </c>
      <c r="AG54" s="16" cm="1">
        <f t="array" ref="AG54">IFERROR(INDEX($I$91:$AS$160,MATCH($F54,$F$91:$F$160,0),COLUMN()-8),-999)</f>
        <v>0</v>
      </c>
      <c r="AH54" s="16" cm="1">
        <f t="array" ref="AH54">IFERROR(INDEX($I$91:$AS$160,MATCH($F54,$F$91:$F$160,0),COLUMN()-8),-999)</f>
        <v>0</v>
      </c>
      <c r="AI54" s="16" cm="1">
        <f t="array" ref="AI54">IFERROR(INDEX($I$91:$AS$160,MATCH($F54,$F$91:$F$160,0),COLUMN()-8),-999)</f>
        <v>0</v>
      </c>
      <c r="AJ54" s="116" cm="1">
        <f t="array" ref="AJ54">IFERROR(INDEX($I$91:$AS$160,MATCH($F54,$F$91:$F$160,0),COLUMN()-8),-999)</f>
        <v>1.0038230043713849</v>
      </c>
      <c r="AK54" s="116" cm="1">
        <f t="array" ref="AK54">IFERROR(INDEX($I$91:$AS$160,MATCH($F54,$F$91:$F$160,0),COLUMN()-8),-999)</f>
        <v>1.0114786341584721</v>
      </c>
      <c r="AL54" s="116" cm="1">
        <f t="array" ref="AL54">IFERROR(INDEX($I$91:$AS$160,MATCH($F54,$F$91:$F$160,0),COLUMN()-8),-999)</f>
        <v>1.0083574242336224</v>
      </c>
      <c r="AM54" s="116" cm="1">
        <f t="array" ref="AM54">IFERROR(INDEX($I$91:$AS$160,MATCH($F54,$F$91:$F$160,0),COLUMN()-8),-999)</f>
        <v>1.0096492551932872</v>
      </c>
      <c r="AN54" s="116" cm="1">
        <f t="array" ref="AN54">IFERROR(INDEX($I$91:$AS$160,MATCH($F54,$F$91:$F$160,0),COLUMN()-8),-999)</f>
        <v>1.0101838260038438</v>
      </c>
      <c r="AO54" s="116" cm="1">
        <f t="array" ref="AO54">IFERROR(INDEX($I$91:$AS$160,MATCH($F54,$F$91:$F$160,0),COLUMN()-8),-999)</f>
        <v>1.0101008280907078</v>
      </c>
      <c r="AP54" s="116" cm="1">
        <f t="array" ref="AP54">IFERROR(INDEX($I$91:$AS$160,MATCH($F54,$F$91:$F$160,0),COLUMN()-8),-999)</f>
        <v>1.01005778296049</v>
      </c>
      <c r="AQ54" s="116" cm="1">
        <f t="array" ref="AQ54">IFERROR(INDEX($I$91:$AS$160,MATCH($F54,$F$91:$F$160,0),COLUMN()-8),-999)</f>
        <v>1.0104230361917304</v>
      </c>
      <c r="AR54" s="116" cm="1">
        <f t="array" ref="AR54">IFERROR(INDEX($I$91:$AS$160,MATCH($F54,$F$91:$F$160,0),COLUMN()-8),-999)</f>
        <v>1.0104230361917304</v>
      </c>
      <c r="AS54" s="116" cm="1">
        <f t="array" ref="AS54">IFERROR(INDEX($I$91:$AS$160,MATCH($F54,$F$91:$F$160,0),COLUMN()-8),-999)</f>
        <v>1.0088464526270371</v>
      </c>
      <c r="AT54" s="16"/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1.001100710332536</v>
      </c>
      <c r="BH54" s="16">
        <v>1.0095034099701474</v>
      </c>
      <c r="BI54" s="16">
        <v>1.0149366591521825</v>
      </c>
      <c r="BJ54" s="16">
        <v>1.0060610237397922</v>
      </c>
      <c r="BK54" s="16"/>
      <c r="BL54" s="16"/>
      <c r="BM54" s="16"/>
      <c r="BN54" s="16"/>
    </row>
    <row r="55" spans="1:66" ht="15" customHeight="1" x14ac:dyDescent="0.25">
      <c r="A55" s="2" t="s">
        <v>327</v>
      </c>
      <c r="E55" s="11" t="s">
        <v>89</v>
      </c>
      <c r="F55" s="91" t="s">
        <v>89</v>
      </c>
      <c r="G55" s="30">
        <v>11</v>
      </c>
      <c r="H55" s="20"/>
      <c r="I55" s="16" cm="1">
        <f t="array" ref="I55">IFERROR(INDEX($I$91:$AS$160,MATCH($F55,$F$91:$F$160,0),COLUMN()-8),-999)</f>
        <v>0</v>
      </c>
      <c r="J55" s="16" cm="1">
        <f t="array" ref="J55">IFERROR(INDEX($I$91:$AS$160,MATCH($F55,$F$91:$F$160,0),COLUMN()-8),-999)</f>
        <v>0</v>
      </c>
      <c r="K55" s="16" cm="1">
        <f t="array" ref="K55">IFERROR(INDEX($I$91:$AS$160,MATCH($F55,$F$91:$F$160,0),COLUMN()-8),-999)</f>
        <v>0</v>
      </c>
      <c r="L55" s="16" cm="1">
        <f t="array" ref="L55">IFERROR(INDEX($I$91:$AS$160,MATCH($F55,$F$91:$F$160,0),COLUMN()-8),-999)</f>
        <v>0</v>
      </c>
      <c r="M55" s="16" cm="1">
        <f t="array" ref="M55">IFERROR(INDEX($I$91:$AS$160,MATCH($F55,$F$91:$F$160,0),COLUMN()-8),-999)</f>
        <v>0</v>
      </c>
      <c r="N55" s="16" cm="1">
        <f t="array" ref="N55">IFERROR(INDEX($I$91:$AS$160,MATCH($F55,$F$91:$F$160,0),COLUMN()-8),-999)</f>
        <v>0</v>
      </c>
      <c r="O55" s="16" cm="1">
        <f t="array" ref="O55">IFERROR(INDEX($I$91:$AS$160,MATCH($F55,$F$91:$F$160,0),COLUMN()-8),-999)</f>
        <v>0</v>
      </c>
      <c r="P55" s="16" cm="1">
        <f t="array" ref="P55">IFERROR(INDEX($I$91:$AS$160,MATCH($F55,$F$91:$F$160,0),COLUMN()-8),-999)</f>
        <v>0</v>
      </c>
      <c r="Q55" s="16" cm="1">
        <f t="array" ref="Q55">IFERROR(INDEX($I$91:$AS$160,MATCH($F55,$F$91:$F$160,0),COLUMN()-8),-999)</f>
        <v>0</v>
      </c>
      <c r="R55" s="16" cm="1">
        <f t="array" ref="R55">IFERROR(INDEX($I$91:$AS$160,MATCH($F55,$F$91:$F$160,0),COLUMN()-8),-999)</f>
        <v>0</v>
      </c>
      <c r="S55" s="16" cm="1">
        <f t="array" ref="S55">IFERROR(INDEX($I$91:$AS$160,MATCH($F55,$F$91:$F$160,0),COLUMN()-8),-999)</f>
        <v>0</v>
      </c>
      <c r="T55" s="16" cm="1">
        <f t="array" ref="T55">IFERROR(INDEX($I$91:$AS$160,MATCH($F55,$F$91:$F$160,0),COLUMN()-8),-999)</f>
        <v>0</v>
      </c>
      <c r="U55" s="16" cm="1">
        <f t="array" ref="U55">IFERROR(INDEX($I$91:$AS$160,MATCH($F55,$F$91:$F$160,0),COLUMN()-8),-999)</f>
        <v>0</v>
      </c>
      <c r="V55" s="16" cm="1">
        <f t="array" ref="V55">IFERROR(INDEX($I$91:$AS$160,MATCH($F55,$F$91:$F$160,0),COLUMN()-8),-999)</f>
        <v>0</v>
      </c>
      <c r="W55" s="16" cm="1">
        <f t="array" ref="W55">IFERROR(INDEX($I$91:$AS$160,MATCH($F55,$F$91:$F$160,0),COLUMN()-8),-999)</f>
        <v>0</v>
      </c>
      <c r="X55" s="16" cm="1">
        <f t="array" ref="X55">IFERROR(INDEX($I$91:$AS$160,MATCH($F55,$F$91:$F$160,0),COLUMN()-8),-999)</f>
        <v>0</v>
      </c>
      <c r="Y55" s="16" cm="1">
        <f t="array" ref="Y55">IFERROR(INDEX($I$91:$AS$160,MATCH($F55,$F$91:$F$160,0),COLUMN()-8),-999)</f>
        <v>0</v>
      </c>
      <c r="Z55" s="16" cm="1">
        <f t="array" ref="Z55">IFERROR(INDEX($I$91:$AS$160,MATCH($F55,$F$91:$F$160,0),COLUMN()-8),-999)</f>
        <v>0</v>
      </c>
      <c r="AA55" s="116" cm="1">
        <f t="array" ref="AA55">IFERROR(INDEX($I$91:$AS$160,MATCH($F55,$F$91:$F$160,0),COLUMN()-8),-999)</f>
        <v>1.0093564210343602</v>
      </c>
      <c r="AB55" s="116" cm="1">
        <f t="array" ref="AB55">IFERROR(INDEX($I$91:$AS$160,MATCH($F55,$F$91:$F$160,0),COLUMN()-8),-999)</f>
        <v>1.0157262009115975</v>
      </c>
      <c r="AC55" s="116" cm="1">
        <f t="array" ref="AC55">IFERROR(INDEX($I$91:$AS$160,MATCH($F55,$F$91:$F$160,0),COLUMN()-8),-999)</f>
        <v>1.0133011624115456</v>
      </c>
      <c r="AD55" s="116" cm="1">
        <f t="array" ref="AD55">IFERROR(INDEX($I$91:$AS$160,MATCH($F55,$F$91:$F$160,0),COLUMN()-8),-999)</f>
        <v>1.0179426170377541</v>
      </c>
      <c r="AE55" s="116" cm="1">
        <f t="array" ref="AE55">IFERROR(INDEX($I$91:$AS$160,MATCH($F55,$F$91:$F$160,0),COLUMN()-8),-999)</f>
        <v>1.013523020847604</v>
      </c>
      <c r="AF55" s="116" cm="1">
        <f t="array" ref="AF55">IFERROR(INDEX($I$91:$AS$160,MATCH($F55,$F$91:$F$160,0),COLUMN()-8),-999)</f>
        <v>1.0185067506559784</v>
      </c>
      <c r="AG55" s="116" cm="1">
        <f t="array" ref="AG55">IFERROR(INDEX($I$91:$AS$160,MATCH($F55,$F$91:$F$160,0),COLUMN()-8),-999)</f>
        <v>1.0190297684156855</v>
      </c>
      <c r="AH55" s="116" cm="1">
        <f t="array" ref="AH55">IFERROR(INDEX($I$91:$AS$160,MATCH($F55,$F$91:$F$160,0),COLUMN()-8),-999)</f>
        <v>1.0115002753728188</v>
      </c>
      <c r="AI55" s="116" cm="1">
        <f t="array" ref="AI55">IFERROR(INDEX($I$91:$AS$160,MATCH($F55,$F$91:$F$160,0),COLUMN()-8),-999)</f>
        <v>1.0119953474703964</v>
      </c>
      <c r="AJ55" s="116" cm="1">
        <f t="array" ref="AJ55">IFERROR(INDEX($I$91:$AS$160,MATCH($F55,$F$91:$F$160,0),COLUMN()-8),-999)</f>
        <v>1.0049276112602437</v>
      </c>
      <c r="AK55" s="116" cm="1">
        <f t="array" ref="AK55">IFERROR(INDEX($I$91:$AS$160,MATCH($F55,$F$91:$F$160,0),COLUMN()-8),-999)</f>
        <v>1.0071750718710175</v>
      </c>
      <c r="AL55" s="116" cm="1">
        <f t="array" ref="AL55">IFERROR(INDEX($I$91:$AS$160,MATCH($F55,$F$91:$F$160,0),COLUMN()-8),-999)</f>
        <v>1.0092030824625589</v>
      </c>
      <c r="AM55" s="116" cm="1">
        <f t="array" ref="AM55">IFERROR(INDEX($I$91:$AS$160,MATCH($F55,$F$91:$F$160,0),COLUMN()-8),-999)</f>
        <v>1.0122968841088822</v>
      </c>
      <c r="AN55" s="116" cm="1">
        <f t="array" ref="AN55">IFERROR(INDEX($I$91:$AS$160,MATCH($F55,$F$91:$F$160,0),COLUMN()-8),-999)</f>
        <v>1.0122268184172192</v>
      </c>
      <c r="AO55" s="116" cm="1">
        <f t="array" ref="AO55">IFERROR(INDEX($I$91:$AS$160,MATCH($F55,$F$91:$F$160,0),COLUMN()-8),-999)</f>
        <v>1.0122275283215023</v>
      </c>
      <c r="AP55" s="116" cm="1">
        <f t="array" ref="AP55">IFERROR(INDEX($I$91:$AS$160,MATCH($F55,$F$91:$F$160,0),COLUMN()-8),-999)</f>
        <v>1.012188477604721</v>
      </c>
      <c r="AQ55" s="116" cm="1">
        <f t="array" ref="AQ55">IFERROR(INDEX($I$91:$AS$160,MATCH($F55,$F$91:$F$160,0),COLUMN()-8),-999)</f>
        <v>1.012519845113276</v>
      </c>
      <c r="AR55" s="116" cm="1">
        <f t="array" ref="AR55">IFERROR(INDEX($I$91:$AS$160,MATCH($F55,$F$91:$F$160,0),COLUMN()-8),-999)</f>
        <v>1.012519845113276</v>
      </c>
      <c r="AS55" s="116" cm="1">
        <f t="array" ref="AS55">IFERROR(INDEX($I$91:$AS$160,MATCH($F55,$F$91:$F$160,0),COLUMN()-8),-999)</f>
        <v>1.0110813613272167</v>
      </c>
      <c r="AT55" s="16"/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1.0040727627443373</v>
      </c>
      <c r="BC55" s="16">
        <v>1.0054389716505121</v>
      </c>
      <c r="BD55" s="16">
        <v>1.0054389716505121</v>
      </c>
      <c r="BE55" s="16">
        <v>1.0004647529983544</v>
      </c>
      <c r="BF55" s="16">
        <v>1.0102337628545395</v>
      </c>
      <c r="BG55" s="16">
        <v>1.0034849988100669</v>
      </c>
      <c r="BH55" s="16">
        <v>1.0057195458838526</v>
      </c>
      <c r="BI55" s="16">
        <v>1.0033299025198947</v>
      </c>
      <c r="BJ55" s="16">
        <v>1.0085464052357207</v>
      </c>
      <c r="BK55" s="16"/>
      <c r="BL55" s="16"/>
      <c r="BM55" s="16"/>
      <c r="BN55" s="16"/>
    </row>
    <row r="56" spans="1:66" ht="15" customHeight="1" x14ac:dyDescent="0.25">
      <c r="A56" s="2" t="s">
        <v>332</v>
      </c>
      <c r="E56" s="11" t="s">
        <v>90</v>
      </c>
      <c r="F56" s="91" t="s">
        <v>90</v>
      </c>
      <c r="G56" s="30">
        <v>11</v>
      </c>
      <c r="H56" s="20"/>
      <c r="I56" s="16" cm="1">
        <f t="array" ref="I56">IFERROR(INDEX($I$91:$AS$160,MATCH($F56,$F$91:$F$160,0),COLUMN()-8),-999)</f>
        <v>0</v>
      </c>
      <c r="J56" s="16" cm="1">
        <f t="array" ref="J56">IFERROR(INDEX($I$91:$AS$160,MATCH($F56,$F$91:$F$160,0),COLUMN()-8),-999)</f>
        <v>0</v>
      </c>
      <c r="K56" s="16" cm="1">
        <f t="array" ref="K56">IFERROR(INDEX($I$91:$AS$160,MATCH($F56,$F$91:$F$160,0),COLUMN()-8),-999)</f>
        <v>0</v>
      </c>
      <c r="L56" s="16" cm="1">
        <f t="array" ref="L56">IFERROR(INDEX($I$91:$AS$160,MATCH($F56,$F$91:$F$160,0),COLUMN()-8),-999)</f>
        <v>0</v>
      </c>
      <c r="M56" s="16" cm="1">
        <f t="array" ref="M56">IFERROR(INDEX($I$91:$AS$160,MATCH($F56,$F$91:$F$160,0),COLUMN()-8),-999)</f>
        <v>0</v>
      </c>
      <c r="N56" s="16" cm="1">
        <f t="array" ref="N56">IFERROR(INDEX($I$91:$AS$160,MATCH($F56,$F$91:$F$160,0),COLUMN()-8),-999)</f>
        <v>0</v>
      </c>
      <c r="O56" s="16" cm="1">
        <f t="array" ref="O56">IFERROR(INDEX($I$91:$AS$160,MATCH($F56,$F$91:$F$160,0),COLUMN()-8),-999)</f>
        <v>0</v>
      </c>
      <c r="P56" s="16" cm="1">
        <f t="array" ref="P56">IFERROR(INDEX($I$91:$AS$160,MATCH($F56,$F$91:$F$160,0),COLUMN()-8),-999)</f>
        <v>0</v>
      </c>
      <c r="Q56" s="16" cm="1">
        <f t="array" ref="Q56">IFERROR(INDEX($I$91:$AS$160,MATCH($F56,$F$91:$F$160,0),COLUMN()-8),-999)</f>
        <v>0</v>
      </c>
      <c r="R56" s="16" cm="1">
        <f t="array" ref="R56">IFERROR(INDEX($I$91:$AS$160,MATCH($F56,$F$91:$F$160,0),COLUMN()-8),-999)</f>
        <v>0</v>
      </c>
      <c r="S56" s="16" cm="1">
        <f t="array" ref="S56">IFERROR(INDEX($I$91:$AS$160,MATCH($F56,$F$91:$F$160,0),COLUMN()-8),-999)</f>
        <v>0</v>
      </c>
      <c r="T56" s="16" cm="1">
        <f t="array" ref="T56">IFERROR(INDEX($I$91:$AS$160,MATCH($F56,$F$91:$F$160,0),COLUMN()-8),-999)</f>
        <v>0</v>
      </c>
      <c r="U56" s="16" cm="1">
        <f t="array" ref="U56">IFERROR(INDEX($I$91:$AS$160,MATCH($F56,$F$91:$F$160,0),COLUMN()-8),-999)</f>
        <v>0</v>
      </c>
      <c r="V56" s="16" cm="1">
        <f t="array" ref="V56">IFERROR(INDEX($I$91:$AS$160,MATCH($F56,$F$91:$F$160,0),COLUMN()-8),-999)</f>
        <v>0</v>
      </c>
      <c r="W56" s="16" cm="1">
        <f t="array" ref="W56">IFERROR(INDEX($I$91:$AS$160,MATCH($F56,$F$91:$F$160,0),COLUMN()-8),-999)</f>
        <v>0</v>
      </c>
      <c r="X56" s="16" cm="1">
        <f t="array" ref="X56">IFERROR(INDEX($I$91:$AS$160,MATCH($F56,$F$91:$F$160,0),COLUMN()-8),-999)</f>
        <v>0</v>
      </c>
      <c r="Y56" s="16" cm="1">
        <f t="array" ref="Y56">IFERROR(INDEX($I$91:$AS$160,MATCH($F56,$F$91:$F$160,0),COLUMN()-8),-999)</f>
        <v>0</v>
      </c>
      <c r="Z56" s="16" cm="1">
        <f t="array" ref="Z56">IFERROR(INDEX($I$91:$AS$160,MATCH($F56,$F$91:$F$160,0),COLUMN()-8),-999)</f>
        <v>0</v>
      </c>
      <c r="AA56" s="16" cm="1">
        <f t="array" ref="AA56">IFERROR(INDEX($I$91:$AS$160,MATCH($F56,$F$91:$F$160,0),COLUMN()-8),-999)</f>
        <v>0</v>
      </c>
      <c r="AB56" s="16" cm="1">
        <f t="array" ref="AB56">IFERROR(INDEX($I$91:$AS$160,MATCH($F56,$F$91:$F$160,0),COLUMN()-8),-999)</f>
        <v>0</v>
      </c>
      <c r="AC56" s="16" cm="1">
        <f t="array" ref="AC56">IFERROR(INDEX($I$91:$AS$160,MATCH($F56,$F$91:$F$160,0),COLUMN()-8),-999)</f>
        <v>0</v>
      </c>
      <c r="AD56" s="16" cm="1">
        <f t="array" ref="AD56">IFERROR(INDEX($I$91:$AS$160,MATCH($F56,$F$91:$F$160,0),COLUMN()-8),-999)</f>
        <v>0</v>
      </c>
      <c r="AE56" s="16" cm="1">
        <f t="array" ref="AE56">IFERROR(INDEX($I$91:$AS$160,MATCH($F56,$F$91:$F$160,0),COLUMN()-8),-999)</f>
        <v>0</v>
      </c>
      <c r="AF56" s="16" cm="1">
        <f t="array" ref="AF56">IFERROR(INDEX($I$91:$AS$160,MATCH($F56,$F$91:$F$160,0),COLUMN()-8),-999)</f>
        <v>0</v>
      </c>
      <c r="AG56" s="16" cm="1">
        <f t="array" ref="AG56">IFERROR(INDEX($I$91:$AS$160,MATCH($F56,$F$91:$F$160,0),COLUMN()-8),-999)</f>
        <v>0</v>
      </c>
      <c r="AH56" s="16" cm="1">
        <f t="array" ref="AH56">IFERROR(INDEX($I$91:$AS$160,MATCH($F56,$F$91:$F$160,0),COLUMN()-8),-999)</f>
        <v>0</v>
      </c>
      <c r="AI56" s="16" cm="1">
        <f t="array" ref="AI56">IFERROR(INDEX($I$91:$AS$160,MATCH($F56,$F$91:$F$160,0),COLUMN()-8),-999)</f>
        <v>0</v>
      </c>
      <c r="AJ56" s="16" cm="1">
        <f t="array" ref="AJ56">IFERROR(INDEX($I$91:$AS$160,MATCH($F56,$F$91:$F$160,0),COLUMN()-8),-999)</f>
        <v>0</v>
      </c>
      <c r="AK56" s="16" cm="1">
        <f t="array" ref="AK56">IFERROR(INDEX($I$91:$AS$160,MATCH($F56,$F$91:$F$160,0),COLUMN()-8),-999)</f>
        <v>0</v>
      </c>
      <c r="AL56" s="116" cm="1">
        <f t="array" ref="AL56">IFERROR(INDEX($I$91:$AS$160,MATCH($F56,$F$91:$F$160,0),COLUMN()-8),-999)</f>
        <v>1.0002790531796006</v>
      </c>
      <c r="AM56" s="116" cm="1">
        <f t="array" ref="AM56">IFERROR(INDEX($I$91:$AS$160,MATCH($F56,$F$91:$F$160,0),COLUMN()-8),-999)</f>
        <v>1.0007988132880381</v>
      </c>
      <c r="AN56" s="116" cm="1">
        <f t="array" ref="AN56">IFERROR(INDEX($I$91:$AS$160,MATCH($F56,$F$91:$F$160,0),COLUMN()-8),-999)</f>
        <v>0.99115113321199344</v>
      </c>
      <c r="AO56" s="116" cm="1">
        <f t="array" ref="AO56">IFERROR(INDEX($I$91:$AS$160,MATCH($F56,$F$91:$F$160,0),COLUMN()-8),-999)</f>
        <v>0.99710106719305025</v>
      </c>
      <c r="AP56" s="116" cm="1">
        <f t="array" ref="AP56">IFERROR(INDEX($I$91:$AS$160,MATCH($F56,$F$91:$F$160,0),COLUMN()-8),-999)</f>
        <v>0.99705650069575213</v>
      </c>
      <c r="AQ56" s="116" cm="1">
        <f t="array" ref="AQ56">IFERROR(INDEX($I$91:$AS$160,MATCH($F56,$F$91:$F$160,0),COLUMN()-8),-999)</f>
        <v>0.99743466075972598</v>
      </c>
      <c r="AR56" s="116" cm="1">
        <f t="array" ref="AR56">IFERROR(INDEX($I$91:$AS$160,MATCH($F56,$F$91:$F$160,0),COLUMN()-8),-999)</f>
        <v>0.99743466075972598</v>
      </c>
      <c r="AS56" s="116" cm="1">
        <f t="array" ref="AS56">IFERROR(INDEX($I$91:$AS$160,MATCH($F56,$F$91:$F$160,0),COLUMN()-8),-999)</f>
        <v>1.0086410316047403</v>
      </c>
      <c r="AT56" s="16"/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0.9928322022129662</v>
      </c>
      <c r="BJ56" s="16">
        <v>0.99291733616177846</v>
      </c>
      <c r="BK56" s="16"/>
      <c r="BL56" s="16"/>
      <c r="BM56" s="16"/>
      <c r="BN56" s="16"/>
    </row>
    <row r="57" spans="1:66" ht="15" customHeight="1" x14ac:dyDescent="0.25">
      <c r="A57" s="2" t="s">
        <v>333</v>
      </c>
      <c r="E57" s="11" t="s">
        <v>91</v>
      </c>
      <c r="F57" s="91" t="s">
        <v>91</v>
      </c>
      <c r="G57" s="30">
        <v>11</v>
      </c>
      <c r="H57" s="20"/>
      <c r="I57" s="16" cm="1">
        <f t="array" ref="I57">IFERROR(INDEX($I$91:$AS$160,MATCH($F57,$F$91:$F$160,0),COLUMN()-8),-999)</f>
        <v>0</v>
      </c>
      <c r="J57" s="16" cm="1">
        <f t="array" ref="J57">IFERROR(INDEX($I$91:$AS$160,MATCH($F57,$F$91:$F$160,0),COLUMN()-8),-999)</f>
        <v>0</v>
      </c>
      <c r="K57" s="16" cm="1">
        <f t="array" ref="K57">IFERROR(INDEX($I$91:$AS$160,MATCH($F57,$F$91:$F$160,0),COLUMN()-8),-999)</f>
        <v>0</v>
      </c>
      <c r="L57" s="16" cm="1">
        <f t="array" ref="L57">IFERROR(INDEX($I$91:$AS$160,MATCH($F57,$F$91:$F$160,0),COLUMN()-8),-999)</f>
        <v>0</v>
      </c>
      <c r="M57" s="16" cm="1">
        <f t="array" ref="M57">IFERROR(INDEX($I$91:$AS$160,MATCH($F57,$F$91:$F$160,0),COLUMN()-8),-999)</f>
        <v>0</v>
      </c>
      <c r="N57" s="16" cm="1">
        <f t="array" ref="N57">IFERROR(INDEX($I$91:$AS$160,MATCH($F57,$F$91:$F$160,0),COLUMN()-8),-999)</f>
        <v>0</v>
      </c>
      <c r="O57" s="16" cm="1">
        <f t="array" ref="O57">IFERROR(INDEX($I$91:$AS$160,MATCH($F57,$F$91:$F$160,0),COLUMN()-8),-999)</f>
        <v>0</v>
      </c>
      <c r="P57" s="16" cm="1">
        <f t="array" ref="P57">IFERROR(INDEX($I$91:$AS$160,MATCH($F57,$F$91:$F$160,0),COLUMN()-8),-999)</f>
        <v>0</v>
      </c>
      <c r="Q57" s="16" cm="1">
        <f t="array" ref="Q57">IFERROR(INDEX($I$91:$AS$160,MATCH($F57,$F$91:$F$160,0),COLUMN()-8),-999)</f>
        <v>0</v>
      </c>
      <c r="R57" s="16" cm="1">
        <f t="array" ref="R57">IFERROR(INDEX($I$91:$AS$160,MATCH($F57,$F$91:$F$160,0),COLUMN()-8),-999)</f>
        <v>0</v>
      </c>
      <c r="S57" s="16" cm="1">
        <f t="array" ref="S57">IFERROR(INDEX($I$91:$AS$160,MATCH($F57,$F$91:$F$160,0),COLUMN()-8),-999)</f>
        <v>0</v>
      </c>
      <c r="T57" s="16" cm="1">
        <f t="array" ref="T57">IFERROR(INDEX($I$91:$AS$160,MATCH($F57,$F$91:$F$160,0),COLUMN()-8),-999)</f>
        <v>0</v>
      </c>
      <c r="U57" s="16" cm="1">
        <f t="array" ref="U57">IFERROR(INDEX($I$91:$AS$160,MATCH($F57,$F$91:$F$160,0),COLUMN()-8),-999)</f>
        <v>0</v>
      </c>
      <c r="V57" s="16" cm="1">
        <f t="array" ref="V57">IFERROR(INDEX($I$91:$AS$160,MATCH($F57,$F$91:$F$160,0),COLUMN()-8),-999)</f>
        <v>0</v>
      </c>
      <c r="W57" s="16" cm="1">
        <f t="array" ref="W57">IFERROR(INDEX($I$91:$AS$160,MATCH($F57,$F$91:$F$160,0),COLUMN()-8),-999)</f>
        <v>0</v>
      </c>
      <c r="X57" s="16" cm="1">
        <f t="array" ref="X57">IFERROR(INDEX($I$91:$AS$160,MATCH($F57,$F$91:$F$160,0),COLUMN()-8),-999)</f>
        <v>0</v>
      </c>
      <c r="Y57" s="16" cm="1">
        <f t="array" ref="Y57">IFERROR(INDEX($I$91:$AS$160,MATCH($F57,$F$91:$F$160,0),COLUMN()-8),-999)</f>
        <v>0</v>
      </c>
      <c r="Z57" s="16" cm="1">
        <f t="array" ref="Z57">IFERROR(INDEX($I$91:$AS$160,MATCH($F57,$F$91:$F$160,0),COLUMN()-8),-999)</f>
        <v>0</v>
      </c>
      <c r="AA57" s="16" cm="1">
        <f t="array" ref="AA57">IFERROR(INDEX($I$91:$AS$160,MATCH($F57,$F$91:$F$160,0),COLUMN()-8),-999)</f>
        <v>0</v>
      </c>
      <c r="AB57" s="116" cm="1">
        <f t="array" ref="AB57">IFERROR(INDEX($I$91:$AS$160,MATCH($F57,$F$91:$F$160,0),COLUMN()-8),-999)</f>
        <v>1.0054245646460738</v>
      </c>
      <c r="AC57" s="116" cm="1">
        <f t="array" ref="AC57">IFERROR(INDEX($I$91:$AS$160,MATCH($F57,$F$91:$F$160,0),COLUMN()-8),-999)</f>
        <v>1.0063606565148127</v>
      </c>
      <c r="AD57" s="116" cm="1">
        <f t="array" ref="AD57">IFERROR(INDEX($I$91:$AS$160,MATCH($F57,$F$91:$F$160,0),COLUMN()-8),-999)</f>
        <v>1.0005808637708504</v>
      </c>
      <c r="AE57" s="116" cm="1">
        <f t="array" ref="AE57">IFERROR(INDEX($I$91:$AS$160,MATCH($F57,$F$91:$F$160,0),COLUMN()-8),-999)</f>
        <v>0.99471646783768497</v>
      </c>
      <c r="AF57" s="116" cm="1">
        <f t="array" ref="AF57">IFERROR(INDEX($I$91:$AS$160,MATCH($F57,$F$91:$F$160,0),COLUMN()-8),-999)</f>
        <v>1.0053570758525172</v>
      </c>
      <c r="AG57" s="116" cm="1">
        <f t="array" ref="AG57">IFERROR(INDEX($I$91:$AS$160,MATCH($F57,$F$91:$F$160,0),COLUMN()-8),-999)</f>
        <v>1.0060705812227797</v>
      </c>
      <c r="AH57" s="116" cm="1">
        <f t="array" ref="AH57">IFERROR(INDEX($I$91:$AS$160,MATCH($F57,$F$91:$F$160,0),COLUMN()-8),-999)</f>
        <v>1.0006446495791201</v>
      </c>
      <c r="AI57" s="116" cm="1">
        <f t="array" ref="AI57">IFERROR(INDEX($I$91:$AS$160,MATCH($F57,$F$91:$F$160,0),COLUMN()-8),-999)</f>
        <v>1.0022906317582561</v>
      </c>
      <c r="AJ57" s="116" cm="1">
        <f t="array" ref="AJ57">IFERROR(INDEX($I$91:$AS$160,MATCH($F57,$F$91:$F$160,0),COLUMN()-8),-999)</f>
        <v>0.99719127398178031</v>
      </c>
      <c r="AK57" s="116" cm="1">
        <f t="array" ref="AK57">IFERROR(INDEX($I$91:$AS$160,MATCH($F57,$F$91:$F$160,0),COLUMN()-8),-999)</f>
        <v>0.99881319493754117</v>
      </c>
      <c r="AL57" s="116" cm="1">
        <f t="array" ref="AL57">IFERROR(INDEX($I$91:$AS$160,MATCH($F57,$F$91:$F$160,0),COLUMN()-8),-999)</f>
        <v>1.0002764396591979</v>
      </c>
      <c r="AM57" s="116" cm="1">
        <f t="array" ref="AM57">IFERROR(INDEX($I$91:$AS$160,MATCH($F57,$F$91:$F$160,0),COLUMN()-8),-999)</f>
        <v>1.0025056486342656</v>
      </c>
      <c r="AN57" s="116" cm="1">
        <f t="array" ref="AN57">IFERROR(INDEX($I$91:$AS$160,MATCH($F57,$F$91:$F$160,0),COLUMN()-8),-999)</f>
        <v>1.002455111611223</v>
      </c>
      <c r="AO57" s="116" cm="1">
        <f t="array" ref="AO57">IFERROR(INDEX($I$91:$AS$160,MATCH($F57,$F$91:$F$160,0),COLUMN()-8),-999)</f>
        <v>1.002455623653151</v>
      </c>
      <c r="AP57" s="116" cm="1">
        <f t="array" ref="AP57">IFERROR(INDEX($I$91:$AS$160,MATCH($F57,$F$91:$F$160,0),COLUMN()-8),-999)</f>
        <v>1.0053729395986317</v>
      </c>
      <c r="AQ57" s="116" cm="1">
        <f t="array" ref="AQ57">IFERROR(INDEX($I$91:$AS$160,MATCH($F57,$F$91:$F$160,0),COLUMN()-8),-999)</f>
        <v>1.0051492748456687</v>
      </c>
      <c r="AR57" s="116" cm="1">
        <f t="array" ref="AR57">IFERROR(INDEX($I$91:$AS$160,MATCH($F57,$F$91:$F$160,0),COLUMN()-8),-999)</f>
        <v>1.0051492748456687</v>
      </c>
      <c r="AS57" s="116" cm="1">
        <f t="array" ref="AS57">IFERROR(INDEX($I$91:$AS$160,MATCH($F57,$F$91:$F$160,0),COLUMN()-8),-999)</f>
        <v>1.0041057443700185</v>
      </c>
      <c r="AT57" s="16"/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1.0011866018480231</v>
      </c>
      <c r="BD57" s="16">
        <v>1.0011866018480231</v>
      </c>
      <c r="BE57" s="16">
        <v>0.99314416351403711</v>
      </c>
      <c r="BF57" s="16">
        <v>0.99963989984233181</v>
      </c>
      <c r="BG57" s="16">
        <v>0.99682002617608367</v>
      </c>
      <c r="BH57" s="16">
        <v>0.99755321890200355</v>
      </c>
      <c r="BI57" s="16">
        <v>0.99582723669790152</v>
      </c>
      <c r="BJ57" s="16">
        <v>1.0020899611239822</v>
      </c>
      <c r="BK57" s="16"/>
      <c r="BL57" s="16"/>
      <c r="BM57" s="16"/>
      <c r="BN57" s="16"/>
    </row>
    <row r="58" spans="1:66" ht="15" customHeight="1" x14ac:dyDescent="0.25">
      <c r="A58" s="2" t="s">
        <v>349</v>
      </c>
      <c r="E58" s="11" t="s">
        <v>92</v>
      </c>
      <c r="F58" s="103" t="s">
        <v>92</v>
      </c>
      <c r="G58" s="30">
        <v>0.68999999761581421</v>
      </c>
      <c r="H58" s="20"/>
      <c r="I58" s="16" cm="1">
        <f t="array" ref="I58">IFERROR(INDEX($I$91:$AS$160,MATCH($F58,$F$91:$F$160,0),COLUMN()-8),-999)</f>
        <v>0</v>
      </c>
      <c r="J58" s="16" cm="1">
        <f t="array" ref="J58">IFERROR(INDEX($I$91:$AS$160,MATCH($F58,$F$91:$F$160,0),COLUMN()-8),-999)</f>
        <v>0</v>
      </c>
      <c r="K58" s="16" cm="1">
        <f t="array" ref="K58">IFERROR(INDEX($I$91:$AS$160,MATCH($F58,$F$91:$F$160,0),COLUMN()-8),-999)</f>
        <v>0</v>
      </c>
      <c r="L58" s="16" cm="1">
        <f t="array" ref="L58">IFERROR(INDEX($I$91:$AS$160,MATCH($F58,$F$91:$F$160,0),COLUMN()-8),-999)</f>
        <v>0</v>
      </c>
      <c r="M58" s="16" cm="1">
        <f t="array" ref="M58">IFERROR(INDEX($I$91:$AS$160,MATCH($F58,$F$91:$F$160,0),COLUMN()-8),-999)</f>
        <v>0</v>
      </c>
      <c r="N58" s="16" cm="1">
        <f t="array" ref="N58">IFERROR(INDEX($I$91:$AS$160,MATCH($F58,$F$91:$F$160,0),COLUMN()-8),-999)</f>
        <v>0</v>
      </c>
      <c r="O58" s="16" cm="1">
        <f t="array" ref="O58">IFERROR(INDEX($I$91:$AS$160,MATCH($F58,$F$91:$F$160,0),COLUMN()-8),-999)</f>
        <v>0</v>
      </c>
      <c r="P58" s="16" cm="1">
        <f t="array" ref="P58">IFERROR(INDEX($I$91:$AS$160,MATCH($F58,$F$91:$F$160,0),COLUMN()-8),-999)</f>
        <v>0</v>
      </c>
      <c r="Q58" s="16" cm="1">
        <f t="array" ref="Q58">IFERROR(INDEX($I$91:$AS$160,MATCH($F58,$F$91:$F$160,0),COLUMN()-8),-999)</f>
        <v>0</v>
      </c>
      <c r="R58" s="16" cm="1">
        <f t="array" ref="R58">IFERROR(INDEX($I$91:$AS$160,MATCH($F58,$F$91:$F$160,0),COLUMN()-8),-999)</f>
        <v>0</v>
      </c>
      <c r="S58" s="16" cm="1">
        <f t="array" ref="S58">IFERROR(INDEX($I$91:$AS$160,MATCH($F58,$F$91:$F$160,0),COLUMN()-8),-999)</f>
        <v>0</v>
      </c>
      <c r="T58" s="16" cm="1">
        <f t="array" ref="T58">IFERROR(INDEX($I$91:$AS$160,MATCH($F58,$F$91:$F$160,0),COLUMN()-8),-999)</f>
        <v>0</v>
      </c>
      <c r="U58" s="16" cm="1">
        <f t="array" ref="U58">IFERROR(INDEX($I$91:$AS$160,MATCH($F58,$F$91:$F$160,0),COLUMN()-8),-999)</f>
        <v>0</v>
      </c>
      <c r="V58" s="16" cm="1">
        <f t="array" ref="V58">IFERROR(INDEX($I$91:$AS$160,MATCH($F58,$F$91:$F$160,0),COLUMN()-8),-999)</f>
        <v>0</v>
      </c>
      <c r="W58" s="16" cm="1">
        <f t="array" ref="W58">IFERROR(INDEX($I$91:$AS$160,MATCH($F58,$F$91:$F$160,0),COLUMN()-8),-999)</f>
        <v>0</v>
      </c>
      <c r="X58" s="16" cm="1">
        <f t="array" ref="X58">IFERROR(INDEX($I$91:$AS$160,MATCH($F58,$F$91:$F$160,0),COLUMN()-8),-999)</f>
        <v>0</v>
      </c>
      <c r="Y58" s="16" cm="1">
        <f t="array" ref="Y58">IFERROR(INDEX($I$91:$AS$160,MATCH($F58,$F$91:$F$160,0),COLUMN()-8),-999)</f>
        <v>0</v>
      </c>
      <c r="Z58" s="16" cm="1">
        <f t="array" ref="Z58">IFERROR(INDEX($I$91:$AS$160,MATCH($F58,$F$91:$F$160,0),COLUMN()-8),-999)</f>
        <v>0</v>
      </c>
      <c r="AA58" s="16" cm="1">
        <f t="array" ref="AA58">IFERROR(INDEX($I$91:$AS$160,MATCH($F58,$F$91:$F$160,0),COLUMN()-8),-999)</f>
        <v>0</v>
      </c>
      <c r="AB58" s="16" cm="1">
        <f t="array" ref="AB58">IFERROR(INDEX($I$91:$AS$160,MATCH($F58,$F$91:$F$160,0),COLUMN()-8),-999)</f>
        <v>0</v>
      </c>
      <c r="AC58" s="16" cm="1">
        <f t="array" ref="AC58">IFERROR(INDEX($I$91:$AS$160,MATCH($F58,$F$91:$F$160,0),COLUMN()-8),-999)</f>
        <v>0</v>
      </c>
      <c r="AD58" s="116" cm="1">
        <f t="array" ref="AD58">IFERROR(INDEX($I$91:$AS$160,MATCH($F58,$F$91:$F$160,0),COLUMN()-8),-999)</f>
        <v>0.94667132407124999</v>
      </c>
      <c r="AE58" s="116" cm="1">
        <f t="array" ref="AE58">IFERROR(INDEX($I$91:$AS$160,MATCH($F58,$F$91:$F$160,0),COLUMN()-8),-999)</f>
        <v>1.0074274420190421</v>
      </c>
      <c r="AF58" s="116" cm="1">
        <f t="array" ref="AF58">IFERROR(INDEX($I$91:$AS$160,MATCH($F58,$F$91:$F$160,0),COLUMN()-8),-999)</f>
        <v>1.0016637247375388</v>
      </c>
      <c r="AG58" s="116" cm="1">
        <f t="array" ref="AG58">IFERROR(INDEX($I$91:$AS$160,MATCH($F58,$F$91:$F$160,0),COLUMN()-8),-999)</f>
        <v>1.0025017558588438</v>
      </c>
      <c r="AH58" s="116" cm="1">
        <f t="array" ref="AH58">IFERROR(INDEX($I$91:$AS$160,MATCH($F58,$F$91:$F$160,0),COLUMN()-8),-999)</f>
        <v>1.0095284059008125</v>
      </c>
      <c r="AI58" s="116" cm="1">
        <f t="array" ref="AI58">IFERROR(INDEX($I$91:$AS$160,MATCH($F58,$F$91:$F$160,0),COLUMN()-8),-999)</f>
        <v>1.0114870071300015</v>
      </c>
      <c r="AJ58" s="116" cm="1">
        <f t="array" ref="AJ58">IFERROR(INDEX($I$91:$AS$160,MATCH($F58,$F$91:$F$160,0),COLUMN()-8),-999)</f>
        <v>1.0054164551650306</v>
      </c>
      <c r="AK58" s="116" cm="1">
        <f t="array" ref="AK58">IFERROR(INDEX($I$91:$AS$160,MATCH($F58,$F$91:$F$160,0),COLUMN()-8),-999)</f>
        <v>1.0073481423383763</v>
      </c>
      <c r="AL58" s="116" cm="1">
        <f t="array" ref="AL58">IFERROR(INDEX($I$91:$AS$160,MATCH($F58,$F$91:$F$160,0),COLUMN()-8),-999)</f>
        <v>1.0090901552422702</v>
      </c>
      <c r="AM58" s="116" cm="1">
        <f t="array" ref="AM58">IFERROR(INDEX($I$91:$AS$160,MATCH($F58,$F$91:$F$160,0),COLUMN()-8),-999)</f>
        <v>1.0117428013470213</v>
      </c>
      <c r="AN58" s="116" cm="1">
        <f t="array" ref="AN58">IFERROR(INDEX($I$91:$AS$160,MATCH($F58,$F$91:$F$160,0),COLUMN()-8),-999)</f>
        <v>1.0116826813740463</v>
      </c>
      <c r="AO58" s="116" cm="1">
        <f t="array" ref="AO58">IFERROR(INDEX($I$91:$AS$160,MATCH($F58,$F$91:$F$160,0),COLUMN()-8),-999)</f>
        <v>1.0116832905142794</v>
      </c>
      <c r="AP58" s="116" cm="1">
        <f t="array" ref="AP58">IFERROR(INDEX($I$91:$AS$160,MATCH($F58,$F$91:$F$160,0),COLUMN()-8),-999)</f>
        <v>1.0111358856174613</v>
      </c>
      <c r="AQ58" s="116" cm="1">
        <f t="array" ref="AQ58">IFERROR(INDEX($I$91:$AS$160,MATCH($F58,$F$91:$F$160,0),COLUMN()-8),-999)</f>
        <v>1.0069861460382266</v>
      </c>
      <c r="AR58" s="116" cm="1">
        <f t="array" ref="AR58">IFERROR(INDEX($I$91:$AS$160,MATCH($F58,$F$91:$F$160,0),COLUMN()-8),-999)</f>
        <v>1.0069861460382266</v>
      </c>
      <c r="AS58" s="116" cm="1">
        <f t="array" ref="AS58">IFERROR(INDEX($I$91:$AS$160,MATCH($F58,$F$91:$F$160,0),COLUMN()-8),-999)</f>
        <v>1.0056690500158629</v>
      </c>
      <c r="AT58" s="16"/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0.98580313907656492</v>
      </c>
      <c r="BF58" s="16">
        <v>1.0069638071628932</v>
      </c>
      <c r="BG58" s="16">
        <v>1.0035955025880223</v>
      </c>
      <c r="BH58" s="16">
        <v>1.0058476202271307</v>
      </c>
      <c r="BI58" s="16">
        <v>1.0037912693930309</v>
      </c>
      <c r="BJ58" s="16">
        <v>1.0033270446200302</v>
      </c>
      <c r="BK58" s="16"/>
      <c r="BL58" s="16"/>
      <c r="BM58" s="16"/>
      <c r="BN58" s="16"/>
    </row>
    <row r="59" spans="1:66" ht="15" customHeight="1" x14ac:dyDescent="0.25">
      <c r="A59" s="2" t="s">
        <v>334</v>
      </c>
      <c r="E59" s="11" t="s">
        <v>93</v>
      </c>
      <c r="F59" s="91" t="s">
        <v>93</v>
      </c>
      <c r="G59" s="30">
        <v>11</v>
      </c>
      <c r="H59" s="20"/>
      <c r="I59" s="16" cm="1">
        <f t="array" ref="I59">IFERROR(INDEX($I$91:$AS$160,MATCH($F59,$F$91:$F$160,0),COLUMN()-8),-999)</f>
        <v>0</v>
      </c>
      <c r="J59" s="16" cm="1">
        <f t="array" ref="J59">IFERROR(INDEX($I$91:$AS$160,MATCH($F59,$F$91:$F$160,0),COLUMN()-8),-999)</f>
        <v>0</v>
      </c>
      <c r="K59" s="16" cm="1">
        <f t="array" ref="K59">IFERROR(INDEX($I$91:$AS$160,MATCH($F59,$F$91:$F$160,0),COLUMN()-8),-999)</f>
        <v>0</v>
      </c>
      <c r="L59" s="16" cm="1">
        <f t="array" ref="L59">IFERROR(INDEX($I$91:$AS$160,MATCH($F59,$F$91:$F$160,0),COLUMN()-8),-999)</f>
        <v>0</v>
      </c>
      <c r="M59" s="16" cm="1">
        <f t="array" ref="M59">IFERROR(INDEX($I$91:$AS$160,MATCH($F59,$F$91:$F$160,0),COLUMN()-8),-999)</f>
        <v>0</v>
      </c>
      <c r="N59" s="16" cm="1">
        <f t="array" ref="N59">IFERROR(INDEX($I$91:$AS$160,MATCH($F59,$F$91:$F$160,0),COLUMN()-8),-999)</f>
        <v>0</v>
      </c>
      <c r="O59" s="16" cm="1">
        <f t="array" ref="O59">IFERROR(INDEX($I$91:$AS$160,MATCH($F59,$F$91:$F$160,0),COLUMN()-8),-999)</f>
        <v>0</v>
      </c>
      <c r="P59" s="16" cm="1">
        <f t="array" ref="P59">IFERROR(INDEX($I$91:$AS$160,MATCH($F59,$F$91:$F$160,0),COLUMN()-8),-999)</f>
        <v>0</v>
      </c>
      <c r="Q59" s="16" cm="1">
        <f t="array" ref="Q59">IFERROR(INDEX($I$91:$AS$160,MATCH($F59,$F$91:$F$160,0),COLUMN()-8),-999)</f>
        <v>0</v>
      </c>
      <c r="R59" s="16" cm="1">
        <f t="array" ref="R59">IFERROR(INDEX($I$91:$AS$160,MATCH($F59,$F$91:$F$160,0),COLUMN()-8),-999)</f>
        <v>0</v>
      </c>
      <c r="S59" s="16" cm="1">
        <f t="array" ref="S59">IFERROR(INDEX($I$91:$AS$160,MATCH($F59,$F$91:$F$160,0),COLUMN()-8),-999)</f>
        <v>0</v>
      </c>
      <c r="T59" s="16" cm="1">
        <f t="array" ref="T59">IFERROR(INDEX($I$91:$AS$160,MATCH($F59,$F$91:$F$160,0),COLUMN()-8),-999)</f>
        <v>0</v>
      </c>
      <c r="U59" s="16" cm="1">
        <f t="array" ref="U59">IFERROR(INDEX($I$91:$AS$160,MATCH($F59,$F$91:$F$160,0),COLUMN()-8),-999)</f>
        <v>0</v>
      </c>
      <c r="V59" s="16" cm="1">
        <f t="array" ref="V59">IFERROR(INDEX($I$91:$AS$160,MATCH($F59,$F$91:$F$160,0),COLUMN()-8),-999)</f>
        <v>0</v>
      </c>
      <c r="W59" s="16" cm="1">
        <f t="array" ref="W59">IFERROR(INDEX($I$91:$AS$160,MATCH($F59,$F$91:$F$160,0),COLUMN()-8),-999)</f>
        <v>0</v>
      </c>
      <c r="X59" s="16" cm="1">
        <f t="array" ref="X59">IFERROR(INDEX($I$91:$AS$160,MATCH($F59,$F$91:$F$160,0),COLUMN()-8),-999)</f>
        <v>0</v>
      </c>
      <c r="Y59" s="16" cm="1">
        <f t="array" ref="Y59">IFERROR(INDEX($I$91:$AS$160,MATCH($F59,$F$91:$F$160,0),COLUMN()-8),-999)</f>
        <v>0</v>
      </c>
      <c r="Z59" s="16" cm="1">
        <f t="array" ref="Z59">IFERROR(INDEX($I$91:$AS$160,MATCH($F59,$F$91:$F$160,0),COLUMN()-8),-999)</f>
        <v>0</v>
      </c>
      <c r="AA59" s="16" cm="1">
        <f t="array" ref="AA59">IFERROR(INDEX($I$91:$AS$160,MATCH($F59,$F$91:$F$160,0),COLUMN()-8),-999)</f>
        <v>0</v>
      </c>
      <c r="AB59" s="16" cm="1">
        <f t="array" ref="AB59">IFERROR(INDEX($I$91:$AS$160,MATCH($F59,$F$91:$F$160,0),COLUMN()-8),-999)</f>
        <v>0</v>
      </c>
      <c r="AC59" s="16" cm="1">
        <f t="array" ref="AC59">IFERROR(INDEX($I$91:$AS$160,MATCH($F59,$F$91:$F$160,0),COLUMN()-8),-999)</f>
        <v>0</v>
      </c>
      <c r="AD59" s="116" cm="1">
        <f t="array" ref="AD59">IFERROR(INDEX($I$91:$AS$160,MATCH($F59,$F$91:$F$160,0),COLUMN()-8),-999)</f>
        <v>0.94667053644430221</v>
      </c>
      <c r="AE59" s="116" cm="1">
        <f t="array" ref="AE59">IFERROR(INDEX($I$91:$AS$160,MATCH($F59,$F$91:$F$160,0),COLUMN()-8),-999)</f>
        <v>1.0074266038433057</v>
      </c>
      <c r="AF59" s="116" cm="1">
        <f t="array" ref="AF59">IFERROR(INDEX($I$91:$AS$160,MATCH($F59,$F$91:$F$160,0),COLUMN()-8),-999)</f>
        <v>1.0016628913571572</v>
      </c>
      <c r="AG59" s="116" cm="1">
        <f t="array" ref="AG59">IFERROR(INDEX($I$91:$AS$160,MATCH($F59,$F$91:$F$160,0),COLUMN()-8),-999)</f>
        <v>1.0025009217812624</v>
      </c>
      <c r="AH59" s="116" cm="1">
        <f t="array" ref="AH59">IFERROR(INDEX($I$91:$AS$160,MATCH($F59,$F$91:$F$160,0),COLUMN()-8),-999)</f>
        <v>1.0095275659770842</v>
      </c>
      <c r="AI59" s="116" cm="1">
        <f t="array" ref="AI59">IFERROR(INDEX($I$91:$AS$160,MATCH($F59,$F$91:$F$160,0),COLUMN()-8),-999)</f>
        <v>1.0114861655766869</v>
      </c>
      <c r="AJ59" s="116" cm="1">
        <f t="array" ref="AJ59">IFERROR(INDEX($I$91:$AS$160,MATCH($F59,$F$91:$F$160,0),COLUMN()-8),-999)</f>
        <v>1.0054156186624295</v>
      </c>
      <c r="AK59" s="116" cm="1">
        <f t="array" ref="AK59">IFERROR(INDEX($I$91:$AS$160,MATCH($F59,$F$91:$F$160,0),COLUMN()-8),-999)</f>
        <v>1.0073473042285812</v>
      </c>
      <c r="AL59" s="116" cm="1">
        <f t="array" ref="AL59">IFERROR(INDEX($I$91:$AS$160,MATCH($F59,$F$91:$F$160,0),COLUMN()-8),-999)</f>
        <v>1.0090893156831267</v>
      </c>
      <c r="AM59" s="116" cm="1">
        <f t="array" ref="AM59">IFERROR(INDEX($I$91:$AS$160,MATCH($F59,$F$91:$F$160,0),COLUMN()-8),-999)</f>
        <v>1.0117419595808477</v>
      </c>
      <c r="AN59" s="116" cm="1">
        <f t="array" ref="AN59">IFERROR(INDEX($I$91:$AS$160,MATCH($F59,$F$91:$F$160,0),COLUMN()-8),-999)</f>
        <v>1.011681839657931</v>
      </c>
      <c r="AO59" s="116" cm="1">
        <f t="array" ref="AO59">IFERROR(INDEX($I$91:$AS$160,MATCH($F59,$F$91:$F$160,0),COLUMN()-8),-999)</f>
        <v>1.0116824487976965</v>
      </c>
      <c r="AP59" s="116" cm="1">
        <f t="array" ref="AP59">IFERROR(INDEX($I$91:$AS$160,MATCH($F59,$F$91:$F$160,0),COLUMN()-8),-999)</f>
        <v>1.0111350443562379</v>
      </c>
      <c r="AQ59" s="116" cm="1">
        <f t="array" ref="AQ59">IFERROR(INDEX($I$91:$AS$160,MATCH($F59,$F$91:$F$160,0),COLUMN()-8),-999)</f>
        <v>1.0069853082296107</v>
      </c>
      <c r="AR59" s="116" cm="1">
        <f t="array" ref="AR59">IFERROR(INDEX($I$91:$AS$160,MATCH($F59,$F$91:$F$160,0),COLUMN()-8),-999)</f>
        <v>1.0069853082296107</v>
      </c>
      <c r="AS59" s="116" cm="1">
        <f t="array" ref="AS59">IFERROR(INDEX($I$91:$AS$160,MATCH($F59,$F$91:$F$160,0),COLUMN()-8),-999)</f>
        <v>1.0056682133030317</v>
      </c>
      <c r="AT59" s="16"/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0.98580231889212966</v>
      </c>
      <c r="BF59" s="16">
        <v>1.0069629693728634</v>
      </c>
      <c r="BG59" s="16">
        <v>1.0035946676004455</v>
      </c>
      <c r="BH59" s="16">
        <v>1.0058467833657263</v>
      </c>
      <c r="BI59" s="16">
        <v>1.0037904342425494</v>
      </c>
      <c r="BJ59" s="16">
        <v>1.0033262098557725</v>
      </c>
      <c r="BK59" s="16"/>
      <c r="BL59" s="16"/>
      <c r="BM59" s="16"/>
      <c r="BN59" s="16"/>
    </row>
    <row r="60" spans="1:66" ht="15" customHeight="1" x14ac:dyDescent="0.25">
      <c r="A60" s="2" t="s">
        <v>349</v>
      </c>
      <c r="E60" s="11" t="s">
        <v>94</v>
      </c>
      <c r="F60" s="103" t="s">
        <v>94</v>
      </c>
      <c r="G60" s="30">
        <v>11</v>
      </c>
      <c r="H60" s="20"/>
      <c r="I60" s="16" cm="1">
        <f t="array" ref="I60">IFERROR(INDEX($I$91:$AS$160,MATCH($F60,$F$91:$F$160,0),COLUMN()-8),-999)</f>
        <v>0</v>
      </c>
      <c r="J60" s="16" cm="1">
        <f t="array" ref="J60">IFERROR(INDEX($I$91:$AS$160,MATCH($F60,$F$91:$F$160,0),COLUMN()-8),-999)</f>
        <v>0</v>
      </c>
      <c r="K60" s="16" cm="1">
        <f t="array" ref="K60">IFERROR(INDEX($I$91:$AS$160,MATCH($F60,$F$91:$F$160,0),COLUMN()-8),-999)</f>
        <v>0</v>
      </c>
      <c r="L60" s="16" cm="1">
        <f t="array" ref="L60">IFERROR(INDEX($I$91:$AS$160,MATCH($F60,$F$91:$F$160,0),COLUMN()-8),-999)</f>
        <v>0</v>
      </c>
      <c r="M60" s="16" cm="1">
        <f t="array" ref="M60">IFERROR(INDEX($I$91:$AS$160,MATCH($F60,$F$91:$F$160,0),COLUMN()-8),-999)</f>
        <v>0</v>
      </c>
      <c r="N60" s="16" cm="1">
        <f t="array" ref="N60">IFERROR(INDEX($I$91:$AS$160,MATCH($F60,$F$91:$F$160,0),COLUMN()-8),-999)</f>
        <v>0</v>
      </c>
      <c r="O60" s="16" cm="1">
        <f t="array" ref="O60">IFERROR(INDEX($I$91:$AS$160,MATCH($F60,$F$91:$F$160,0),COLUMN()-8),-999)</f>
        <v>0</v>
      </c>
      <c r="P60" s="16" cm="1">
        <f t="array" ref="P60">IFERROR(INDEX($I$91:$AS$160,MATCH($F60,$F$91:$F$160,0),COLUMN()-8),-999)</f>
        <v>0</v>
      </c>
      <c r="Q60" s="16" cm="1">
        <f t="array" ref="Q60">IFERROR(INDEX($I$91:$AS$160,MATCH($F60,$F$91:$F$160,0),COLUMN()-8),-999)</f>
        <v>0</v>
      </c>
      <c r="R60" s="16" cm="1">
        <f t="array" ref="R60">IFERROR(INDEX($I$91:$AS$160,MATCH($F60,$F$91:$F$160,0),COLUMN()-8),-999)</f>
        <v>0</v>
      </c>
      <c r="S60" s="16" cm="1">
        <f t="array" ref="S60">IFERROR(INDEX($I$91:$AS$160,MATCH($F60,$F$91:$F$160,0),COLUMN()-8),-999)</f>
        <v>0</v>
      </c>
      <c r="T60" s="16" cm="1">
        <f t="array" ref="T60">IFERROR(INDEX($I$91:$AS$160,MATCH($F60,$F$91:$F$160,0),COLUMN()-8),-999)</f>
        <v>0</v>
      </c>
      <c r="U60" s="16" cm="1">
        <f t="array" ref="U60">IFERROR(INDEX($I$91:$AS$160,MATCH($F60,$F$91:$F$160,0),COLUMN()-8),-999)</f>
        <v>0</v>
      </c>
      <c r="V60" s="16" cm="1">
        <f t="array" ref="V60">IFERROR(INDEX($I$91:$AS$160,MATCH($F60,$F$91:$F$160,0),COLUMN()-8),-999)</f>
        <v>0</v>
      </c>
      <c r="W60" s="16" cm="1">
        <f t="array" ref="W60">IFERROR(INDEX($I$91:$AS$160,MATCH($F60,$F$91:$F$160,0),COLUMN()-8),-999)</f>
        <v>0</v>
      </c>
      <c r="X60" s="16" cm="1">
        <f t="array" ref="X60">IFERROR(INDEX($I$91:$AS$160,MATCH($F60,$F$91:$F$160,0),COLUMN()-8),-999)</f>
        <v>0</v>
      </c>
      <c r="Y60" s="16" cm="1">
        <f t="array" ref="Y60">IFERROR(INDEX($I$91:$AS$160,MATCH($F60,$F$91:$F$160,0),COLUMN()-8),-999)</f>
        <v>0</v>
      </c>
      <c r="Z60" s="16" cm="1">
        <f t="array" ref="Z60">IFERROR(INDEX($I$91:$AS$160,MATCH($F60,$F$91:$F$160,0),COLUMN()-8),-999)</f>
        <v>0</v>
      </c>
      <c r="AA60" s="16" cm="1">
        <f t="array" ref="AA60">IFERROR(INDEX($I$91:$AS$160,MATCH($F60,$F$91:$F$160,0),COLUMN()-8),-999)</f>
        <v>0</v>
      </c>
      <c r="AB60" s="16" cm="1">
        <f t="array" ref="AB60">IFERROR(INDEX($I$91:$AS$160,MATCH($F60,$F$91:$F$160,0),COLUMN()-8),-999)</f>
        <v>0</v>
      </c>
      <c r="AC60" s="16" cm="1">
        <f t="array" ref="AC60">IFERROR(INDEX($I$91:$AS$160,MATCH($F60,$F$91:$F$160,0),COLUMN()-8),-999)</f>
        <v>0</v>
      </c>
      <c r="AD60" s="116" cm="1">
        <f t="array" ref="AD60">IFERROR(INDEX($I$91:$AS$160,MATCH($F60,$F$91:$F$160,0),COLUMN()-8),-999)</f>
        <v>0.9466713240747483</v>
      </c>
      <c r="AE60" s="116" cm="1">
        <f t="array" ref="AE60">IFERROR(INDEX($I$91:$AS$160,MATCH($F60,$F$91:$F$160,0),COLUMN()-8),-999)</f>
        <v>1.0074274420228362</v>
      </c>
      <c r="AF60" s="116" cm="1">
        <f t="array" ref="AF60">IFERROR(INDEX($I$91:$AS$160,MATCH($F60,$F$91:$F$160,0),COLUMN()-8),-999)</f>
        <v>1.0016637247412752</v>
      </c>
      <c r="AG60" s="116" cm="1">
        <f t="array" ref="AG60">IFERROR(INDEX($I$91:$AS$160,MATCH($F60,$F$91:$F$160,0),COLUMN()-8),-999)</f>
        <v>1.0025017558626224</v>
      </c>
      <c r="AH60" s="116" cm="1">
        <f t="array" ref="AH60">IFERROR(INDEX($I$91:$AS$160,MATCH($F60,$F$91:$F$160,0),COLUMN()-8),-999)</f>
        <v>1.0095284059046159</v>
      </c>
      <c r="AI60" s="116" cm="1">
        <f t="array" ref="AI60">IFERROR(INDEX($I$91:$AS$160,MATCH($F60,$F$91:$F$160,0),COLUMN()-8),-999)</f>
        <v>1.0114870071337749</v>
      </c>
      <c r="AJ60" s="116" cm="1">
        <f t="array" ref="AJ60">IFERROR(INDEX($I$91:$AS$160,MATCH($F60,$F$91:$F$160,0),COLUMN()-8),-999)</f>
        <v>1.0054164551688187</v>
      </c>
      <c r="AK60" s="116" cm="1">
        <f t="array" ref="AK60">IFERROR(INDEX($I$91:$AS$160,MATCH($F60,$F$91:$F$160,0),COLUMN()-8),-999)</f>
        <v>1.007348142342134</v>
      </c>
      <c r="AL60" s="116" cm="1">
        <f t="array" ref="AL60">IFERROR(INDEX($I$91:$AS$160,MATCH($F60,$F$91:$F$160,0),COLUMN()-8),-999)</f>
        <v>1.0090901552460343</v>
      </c>
      <c r="AM60" s="116" cm="1">
        <f t="array" ref="AM60">IFERROR(INDEX($I$91:$AS$160,MATCH($F60,$F$91:$F$160,0),COLUMN()-8),-999)</f>
        <v>1.0117428013507563</v>
      </c>
      <c r="AN60" s="116" cm="1">
        <f t="array" ref="AN60">IFERROR(INDEX($I$91:$AS$160,MATCH($F60,$F$91:$F$160,0),COLUMN()-8),-999)</f>
        <v>1.0116826813778199</v>
      </c>
      <c r="AO60" s="116" cm="1">
        <f t="array" ref="AO60">IFERROR(INDEX($I$91:$AS$160,MATCH($F60,$F$91:$F$160,0),COLUMN()-8),-999)</f>
        <v>1.0116832905180921</v>
      </c>
      <c r="AP60" s="116" cm="1">
        <f t="array" ref="AP60">IFERROR(INDEX($I$91:$AS$160,MATCH($F60,$F$91:$F$160,0),COLUMN()-8),-999)</f>
        <v>1.0111358856211925</v>
      </c>
      <c r="AQ60" s="116" cm="1">
        <f t="array" ref="AQ60">IFERROR(INDEX($I$91:$AS$160,MATCH($F60,$F$91:$F$160,0),COLUMN()-8),-999)</f>
        <v>1.0069861460419827</v>
      </c>
      <c r="AR60" s="116" cm="1">
        <f t="array" ref="AR60">IFERROR(INDEX($I$91:$AS$160,MATCH($F60,$F$91:$F$160,0),COLUMN()-8),-999)</f>
        <v>1.0069861460419827</v>
      </c>
      <c r="AS60" s="116" cm="1">
        <f t="array" ref="AS60">IFERROR(INDEX($I$91:$AS$160,MATCH($F60,$F$91:$F$160,0),COLUMN()-8),-999)</f>
        <v>1.00566905001958</v>
      </c>
      <c r="AT60" s="16"/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0.98580313908024209</v>
      </c>
      <c r="BF60" s="16">
        <v>1.0069638071666496</v>
      </c>
      <c r="BG60" s="16">
        <v>1.0035955025918026</v>
      </c>
      <c r="BH60" s="16">
        <v>1.0058476202308448</v>
      </c>
      <c r="BI60" s="16">
        <v>1.0037912693967843</v>
      </c>
      <c r="BJ60" s="16">
        <v>1.0033270446237725</v>
      </c>
      <c r="BK60" s="16"/>
      <c r="BL60" s="16"/>
      <c r="BM60" s="16"/>
      <c r="BN60" s="16"/>
    </row>
    <row r="61" spans="1:66" ht="15" customHeight="1" x14ac:dyDescent="0.25">
      <c r="A61" s="2" t="s">
        <v>349</v>
      </c>
      <c r="E61" s="11" t="s">
        <v>95</v>
      </c>
      <c r="F61" s="103" t="s">
        <v>95</v>
      </c>
      <c r="G61" s="30">
        <v>11</v>
      </c>
      <c r="H61" s="20"/>
      <c r="I61" s="16" cm="1">
        <f t="array" ref="I61">IFERROR(INDEX($I$91:$AS$160,MATCH($F61,$F$91:$F$160,0),COLUMN()-8),-999)</f>
        <v>0</v>
      </c>
      <c r="J61" s="16" cm="1">
        <f t="array" ref="J61">IFERROR(INDEX($I$91:$AS$160,MATCH($F61,$F$91:$F$160,0),COLUMN()-8),-999)</f>
        <v>0</v>
      </c>
      <c r="K61" s="16" cm="1">
        <f t="array" ref="K61">IFERROR(INDEX($I$91:$AS$160,MATCH($F61,$F$91:$F$160,0),COLUMN()-8),-999)</f>
        <v>0</v>
      </c>
      <c r="L61" s="16" cm="1">
        <f t="array" ref="L61">IFERROR(INDEX($I$91:$AS$160,MATCH($F61,$F$91:$F$160,0),COLUMN()-8),-999)</f>
        <v>0</v>
      </c>
      <c r="M61" s="16" cm="1">
        <f t="array" ref="M61">IFERROR(INDEX($I$91:$AS$160,MATCH($F61,$F$91:$F$160,0),COLUMN()-8),-999)</f>
        <v>0</v>
      </c>
      <c r="N61" s="16" cm="1">
        <f t="array" ref="N61">IFERROR(INDEX($I$91:$AS$160,MATCH($F61,$F$91:$F$160,0),COLUMN()-8),-999)</f>
        <v>0</v>
      </c>
      <c r="O61" s="16" cm="1">
        <f t="array" ref="O61">IFERROR(INDEX($I$91:$AS$160,MATCH($F61,$F$91:$F$160,0),COLUMN()-8),-999)</f>
        <v>0</v>
      </c>
      <c r="P61" s="16" cm="1">
        <f t="array" ref="P61">IFERROR(INDEX($I$91:$AS$160,MATCH($F61,$F$91:$F$160,0),COLUMN()-8),-999)</f>
        <v>0</v>
      </c>
      <c r="Q61" s="16" cm="1">
        <f t="array" ref="Q61">IFERROR(INDEX($I$91:$AS$160,MATCH($F61,$F$91:$F$160,0),COLUMN()-8),-999)</f>
        <v>0</v>
      </c>
      <c r="R61" s="16" cm="1">
        <f t="array" ref="R61">IFERROR(INDEX($I$91:$AS$160,MATCH($F61,$F$91:$F$160,0),COLUMN()-8),-999)</f>
        <v>0</v>
      </c>
      <c r="S61" s="16" cm="1">
        <f t="array" ref="S61">IFERROR(INDEX($I$91:$AS$160,MATCH($F61,$F$91:$F$160,0),COLUMN()-8),-999)</f>
        <v>0</v>
      </c>
      <c r="T61" s="16" cm="1">
        <f t="array" ref="T61">IFERROR(INDEX($I$91:$AS$160,MATCH($F61,$F$91:$F$160,0),COLUMN()-8),-999)</f>
        <v>0</v>
      </c>
      <c r="U61" s="16" cm="1">
        <f t="array" ref="U61">IFERROR(INDEX($I$91:$AS$160,MATCH($F61,$F$91:$F$160,0),COLUMN()-8),-999)</f>
        <v>0</v>
      </c>
      <c r="V61" s="16" cm="1">
        <f t="array" ref="V61">IFERROR(INDEX($I$91:$AS$160,MATCH($F61,$F$91:$F$160,0),COLUMN()-8),-999)</f>
        <v>0</v>
      </c>
      <c r="W61" s="16" cm="1">
        <f t="array" ref="W61">IFERROR(INDEX($I$91:$AS$160,MATCH($F61,$F$91:$F$160,0),COLUMN()-8),-999)</f>
        <v>0</v>
      </c>
      <c r="X61" s="16" cm="1">
        <f t="array" ref="X61">IFERROR(INDEX($I$91:$AS$160,MATCH($F61,$F$91:$F$160,0),COLUMN()-8),-999)</f>
        <v>0</v>
      </c>
      <c r="Y61" s="16" cm="1">
        <f t="array" ref="Y61">IFERROR(INDEX($I$91:$AS$160,MATCH($F61,$F$91:$F$160,0),COLUMN()-8),-999)</f>
        <v>0</v>
      </c>
      <c r="Z61" s="16" cm="1">
        <f t="array" ref="Z61">IFERROR(INDEX($I$91:$AS$160,MATCH($F61,$F$91:$F$160,0),COLUMN()-8),-999)</f>
        <v>0</v>
      </c>
      <c r="AA61" s="16" cm="1">
        <f t="array" ref="AA61">IFERROR(INDEX($I$91:$AS$160,MATCH($F61,$F$91:$F$160,0),COLUMN()-8),-999)</f>
        <v>0</v>
      </c>
      <c r="AB61" s="16" cm="1">
        <f t="array" ref="AB61">IFERROR(INDEX($I$91:$AS$160,MATCH($F61,$F$91:$F$160,0),COLUMN()-8),-999)</f>
        <v>0</v>
      </c>
      <c r="AC61" s="16" cm="1">
        <f t="array" ref="AC61">IFERROR(INDEX($I$91:$AS$160,MATCH($F61,$F$91:$F$160,0),COLUMN()-8),-999)</f>
        <v>0</v>
      </c>
      <c r="AD61" s="116" cm="1">
        <f t="array" ref="AD61">IFERROR(INDEX($I$91:$AS$160,MATCH($F61,$F$91:$F$160,0),COLUMN()-8),-999)</f>
        <v>0.94667053635996612</v>
      </c>
      <c r="AE61" s="116" cm="1">
        <f t="array" ref="AE61">IFERROR(INDEX($I$91:$AS$160,MATCH($F61,$F$91:$F$160,0),COLUMN()-8),-999)</f>
        <v>1.0074266037534494</v>
      </c>
      <c r="AF61" s="116" cm="1">
        <f t="array" ref="AF61">IFERROR(INDEX($I$91:$AS$160,MATCH($F61,$F$91:$F$160,0),COLUMN()-8),-999)</f>
        <v>1.0016628912678243</v>
      </c>
      <c r="AG61" s="116" cm="1">
        <f t="array" ref="AG61">IFERROR(INDEX($I$91:$AS$160,MATCH($F61,$F$91:$F$160,0),COLUMN()-8),-999)</f>
        <v>1.0025009216918535</v>
      </c>
      <c r="AH61" s="116" cm="1">
        <f t="array" ref="AH61">IFERROR(INDEX($I$91:$AS$160,MATCH($F61,$F$91:$F$160,0),COLUMN()-8),-999)</f>
        <v>1.0095275658870368</v>
      </c>
      <c r="AI61" s="116" cm="1">
        <f t="array" ref="AI61">IFERROR(INDEX($I$91:$AS$160,MATCH($F61,$F$91:$F$160,0),COLUMN()-8),-999)</f>
        <v>1.011486165486462</v>
      </c>
      <c r="AJ61" s="116" cm="1">
        <f t="array" ref="AJ61">IFERROR(INDEX($I$91:$AS$160,MATCH($F61,$F$91:$F$160,0),COLUMN()-8),-999)</f>
        <v>1.0054156185727556</v>
      </c>
      <c r="AK61" s="116" cm="1">
        <f t="array" ref="AK61">IFERROR(INDEX($I$91:$AS$160,MATCH($F61,$F$91:$F$160,0),COLUMN()-8),-999)</f>
        <v>1.0073473041387322</v>
      </c>
      <c r="AL61" s="116" cm="1">
        <f t="array" ref="AL61">IFERROR(INDEX($I$91:$AS$160,MATCH($F61,$F$91:$F$160,0),COLUMN()-8),-999)</f>
        <v>1.0090893155931195</v>
      </c>
      <c r="AM61" s="116" cm="1">
        <f t="array" ref="AM61">IFERROR(INDEX($I$91:$AS$160,MATCH($F61,$F$91:$F$160,0),COLUMN()-8),-999)</f>
        <v>1.0117419594905996</v>
      </c>
      <c r="AN61" s="116" cm="1">
        <f t="array" ref="AN61">IFERROR(INDEX($I$91:$AS$160,MATCH($F61,$F$91:$F$160,0),COLUMN()-8),-999)</f>
        <v>1.0116818395676885</v>
      </c>
      <c r="AO61" s="116" cm="1">
        <f t="array" ref="AO61">IFERROR(INDEX($I$91:$AS$160,MATCH($F61,$F$91:$F$160,0),COLUMN()-8),-999)</f>
        <v>1.0116824487074538</v>
      </c>
      <c r="AP61" s="116" cm="1">
        <f t="array" ref="AP61">IFERROR(INDEX($I$91:$AS$160,MATCH($F61,$F$91:$F$160,0),COLUMN()-8),-999)</f>
        <v>1.0111350442660447</v>
      </c>
      <c r="AQ61" s="116" cm="1">
        <f t="array" ref="AQ61">IFERROR(INDEX($I$91:$AS$160,MATCH($F61,$F$91:$F$160,0),COLUMN()-8),-999)</f>
        <v>1.0069853081397944</v>
      </c>
      <c r="AR61" s="116" cm="1">
        <f t="array" ref="AR61">IFERROR(INDEX($I$91:$AS$160,MATCH($F61,$F$91:$F$160,0),COLUMN()-8),-999)</f>
        <v>1.0069853081397944</v>
      </c>
      <c r="AS61" s="116" cm="1">
        <f t="array" ref="AS61">IFERROR(INDEX($I$91:$AS$160,MATCH($F61,$F$91:$F$160,0),COLUMN()-8),-999)</f>
        <v>1.0056682132133352</v>
      </c>
      <c r="AT61" s="16"/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0.98580231880423763</v>
      </c>
      <c r="BF61" s="16">
        <v>1.0069629692830495</v>
      </c>
      <c r="BG61" s="16">
        <v>1.0035946675109373</v>
      </c>
      <c r="BH61" s="16">
        <v>1.0058467832760132</v>
      </c>
      <c r="BI61" s="16">
        <v>1.0037904341530235</v>
      </c>
      <c r="BJ61" s="16">
        <v>1.0033262097662889</v>
      </c>
      <c r="BK61" s="16"/>
      <c r="BL61" s="16"/>
      <c r="BM61" s="16"/>
      <c r="BN61" s="16"/>
    </row>
    <row r="62" spans="1:66" ht="15" customHeight="1" x14ac:dyDescent="0.25">
      <c r="A62" s="2" t="s">
        <v>347</v>
      </c>
      <c r="E62" s="11" t="s">
        <v>103</v>
      </c>
      <c r="F62" s="91" t="s">
        <v>96</v>
      </c>
      <c r="G62" s="30">
        <v>33</v>
      </c>
      <c r="H62" s="20"/>
      <c r="I62" s="16" cm="1">
        <f t="array" ref="I62">IFERROR(INDEX($I$91:$AS$160,MATCH($F62,$F$91:$F$160,0),COLUMN()-8),-999)</f>
        <v>0</v>
      </c>
      <c r="J62" s="16" cm="1">
        <f t="array" ref="J62">IFERROR(INDEX($I$91:$AS$160,MATCH($F62,$F$91:$F$160,0),COLUMN()-8),-999)</f>
        <v>0</v>
      </c>
      <c r="K62" s="16" cm="1">
        <f t="array" ref="K62">IFERROR(INDEX($I$91:$AS$160,MATCH($F62,$F$91:$F$160,0),COLUMN()-8),-999)</f>
        <v>0</v>
      </c>
      <c r="L62" s="16" cm="1">
        <f t="array" ref="L62">IFERROR(INDEX($I$91:$AS$160,MATCH($F62,$F$91:$F$160,0),COLUMN()-8),-999)</f>
        <v>0</v>
      </c>
      <c r="M62" s="116" cm="1">
        <f t="array" ref="M62">IFERROR(INDEX($I$91:$AS$160,MATCH($F62,$F$91:$F$160,0),COLUMN()-8),-999)</f>
        <v>1.0305996258527486</v>
      </c>
      <c r="N62" s="116" cm="1">
        <f t="array" ref="N62">IFERROR(INDEX($I$91:$AS$160,MATCH($F62,$F$91:$F$160,0),COLUMN()-8),-999)</f>
        <v>1.0305996258416932</v>
      </c>
      <c r="O62" s="116" cm="1">
        <f t="array" ref="O62">IFERROR(INDEX($I$91:$AS$160,MATCH($F62,$F$91:$F$160,0),COLUMN()-8),-999)</f>
        <v>1.0250569762708539</v>
      </c>
      <c r="P62" s="116" cm="1">
        <f t="array" ref="P62">IFERROR(INDEX($I$91:$AS$160,MATCH($F62,$F$91:$F$160,0),COLUMN()-8),-999)</f>
        <v>1.0250569762353592</v>
      </c>
      <c r="Q62" s="116" cm="1">
        <f t="array" ref="Q62">IFERROR(INDEX($I$91:$AS$160,MATCH($F62,$F$91:$F$160,0),COLUMN()-8),-999)</f>
        <v>1.0216860155035392</v>
      </c>
      <c r="R62" s="116" cm="1">
        <f t="array" ref="R62">IFERROR(INDEX($I$91:$AS$160,MATCH($F62,$F$91:$F$160,0),COLUMN()-8),-999)</f>
        <v>1.0216667467769658</v>
      </c>
      <c r="S62" s="116" cm="1">
        <f t="array" ref="S62">IFERROR(INDEX($I$91:$AS$160,MATCH($F62,$F$91:$F$160,0),COLUMN()-8),-999)</f>
        <v>1.0229551339394167</v>
      </c>
      <c r="T62" s="116" cm="1">
        <f t="array" ref="T62">IFERROR(INDEX($I$91:$AS$160,MATCH($F62,$F$91:$F$160,0),COLUMN()-8),-999)</f>
        <v>1.0237551107487426</v>
      </c>
      <c r="U62" s="116" cm="1">
        <f t="array" ref="U62">IFERROR(INDEX($I$91:$AS$160,MATCH($F62,$F$91:$F$160,0),COLUMN()-8),-999)</f>
        <v>1.0237551107487426</v>
      </c>
      <c r="V62" s="116" cm="1">
        <f t="array" ref="V62">IFERROR(INDEX($I$91:$AS$160,MATCH($F62,$F$91:$F$160,0),COLUMN()-8),-999)</f>
        <v>1.0236971109073285</v>
      </c>
      <c r="W62" s="116" cm="1">
        <f t="array" ref="W62">IFERROR(INDEX($I$91:$AS$160,MATCH($F62,$F$91:$F$160,0),COLUMN()-8),-999)</f>
        <v>1.0251895850203425</v>
      </c>
      <c r="X62" s="116" cm="1">
        <f t="array" ref="X62">IFERROR(INDEX($I$91:$AS$160,MATCH($F62,$F$91:$F$160,0),COLUMN()-8),-999)</f>
        <v>1.0251895850203425</v>
      </c>
      <c r="Y62" s="116" cm="1">
        <f t="array" ref="Y62">IFERROR(INDEX($I$91:$AS$160,MATCH($F62,$F$91:$F$160,0),COLUMN()-8),-999)</f>
        <v>1.0227844302320315</v>
      </c>
      <c r="Z62" s="116" cm="1">
        <f t="array" ref="Z62">IFERROR(INDEX($I$91:$AS$160,MATCH($F62,$F$91:$F$160,0),COLUMN()-8),-999)</f>
        <v>1.0202604586042563</v>
      </c>
      <c r="AA62" s="116" cm="1">
        <f t="array" ref="AA62">IFERROR(INDEX($I$91:$AS$160,MATCH($F62,$F$91:$F$160,0),COLUMN()-8),-999)</f>
        <v>1.01722462266575</v>
      </c>
      <c r="AB62" s="116" cm="1">
        <f t="array" ref="AB62">IFERROR(INDEX($I$91:$AS$160,MATCH($F62,$F$91:$F$160,0),COLUMN()-8),-999)</f>
        <v>1.0094516453544289</v>
      </c>
      <c r="AC62" s="116" cm="1">
        <f t="array" ref="AC62">IFERROR(INDEX($I$91:$AS$160,MATCH($F62,$F$91:$F$160,0),COLUMN()-8),-999)</f>
        <v>1.0209699732889848</v>
      </c>
      <c r="AD62" s="116" cm="1">
        <f t="array" ref="AD62">IFERROR(INDEX($I$91:$AS$160,MATCH($F62,$F$91:$F$160,0),COLUMN()-8),-999)</f>
        <v>0.99468543294606759</v>
      </c>
      <c r="AE62" s="116" cm="1">
        <f t="array" ref="AE62">IFERROR(INDEX($I$91:$AS$160,MATCH($F62,$F$91:$F$160,0),COLUMN()-8),-999)</f>
        <v>1.001290786060504</v>
      </c>
      <c r="AF62" s="116" cm="1">
        <f t="array" ref="AF62">IFERROR(INDEX($I$91:$AS$160,MATCH($F62,$F$91:$F$160,0),COLUMN()-8),-999)</f>
        <v>1.0103841588644582</v>
      </c>
      <c r="AG62" s="116" cm="1">
        <f t="array" ref="AG62">IFERROR(INDEX($I$91:$AS$160,MATCH($F62,$F$91:$F$160,0),COLUMN()-8),-999)</f>
        <v>1.011547244513626</v>
      </c>
      <c r="AH62" s="116" cm="1">
        <f t="array" ref="AH62">IFERROR(INDEX($I$91:$AS$160,MATCH($F62,$F$91:$F$160,0),COLUMN()-8),-999)</f>
        <v>1.007324057192303</v>
      </c>
      <c r="AI62" s="116" cm="1">
        <f t="array" ref="AI62">IFERROR(INDEX($I$91:$AS$160,MATCH($F62,$F$91:$F$160,0),COLUMN()-8),-999)</f>
        <v>1.0110117713604325</v>
      </c>
      <c r="AJ62" s="116" cm="1">
        <f t="array" ref="AJ62">IFERROR(INDEX($I$91:$AS$160,MATCH($F62,$F$91:$F$160,0),COLUMN()-8),-999)</f>
        <v>1.0070556085620446</v>
      </c>
      <c r="AK62" s="116" cm="1">
        <f t="array" ref="AK62">IFERROR(INDEX($I$91:$AS$160,MATCH($F62,$F$91:$F$160,0),COLUMN()-8),-999)</f>
        <v>1.0083140288029824</v>
      </c>
      <c r="AL62" s="116" cm="1">
        <f t="array" ref="AL62">IFERROR(INDEX($I$91:$AS$160,MATCH($F62,$F$91:$F$160,0),COLUMN()-8),-999)</f>
        <v>1.0094492490476343</v>
      </c>
      <c r="AM62" s="116" cm="1">
        <f t="array" ref="AM62">IFERROR(INDEX($I$91:$AS$160,MATCH($F62,$F$91:$F$160,0),COLUMN()-8),-999)</f>
        <v>1.0111785634396422</v>
      </c>
      <c r="AN62" s="116" cm="1">
        <f t="array" ref="AN62">IFERROR(INDEX($I$91:$AS$160,MATCH($F62,$F$91:$F$160,0),COLUMN()-8),-999)</f>
        <v>1.0111393612073687</v>
      </c>
      <c r="AO62" s="116" cm="1">
        <f t="array" ref="AO62">IFERROR(INDEX($I$91:$AS$160,MATCH($F62,$F$91:$F$160,0),COLUMN()-8),-999)</f>
        <v>1.0111397584055055</v>
      </c>
      <c r="AP62" s="116" cm="1">
        <f t="array" ref="AP62">IFERROR(INDEX($I$91:$AS$160,MATCH($F62,$F$91:$F$160,0),COLUMN()-8),-999)</f>
        <v>1.0134026016437228</v>
      </c>
      <c r="AQ62" s="116" cm="1">
        <f t="array" ref="AQ62">IFERROR(INDEX($I$91:$AS$160,MATCH($F62,$F$91:$F$160,0),COLUMN()-8),-999)</f>
        <v>1.0132291252823156</v>
      </c>
      <c r="AR62" s="116" cm="1">
        <f t="array" ref="AR62">IFERROR(INDEX($I$91:$AS$160,MATCH($F62,$F$91:$F$160,0),COLUMN()-8),-999)</f>
        <v>1.0132291252823156</v>
      </c>
      <c r="AS62" s="116" cm="1">
        <f t="array" ref="AS62">IFERROR(INDEX($I$91:$AS$160,MATCH($F62,$F$91:$F$160,0),COLUMN()-8),-999)</f>
        <v>1.0124197290807349</v>
      </c>
      <c r="AT62" s="16"/>
      <c r="AU62" s="16">
        <v>0</v>
      </c>
      <c r="AV62" s="16">
        <v>0</v>
      </c>
      <c r="AW62" s="16">
        <v>0</v>
      </c>
      <c r="AX62" s="16">
        <v>0</v>
      </c>
      <c r="AY62" s="16">
        <v>1.0152828955573969</v>
      </c>
      <c r="AZ62" s="16">
        <v>1.0195579857320574</v>
      </c>
      <c r="BA62" s="16">
        <v>1.0234923813666321</v>
      </c>
      <c r="BB62" s="16">
        <v>0.98314688104042314</v>
      </c>
      <c r="BC62" s="16">
        <v>0.96367127673772457</v>
      </c>
      <c r="BD62" s="16">
        <v>0.96367127673772457</v>
      </c>
      <c r="BE62" s="16">
        <v>0.96649793328574118</v>
      </c>
      <c r="BF62" s="16">
        <v>0.98534904634607423</v>
      </c>
      <c r="BG62" s="16">
        <v>0.99451363717744479</v>
      </c>
      <c r="BH62" s="16">
        <v>1.0069369629319342</v>
      </c>
      <c r="BI62" s="16">
        <v>1.0055969403302858</v>
      </c>
      <c r="BJ62" s="16">
        <v>1.0104586148718162</v>
      </c>
      <c r="BK62" s="16"/>
      <c r="BL62" s="16"/>
      <c r="BM62" s="16"/>
      <c r="BN62" s="16"/>
    </row>
    <row r="63" spans="1:66" ht="15" customHeight="1" x14ac:dyDescent="0.25">
      <c r="A63" s="2" t="s">
        <v>343</v>
      </c>
      <c r="E63" s="11" t="s">
        <v>97</v>
      </c>
      <c r="F63" s="91" t="s">
        <v>97</v>
      </c>
      <c r="G63" s="30">
        <v>11</v>
      </c>
      <c r="H63" s="20"/>
      <c r="I63" s="16" cm="1">
        <f t="array" ref="I63">IFERROR(INDEX($I$91:$AS$160,MATCH($F63,$F$91:$F$160,0),COLUMN()-8),-999)</f>
        <v>0</v>
      </c>
      <c r="J63" s="16" cm="1">
        <f t="array" ref="J63">IFERROR(INDEX($I$91:$AS$160,MATCH($F63,$F$91:$F$160,0),COLUMN()-8),-999)</f>
        <v>0</v>
      </c>
      <c r="K63" s="16" cm="1">
        <f t="array" ref="K63">IFERROR(INDEX($I$91:$AS$160,MATCH($F63,$F$91:$F$160,0),COLUMN()-8),-999)</f>
        <v>0</v>
      </c>
      <c r="L63" s="16" cm="1">
        <f t="array" ref="L63">IFERROR(INDEX($I$91:$AS$160,MATCH($F63,$F$91:$F$160,0),COLUMN()-8),-999)</f>
        <v>0</v>
      </c>
      <c r="M63" s="16" cm="1">
        <f t="array" ref="M63">IFERROR(INDEX($I$91:$AS$160,MATCH($F63,$F$91:$F$160,0),COLUMN()-8),-999)</f>
        <v>0</v>
      </c>
      <c r="N63" s="16" cm="1">
        <f t="array" ref="N63">IFERROR(INDEX($I$91:$AS$160,MATCH($F63,$F$91:$F$160,0),COLUMN()-8),-999)</f>
        <v>0</v>
      </c>
      <c r="O63" s="16" cm="1">
        <f t="array" ref="O63">IFERROR(INDEX($I$91:$AS$160,MATCH($F63,$F$91:$F$160,0),COLUMN()-8),-999)</f>
        <v>0</v>
      </c>
      <c r="P63" s="16" cm="1">
        <f t="array" ref="P63">IFERROR(INDEX($I$91:$AS$160,MATCH($F63,$F$91:$F$160,0),COLUMN()-8),-999)</f>
        <v>0</v>
      </c>
      <c r="Q63" s="16" cm="1">
        <f t="array" ref="Q63">IFERROR(INDEX($I$91:$AS$160,MATCH($F63,$F$91:$F$160,0),COLUMN()-8),-999)</f>
        <v>0</v>
      </c>
      <c r="R63" s="16" cm="1">
        <f t="array" ref="R63">IFERROR(INDEX($I$91:$AS$160,MATCH($F63,$F$91:$F$160,0),COLUMN()-8),-999)</f>
        <v>0</v>
      </c>
      <c r="S63" s="16" cm="1">
        <f t="array" ref="S63">IFERROR(INDEX($I$91:$AS$160,MATCH($F63,$F$91:$F$160,0),COLUMN()-8),-999)</f>
        <v>0</v>
      </c>
      <c r="T63" s="16" cm="1">
        <f t="array" ref="T63">IFERROR(INDEX($I$91:$AS$160,MATCH($F63,$F$91:$F$160,0),COLUMN()-8),-999)</f>
        <v>0</v>
      </c>
      <c r="U63" s="16" cm="1">
        <f t="array" ref="U63">IFERROR(INDEX($I$91:$AS$160,MATCH($F63,$F$91:$F$160,0),COLUMN()-8),-999)</f>
        <v>0</v>
      </c>
      <c r="V63" s="16" cm="1">
        <f t="array" ref="V63">IFERROR(INDEX($I$91:$AS$160,MATCH($F63,$F$91:$F$160,0),COLUMN()-8),-999)</f>
        <v>0</v>
      </c>
      <c r="W63" s="16" cm="1">
        <f t="array" ref="W63">IFERROR(INDEX($I$91:$AS$160,MATCH($F63,$F$91:$F$160,0),COLUMN()-8),-999)</f>
        <v>0</v>
      </c>
      <c r="X63" s="16" cm="1">
        <f t="array" ref="X63">IFERROR(INDEX($I$91:$AS$160,MATCH($F63,$F$91:$F$160,0),COLUMN()-8),-999)</f>
        <v>0</v>
      </c>
      <c r="Y63" s="16" cm="1">
        <f t="array" ref="Y63">IFERROR(INDEX($I$91:$AS$160,MATCH($F63,$F$91:$F$160,0),COLUMN()-8),-999)</f>
        <v>0</v>
      </c>
      <c r="Z63" s="16" cm="1">
        <f t="array" ref="Z63">IFERROR(INDEX($I$91:$AS$160,MATCH($F63,$F$91:$F$160,0),COLUMN()-8),-999)</f>
        <v>0</v>
      </c>
      <c r="AA63" s="16" cm="1">
        <f t="array" ref="AA63">IFERROR(INDEX($I$91:$AS$160,MATCH($F63,$F$91:$F$160,0),COLUMN()-8),-999)</f>
        <v>0</v>
      </c>
      <c r="AB63" s="16" cm="1">
        <f t="array" ref="AB63">IFERROR(INDEX($I$91:$AS$160,MATCH($F63,$F$91:$F$160,0),COLUMN()-8),-999)</f>
        <v>0</v>
      </c>
      <c r="AC63" s="16" cm="1">
        <f t="array" ref="AC63">IFERROR(INDEX($I$91:$AS$160,MATCH($F63,$F$91:$F$160,0),COLUMN()-8),-999)</f>
        <v>0</v>
      </c>
      <c r="AD63" s="16" cm="1">
        <f t="array" ref="AD63">IFERROR(INDEX($I$91:$AS$160,MATCH($F63,$F$91:$F$160,0),COLUMN()-8),-999)</f>
        <v>0</v>
      </c>
      <c r="AE63" s="116" cm="1">
        <f t="array" ref="AE63">IFERROR(INDEX($I$91:$AS$160,MATCH($F63,$F$91:$F$160,0),COLUMN()-8),-999)</f>
        <v>1.0024597014351115</v>
      </c>
      <c r="AF63" s="116" cm="1">
        <f t="array" ref="AF63">IFERROR(INDEX($I$91:$AS$160,MATCH($F63,$F$91:$F$160,0),COLUMN()-8),-999)</f>
        <v>1.0012564437823925</v>
      </c>
      <c r="AG63" s="116" cm="1">
        <f t="array" ref="AG63">IFERROR(INDEX($I$91:$AS$160,MATCH($F63,$F$91:$F$160,0),COLUMN()-8),-999)</f>
        <v>1.0018164800145311</v>
      </c>
      <c r="AH63" s="116" cm="1">
        <f t="array" ref="AH63">IFERROR(INDEX($I$91:$AS$160,MATCH($F63,$F$91:$F$160,0),COLUMN()-8),-999)</f>
        <v>1.0086855501775802</v>
      </c>
      <c r="AI63" s="116" cm="1">
        <f t="array" ref="AI63">IFERROR(INDEX($I$91:$AS$160,MATCH($F63,$F$91:$F$160,0),COLUMN()-8),-999)</f>
        <v>1.0091983438608843</v>
      </c>
      <c r="AJ63" s="116" cm="1">
        <f t="array" ref="AJ63">IFERROR(INDEX($I$91:$AS$160,MATCH($F63,$F$91:$F$160,0),COLUMN()-8),-999)</f>
        <v>1.0018758596274657</v>
      </c>
      <c r="AK63" s="116" cm="1">
        <f t="array" ref="AK63">IFERROR(INDEX($I$91:$AS$160,MATCH($F63,$F$91:$F$160,0),COLUMN()-8),-999)</f>
        <v>1.0042047403852821</v>
      </c>
      <c r="AL63" s="116" cm="1">
        <f t="array" ref="AL63">IFERROR(INDEX($I$91:$AS$160,MATCH($F63,$F$91:$F$160,0),COLUMN()-8),-999)</f>
        <v>1.0063058896342041</v>
      </c>
      <c r="AM63" s="116" cm="1">
        <f t="array" ref="AM63">IFERROR(INDEX($I$91:$AS$160,MATCH($F63,$F$91:$F$160,0),COLUMN()-8),-999)</f>
        <v>1.009507127122214</v>
      </c>
      <c r="AN63" s="116" cm="1">
        <f t="array" ref="AN63">IFERROR(INDEX($I$91:$AS$160,MATCH($F63,$F$91:$F$160,0),COLUMN()-8),-999)</f>
        <v>1.0094345512863661</v>
      </c>
      <c r="AO63" s="116" cm="1">
        <f t="array" ref="AO63">IFERROR(INDEX($I$91:$AS$160,MATCH($F63,$F$91:$F$160,0),COLUMN()-8),-999)</f>
        <v>1.0094352866247749</v>
      </c>
      <c r="AP63" s="116" cm="1">
        <f t="array" ref="AP63">IFERROR(INDEX($I$91:$AS$160,MATCH($F63,$F$91:$F$160,0),COLUMN()-8),-999)</f>
        <v>1.0093948367357284</v>
      </c>
      <c r="AQ63" s="116" cm="1">
        <f t="array" ref="AQ63">IFERROR(INDEX($I$91:$AS$160,MATCH($F63,$F$91:$F$160,0),COLUMN()-8),-999)</f>
        <v>1.0133796550996432</v>
      </c>
      <c r="AR63" s="116" cm="1">
        <f t="array" ref="AR63">IFERROR(INDEX($I$91:$AS$160,MATCH($F63,$F$91:$F$160,0),COLUMN()-8),-999)</f>
        <v>1.0133796550996432</v>
      </c>
      <c r="AS63" s="116" cm="1">
        <f t="array" ref="AS63">IFERROR(INDEX($I$91:$AS$160,MATCH($F63,$F$91:$F$160,0),COLUMN()-8),-999)</f>
        <v>1.0119220983906085</v>
      </c>
      <c r="AT63" s="16"/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1.0008857535902849</v>
      </c>
      <c r="BF63" s="16">
        <v>1.005115874109874</v>
      </c>
      <c r="BG63" s="16">
        <v>1.0001464633576336</v>
      </c>
      <c r="BH63" s="16">
        <v>1.0026965406789434</v>
      </c>
      <c r="BI63" s="16">
        <v>1.000220029539383</v>
      </c>
      <c r="BJ63" s="16">
        <v>1.0093268921087399</v>
      </c>
      <c r="BK63" s="16"/>
      <c r="BL63" s="16"/>
      <c r="BM63" s="16"/>
      <c r="BN63" s="16"/>
    </row>
    <row r="64" spans="1:66" ht="15" customHeight="1" x14ac:dyDescent="0.25">
      <c r="A64" s="2" t="s">
        <v>335</v>
      </c>
      <c r="E64" s="11" t="s">
        <v>98</v>
      </c>
      <c r="F64" s="91" t="s">
        <v>98</v>
      </c>
      <c r="G64" s="30">
        <v>11</v>
      </c>
      <c r="H64" s="20"/>
      <c r="I64" s="16" cm="1">
        <f t="array" ref="I64">IFERROR(INDEX($I$91:$AS$160,MATCH($F64,$F$91:$F$160,0),COLUMN()-8),-999)</f>
        <v>0</v>
      </c>
      <c r="J64" s="16" cm="1">
        <f t="array" ref="J64">IFERROR(INDEX($I$91:$AS$160,MATCH($F64,$F$91:$F$160,0),COLUMN()-8),-999)</f>
        <v>0</v>
      </c>
      <c r="K64" s="16" cm="1">
        <f t="array" ref="K64">IFERROR(INDEX($I$91:$AS$160,MATCH($F64,$F$91:$F$160,0),COLUMN()-8),-999)</f>
        <v>0</v>
      </c>
      <c r="L64" s="16" cm="1">
        <f t="array" ref="L64">IFERROR(INDEX($I$91:$AS$160,MATCH($F64,$F$91:$F$160,0),COLUMN()-8),-999)</f>
        <v>0</v>
      </c>
      <c r="M64" s="16" cm="1">
        <f t="array" ref="M64">IFERROR(INDEX($I$91:$AS$160,MATCH($F64,$F$91:$F$160,0),COLUMN()-8),-999)</f>
        <v>0</v>
      </c>
      <c r="N64" s="16" cm="1">
        <f t="array" ref="N64">IFERROR(INDEX($I$91:$AS$160,MATCH($F64,$F$91:$F$160,0),COLUMN()-8),-999)</f>
        <v>0</v>
      </c>
      <c r="O64" s="16" cm="1">
        <f t="array" ref="O64">IFERROR(INDEX($I$91:$AS$160,MATCH($F64,$F$91:$F$160,0),COLUMN()-8),-999)</f>
        <v>0</v>
      </c>
      <c r="P64" s="16" cm="1">
        <f t="array" ref="P64">IFERROR(INDEX($I$91:$AS$160,MATCH($F64,$F$91:$F$160,0),COLUMN()-8),-999)</f>
        <v>0</v>
      </c>
      <c r="Q64" s="16" cm="1">
        <f t="array" ref="Q64">IFERROR(INDEX($I$91:$AS$160,MATCH($F64,$F$91:$F$160,0),COLUMN()-8),-999)</f>
        <v>0</v>
      </c>
      <c r="R64" s="16" cm="1">
        <f t="array" ref="R64">IFERROR(INDEX($I$91:$AS$160,MATCH($F64,$F$91:$F$160,0),COLUMN()-8),-999)</f>
        <v>0</v>
      </c>
      <c r="S64" s="16" cm="1">
        <f t="array" ref="S64">IFERROR(INDEX($I$91:$AS$160,MATCH($F64,$F$91:$F$160,0),COLUMN()-8),-999)</f>
        <v>0</v>
      </c>
      <c r="T64" s="16" cm="1">
        <f t="array" ref="T64">IFERROR(INDEX($I$91:$AS$160,MATCH($F64,$F$91:$F$160,0),COLUMN()-8),-999)</f>
        <v>0</v>
      </c>
      <c r="U64" s="16" cm="1">
        <f t="array" ref="U64">IFERROR(INDEX($I$91:$AS$160,MATCH($F64,$F$91:$F$160,0),COLUMN()-8),-999)</f>
        <v>0</v>
      </c>
      <c r="V64" s="16" cm="1">
        <f t="array" ref="V64">IFERROR(INDEX($I$91:$AS$160,MATCH($F64,$F$91:$F$160,0),COLUMN()-8),-999)</f>
        <v>0</v>
      </c>
      <c r="W64" s="16" cm="1">
        <f t="array" ref="W64">IFERROR(INDEX($I$91:$AS$160,MATCH($F64,$F$91:$F$160,0),COLUMN()-8),-999)</f>
        <v>0</v>
      </c>
      <c r="X64" s="16" cm="1">
        <f t="array" ref="X64">IFERROR(INDEX($I$91:$AS$160,MATCH($F64,$F$91:$F$160,0),COLUMN()-8),-999)</f>
        <v>0</v>
      </c>
      <c r="Y64" s="16" cm="1">
        <f t="array" ref="Y64">IFERROR(INDEX($I$91:$AS$160,MATCH($F64,$F$91:$F$160,0),COLUMN()-8),-999)</f>
        <v>0</v>
      </c>
      <c r="Z64" s="16" cm="1">
        <f t="array" ref="Z64">IFERROR(INDEX($I$91:$AS$160,MATCH($F64,$F$91:$F$160,0),COLUMN()-8),-999)</f>
        <v>0</v>
      </c>
      <c r="AA64" s="16" cm="1">
        <f t="array" ref="AA64">IFERROR(INDEX($I$91:$AS$160,MATCH($F64,$F$91:$F$160,0),COLUMN()-8),-999)</f>
        <v>0</v>
      </c>
      <c r="AB64" s="16" cm="1">
        <f t="array" ref="AB64">IFERROR(INDEX($I$91:$AS$160,MATCH($F64,$F$91:$F$160,0),COLUMN()-8),-999)</f>
        <v>0</v>
      </c>
      <c r="AC64" s="16" cm="1">
        <f t="array" ref="AC64">IFERROR(INDEX($I$91:$AS$160,MATCH($F64,$F$91:$F$160,0),COLUMN()-8),-999)</f>
        <v>0</v>
      </c>
      <c r="AD64" s="16" cm="1">
        <f t="array" ref="AD64">IFERROR(INDEX($I$91:$AS$160,MATCH($F64,$F$91:$F$160,0),COLUMN()-8),-999)</f>
        <v>0</v>
      </c>
      <c r="AE64" s="16" cm="1">
        <f t="array" ref="AE64">IFERROR(INDEX($I$91:$AS$160,MATCH($F64,$F$91:$F$160,0),COLUMN()-8),-999)</f>
        <v>0</v>
      </c>
      <c r="AF64" s="16" cm="1">
        <f t="array" ref="AF64">IFERROR(INDEX($I$91:$AS$160,MATCH($F64,$F$91:$F$160,0),COLUMN()-8),-999)</f>
        <v>0</v>
      </c>
      <c r="AG64" s="16" cm="1">
        <f t="array" ref="AG64">IFERROR(INDEX($I$91:$AS$160,MATCH($F64,$F$91:$F$160,0),COLUMN()-8),-999)</f>
        <v>0</v>
      </c>
      <c r="AH64" s="16" cm="1">
        <f t="array" ref="AH64">IFERROR(INDEX($I$91:$AS$160,MATCH($F64,$F$91:$F$160,0),COLUMN()-8),-999)</f>
        <v>0</v>
      </c>
      <c r="AI64" s="16" cm="1">
        <f t="array" ref="AI64">IFERROR(INDEX($I$91:$AS$160,MATCH($F64,$F$91:$F$160,0),COLUMN()-8),-999)</f>
        <v>0</v>
      </c>
      <c r="AJ64" s="16" cm="1">
        <f t="array" ref="AJ64">IFERROR(INDEX($I$91:$AS$160,MATCH($F64,$F$91:$F$160,0),COLUMN()-8),-999)</f>
        <v>0</v>
      </c>
      <c r="AK64" s="116" cm="1">
        <f t="array" ref="AK64">IFERROR(INDEX($I$91:$AS$160,MATCH($F64,$F$91:$F$160,0),COLUMN()-8),-999)</f>
        <v>0.99360285577962204</v>
      </c>
      <c r="AL64" s="116" cm="1">
        <f t="array" ref="AL64">IFERROR(INDEX($I$91:$AS$160,MATCH($F64,$F$91:$F$160,0),COLUMN()-8),-999)</f>
        <v>1.0021427122433615</v>
      </c>
      <c r="AM64" s="116" cm="1">
        <f t="array" ref="AM64">IFERROR(INDEX($I$91:$AS$160,MATCH($F64,$F$91:$F$160,0),COLUMN()-8),-999)</f>
        <v>0.99480732025303176</v>
      </c>
      <c r="AN64" s="116" cm="1">
        <f t="array" ref="AN64">IFERROR(INDEX($I$91:$AS$160,MATCH($F64,$F$91:$F$160,0),COLUMN()-8),-999)</f>
        <v>1.0042552079055542</v>
      </c>
      <c r="AO64" s="116" cm="1">
        <f t="array" ref="AO64">IFERROR(INDEX($I$91:$AS$160,MATCH($F64,$F$91:$F$160,0),COLUMN()-8),-999)</f>
        <v>0.99710106719305025</v>
      </c>
      <c r="AP64" s="116" cm="1">
        <f t="array" ref="AP64">IFERROR(INDEX($I$91:$AS$160,MATCH($F64,$F$91:$F$160,0),COLUMN()-8),-999)</f>
        <v>0.99705650069575213</v>
      </c>
      <c r="AQ64" s="116" cm="1">
        <f t="array" ref="AQ64">IFERROR(INDEX($I$91:$AS$160,MATCH($F64,$F$91:$F$160,0),COLUMN()-8),-999)</f>
        <v>0.99743466075972598</v>
      </c>
      <c r="AR64" s="116" cm="1">
        <f t="array" ref="AR64">IFERROR(INDEX($I$91:$AS$160,MATCH($F64,$F$91:$F$160,0),COLUMN()-8),-999)</f>
        <v>0.99743466075972598</v>
      </c>
      <c r="AS64" s="116" cm="1">
        <f t="array" ref="AS64">IFERROR(INDEX($I$91:$AS$160,MATCH($F64,$F$91:$F$160,0),COLUMN()-8),-999)</f>
        <v>1.0086410316047403</v>
      </c>
      <c r="AT64" s="16"/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0.99168130442547353</v>
      </c>
      <c r="BI64" s="16">
        <v>0.99497689339054873</v>
      </c>
      <c r="BJ64" s="16">
        <v>0.99291733616177846</v>
      </c>
      <c r="BK64" s="16"/>
      <c r="BL64" s="16"/>
      <c r="BM64" s="16"/>
      <c r="BN64" s="16"/>
    </row>
    <row r="65" spans="1:68" ht="15" customHeight="1" x14ac:dyDescent="0.25">
      <c r="A65" s="2" t="s">
        <v>334</v>
      </c>
      <c r="E65" s="11" t="s">
        <v>99</v>
      </c>
      <c r="F65" s="91" t="s">
        <v>99</v>
      </c>
      <c r="G65" s="30">
        <v>11</v>
      </c>
      <c r="H65" s="20"/>
      <c r="I65" s="16" cm="1">
        <f t="array" ref="I65">IFERROR(INDEX($I$91:$AS$160,MATCH($F65,$F$91:$F$160,0),COLUMN()-8),-999)</f>
        <v>0</v>
      </c>
      <c r="J65" s="16" cm="1">
        <f t="array" ref="J65">IFERROR(INDEX($I$91:$AS$160,MATCH($F65,$F$91:$F$160,0),COLUMN()-8),-999)</f>
        <v>0</v>
      </c>
      <c r="K65" s="16" cm="1">
        <f t="array" ref="K65">IFERROR(INDEX($I$91:$AS$160,MATCH($F65,$F$91:$F$160,0),COLUMN()-8),-999)</f>
        <v>0</v>
      </c>
      <c r="L65" s="16" cm="1">
        <f t="array" ref="L65">IFERROR(INDEX($I$91:$AS$160,MATCH($F65,$F$91:$F$160,0),COLUMN()-8),-999)</f>
        <v>0</v>
      </c>
      <c r="M65" s="16" cm="1">
        <f t="array" ref="M65">IFERROR(INDEX($I$91:$AS$160,MATCH($F65,$F$91:$F$160,0),COLUMN()-8),-999)</f>
        <v>0</v>
      </c>
      <c r="N65" s="16" cm="1">
        <f t="array" ref="N65">IFERROR(INDEX($I$91:$AS$160,MATCH($F65,$F$91:$F$160,0),COLUMN()-8),-999)</f>
        <v>0</v>
      </c>
      <c r="O65" s="16" cm="1">
        <f t="array" ref="O65">IFERROR(INDEX($I$91:$AS$160,MATCH($F65,$F$91:$F$160,0),COLUMN()-8),-999)</f>
        <v>0</v>
      </c>
      <c r="P65" s="16" cm="1">
        <f t="array" ref="P65">IFERROR(INDEX($I$91:$AS$160,MATCH($F65,$F$91:$F$160,0),COLUMN()-8),-999)</f>
        <v>0</v>
      </c>
      <c r="Q65" s="16" cm="1">
        <f t="array" ref="Q65">IFERROR(INDEX($I$91:$AS$160,MATCH($F65,$F$91:$F$160,0),COLUMN()-8),-999)</f>
        <v>0</v>
      </c>
      <c r="R65" s="16" cm="1">
        <f t="array" ref="R65">IFERROR(INDEX($I$91:$AS$160,MATCH($F65,$F$91:$F$160,0),COLUMN()-8),-999)</f>
        <v>0</v>
      </c>
      <c r="S65" s="16" cm="1">
        <f t="array" ref="S65">IFERROR(INDEX($I$91:$AS$160,MATCH($F65,$F$91:$F$160,0),COLUMN()-8),-999)</f>
        <v>0</v>
      </c>
      <c r="T65" s="16" cm="1">
        <f t="array" ref="T65">IFERROR(INDEX($I$91:$AS$160,MATCH($F65,$F$91:$F$160,0),COLUMN()-8),-999)</f>
        <v>0</v>
      </c>
      <c r="U65" s="16" cm="1">
        <f t="array" ref="U65">IFERROR(INDEX($I$91:$AS$160,MATCH($F65,$F$91:$F$160,0),COLUMN()-8),-999)</f>
        <v>0</v>
      </c>
      <c r="V65" s="16" cm="1">
        <f t="array" ref="V65">IFERROR(INDEX($I$91:$AS$160,MATCH($F65,$F$91:$F$160,0),COLUMN()-8),-999)</f>
        <v>0</v>
      </c>
      <c r="W65" s="16" cm="1">
        <f t="array" ref="W65">IFERROR(INDEX($I$91:$AS$160,MATCH($F65,$F$91:$F$160,0),COLUMN()-8),-999)</f>
        <v>0</v>
      </c>
      <c r="X65" s="16" cm="1">
        <f t="array" ref="X65">IFERROR(INDEX($I$91:$AS$160,MATCH($F65,$F$91:$F$160,0),COLUMN()-8),-999)</f>
        <v>0</v>
      </c>
      <c r="Y65" s="16" cm="1">
        <f t="array" ref="Y65">IFERROR(INDEX($I$91:$AS$160,MATCH($F65,$F$91:$F$160,0),COLUMN()-8),-999)</f>
        <v>0</v>
      </c>
      <c r="Z65" s="16" cm="1">
        <f t="array" ref="Z65">IFERROR(INDEX($I$91:$AS$160,MATCH($F65,$F$91:$F$160,0),COLUMN()-8),-999)</f>
        <v>0</v>
      </c>
      <c r="AA65" s="16" cm="1">
        <f t="array" ref="AA65">IFERROR(INDEX($I$91:$AS$160,MATCH($F65,$F$91:$F$160,0),COLUMN()-8),-999)</f>
        <v>0</v>
      </c>
      <c r="AB65" s="16" cm="1">
        <f t="array" ref="AB65">IFERROR(INDEX($I$91:$AS$160,MATCH($F65,$F$91:$F$160,0),COLUMN()-8),-999)</f>
        <v>0</v>
      </c>
      <c r="AC65" s="16" cm="1">
        <f t="array" ref="AC65">IFERROR(INDEX($I$91:$AS$160,MATCH($F65,$F$91:$F$160,0),COLUMN()-8),-999)</f>
        <v>0</v>
      </c>
      <c r="AD65" s="116" cm="1">
        <f t="array" ref="AD65">IFERROR(INDEX($I$91:$AS$160,MATCH($F65,$F$91:$F$160,0),COLUMN()-8),-999)</f>
        <v>0.94667053644430221</v>
      </c>
      <c r="AE65" s="116" cm="1">
        <f t="array" ref="AE65">IFERROR(INDEX($I$91:$AS$160,MATCH($F65,$F$91:$F$160,0),COLUMN()-8),-999)</f>
        <v>1.0074266038433057</v>
      </c>
      <c r="AF65" s="116" cm="1">
        <f t="array" ref="AF65">IFERROR(INDEX($I$91:$AS$160,MATCH($F65,$F$91:$F$160,0),COLUMN()-8),-999)</f>
        <v>1.0016628913571572</v>
      </c>
      <c r="AG65" s="116" cm="1">
        <f t="array" ref="AG65">IFERROR(INDEX($I$91:$AS$160,MATCH($F65,$F$91:$F$160,0),COLUMN()-8),-999)</f>
        <v>1.0025009217812624</v>
      </c>
      <c r="AH65" s="116" cm="1">
        <f t="array" ref="AH65">IFERROR(INDEX($I$91:$AS$160,MATCH($F65,$F$91:$F$160,0),COLUMN()-8),-999)</f>
        <v>1.0095275659770842</v>
      </c>
      <c r="AI65" s="116" cm="1">
        <f t="array" ref="AI65">IFERROR(INDEX($I$91:$AS$160,MATCH($F65,$F$91:$F$160,0),COLUMN()-8),-999)</f>
        <v>1.0114861655766869</v>
      </c>
      <c r="AJ65" s="116" cm="1">
        <f t="array" ref="AJ65">IFERROR(INDEX($I$91:$AS$160,MATCH($F65,$F$91:$F$160,0),COLUMN()-8),-999)</f>
        <v>1.0054156186624295</v>
      </c>
      <c r="AK65" s="116" cm="1">
        <f t="array" ref="AK65">IFERROR(INDEX($I$91:$AS$160,MATCH($F65,$F$91:$F$160,0),COLUMN()-8),-999)</f>
        <v>1.0073473042285812</v>
      </c>
      <c r="AL65" s="116" cm="1">
        <f t="array" ref="AL65">IFERROR(INDEX($I$91:$AS$160,MATCH($F65,$F$91:$F$160,0),COLUMN()-8),-999)</f>
        <v>1.0090893156831267</v>
      </c>
      <c r="AM65" s="116" cm="1">
        <f t="array" ref="AM65">IFERROR(INDEX($I$91:$AS$160,MATCH($F65,$F$91:$F$160,0),COLUMN()-8),-999)</f>
        <v>1.0117419595808477</v>
      </c>
      <c r="AN65" s="116" cm="1">
        <f t="array" ref="AN65">IFERROR(INDEX($I$91:$AS$160,MATCH($F65,$F$91:$F$160,0),COLUMN()-8),-999)</f>
        <v>1.011681839657931</v>
      </c>
      <c r="AO65" s="116" cm="1">
        <f t="array" ref="AO65">IFERROR(INDEX($I$91:$AS$160,MATCH($F65,$F$91:$F$160,0),COLUMN()-8),-999)</f>
        <v>1.0116824487976965</v>
      </c>
      <c r="AP65" s="116" cm="1">
        <f t="array" ref="AP65">IFERROR(INDEX($I$91:$AS$160,MATCH($F65,$F$91:$F$160,0),COLUMN()-8),-999)</f>
        <v>1.0111350443562379</v>
      </c>
      <c r="AQ65" s="116" cm="1">
        <f t="array" ref="AQ65">IFERROR(INDEX($I$91:$AS$160,MATCH($F65,$F$91:$F$160,0),COLUMN()-8),-999)</f>
        <v>1.0069853082296107</v>
      </c>
      <c r="AR65" s="116" cm="1">
        <f t="array" ref="AR65">IFERROR(INDEX($I$91:$AS$160,MATCH($F65,$F$91:$F$160,0),COLUMN()-8),-999)</f>
        <v>1.0069853082296107</v>
      </c>
      <c r="AS65" s="116" cm="1">
        <f t="array" ref="AS65">IFERROR(INDEX($I$91:$AS$160,MATCH($F65,$F$91:$F$160,0),COLUMN()-8),-999)</f>
        <v>1.0056682133030317</v>
      </c>
      <c r="AT65" s="16"/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0.98580231889212966</v>
      </c>
      <c r="BF65" s="16">
        <v>1.0069629693728634</v>
      </c>
      <c r="BG65" s="16">
        <v>1.0035946676004455</v>
      </c>
      <c r="BH65" s="16">
        <v>1.0058467833657263</v>
      </c>
      <c r="BI65" s="16">
        <v>1.0037904342425494</v>
      </c>
      <c r="BJ65" s="16">
        <v>1.0033262098557725</v>
      </c>
      <c r="BK65" s="16"/>
      <c r="BL65" s="16"/>
      <c r="BM65" s="16"/>
      <c r="BN65" s="16"/>
    </row>
    <row r="66" spans="1:68" ht="15" customHeight="1" x14ac:dyDescent="0.25">
      <c r="A66" s="2" t="s">
        <v>350</v>
      </c>
      <c r="E66" s="11" t="s">
        <v>100</v>
      </c>
      <c r="F66" s="91" t="s">
        <v>100</v>
      </c>
      <c r="G66" s="30">
        <v>33</v>
      </c>
      <c r="H66" s="20"/>
      <c r="I66" s="16" cm="1">
        <f t="array" ref="I66">IFERROR(INDEX($I$91:$AS$160,MATCH($F66,$F$91:$F$160,0),COLUMN()-8),-999)</f>
        <v>0</v>
      </c>
      <c r="J66" s="16" cm="1">
        <f t="array" ref="J66">IFERROR(INDEX($I$91:$AS$160,MATCH($F66,$F$91:$F$160,0),COLUMN()-8),-999)</f>
        <v>0</v>
      </c>
      <c r="K66" s="16" cm="1">
        <f t="array" ref="K66">IFERROR(INDEX($I$91:$AS$160,MATCH($F66,$F$91:$F$160,0),COLUMN()-8),-999)</f>
        <v>0</v>
      </c>
      <c r="L66" s="16" cm="1">
        <f t="array" ref="L66">IFERROR(INDEX($I$91:$AS$160,MATCH($F66,$F$91:$F$160,0),COLUMN()-8),-999)</f>
        <v>0</v>
      </c>
      <c r="M66" s="116" cm="1">
        <f t="array" ref="M66">IFERROR(INDEX($I$91:$AS$160,MATCH($F66,$F$91:$F$160,0),COLUMN()-8),-999)</f>
        <v>1.0291684222273019</v>
      </c>
      <c r="N66" s="116" cm="1">
        <f t="array" ref="N66">IFERROR(INDEX($I$91:$AS$160,MATCH($F66,$F$91:$F$160,0),COLUMN()-8),-999)</f>
        <v>1.0291684222090494</v>
      </c>
      <c r="O66" s="116" cm="1">
        <f t="array" ref="O66">IFERROR(INDEX($I$91:$AS$160,MATCH($F66,$F$91:$F$160,0),COLUMN()-8),-999)</f>
        <v>1.0213412091342391</v>
      </c>
      <c r="P66" s="116" cm="1">
        <f t="array" ref="P66">IFERROR(INDEX($I$91:$AS$160,MATCH($F66,$F$91:$F$160,0),COLUMN()-8),-999)</f>
        <v>1.0213412091325975</v>
      </c>
      <c r="Q66" s="116" cm="1">
        <f t="array" ref="Q66">IFERROR(INDEX($I$91:$AS$160,MATCH($F66,$F$91:$F$160,0),COLUMN()-8),-999)</f>
        <v>1.021029407949233</v>
      </c>
      <c r="R66" s="116" cm="1">
        <f t="array" ref="R66">IFERROR(INDEX($I$91:$AS$160,MATCH($F66,$F$91:$F$160,0),COLUMN()-8),-999)</f>
        <v>1.0210157214788131</v>
      </c>
      <c r="S66" s="116" cm="1">
        <f t="array" ref="S66">IFERROR(INDEX($I$91:$AS$160,MATCH($F66,$F$91:$F$160,0),COLUMN()-8),-999)</f>
        <v>1.0219309301724757</v>
      </c>
      <c r="T66" s="116" cm="1">
        <f t="array" ref="T66">IFERROR(INDEX($I$91:$AS$160,MATCH($F66,$F$91:$F$160,0),COLUMN()-8),-999)</f>
        <v>1.0224992711891863</v>
      </c>
      <c r="U66" s="116" cm="1">
        <f t="array" ref="U66">IFERROR(INDEX($I$91:$AS$160,MATCH($F66,$F$91:$F$160,0),COLUMN()-8),-999)</f>
        <v>1.0224992711891863</v>
      </c>
      <c r="V66" s="116" cm="1">
        <f t="array" ref="V66">IFERROR(INDEX($I$91:$AS$160,MATCH($F66,$F$91:$F$160,0),COLUMN()-8),-999)</f>
        <v>1.0224580634408813</v>
      </c>
      <c r="W66" s="116" cm="1">
        <f t="array" ref="W66">IFERROR(INDEX($I$91:$AS$160,MATCH($F66,$F$91:$F$160,0),COLUMN()-8),-999)</f>
        <v>1.0235185325921765</v>
      </c>
      <c r="X66" s="116" cm="1">
        <f t="array" ref="X66">IFERROR(INDEX($I$91:$AS$160,MATCH($F66,$F$91:$F$160,0),COLUMN()-8),-999)</f>
        <v>1.0235185325921765</v>
      </c>
      <c r="Y66" s="116" cm="1">
        <f t="array" ref="Y66">IFERROR(INDEX($I$91:$AS$160,MATCH($F66,$F$91:$F$160,0),COLUMN()-8),-999)</f>
        <v>1.0218096617518595</v>
      </c>
      <c r="Z66" s="116" cm="1">
        <f t="array" ref="Z66">IFERROR(INDEX($I$91:$AS$160,MATCH($F66,$F$91:$F$160,0),COLUMN()-8),-999)</f>
        <v>1.0200169343756427</v>
      </c>
      <c r="AA66" s="116" cm="1">
        <f t="array" ref="AA66">IFERROR(INDEX($I$91:$AS$160,MATCH($F66,$F$91:$F$160,0),COLUMN()-8),-999)</f>
        <v>1.0178614162965915</v>
      </c>
      <c r="AB66" s="116" cm="1">
        <f t="array" ref="AB66">IFERROR(INDEX($I$91:$AS$160,MATCH($F66,$F$91:$F$160,0),COLUMN()-8),-999)</f>
        <v>1.0182881610703649</v>
      </c>
      <c r="AC66" s="116" cm="1">
        <f t="array" ref="AC66">IFERROR(INDEX($I$91:$AS$160,MATCH($F66,$F$91:$F$160,0),COLUMN()-8),-999)</f>
        <v>1.0222720702284456</v>
      </c>
      <c r="AD66" s="116" cm="1">
        <f t="array" ref="AD66">IFERROR(INDEX($I$91:$AS$160,MATCH($F66,$F$91:$F$160,0),COLUMN()-8),-999)</f>
        <v>1.0192841459238249</v>
      </c>
      <c r="AE66" s="116" cm="1">
        <f t="array" ref="AE66">IFERROR(INDEX($I$91:$AS$160,MATCH($F66,$F$91:$F$160,0),COLUMN()-8),-999)</f>
        <v>1.0175537041512421</v>
      </c>
      <c r="AF66" s="116" cm="1">
        <f t="array" ref="AF66">IFERROR(INDEX($I$91:$AS$160,MATCH($F66,$F$91:$F$160,0),COLUMN()-8),-999)</f>
        <v>1.019505018006682</v>
      </c>
      <c r="AG66" s="116" cm="1">
        <f t="array" ref="AG66">IFERROR(INDEX($I$91:$AS$160,MATCH($F66,$F$91:$F$160,0),COLUMN()-8),-999)</f>
        <v>1.0200781749287064</v>
      </c>
      <c r="AH66" s="116" cm="1">
        <f t="array" ref="AH66">IFERROR(INDEX($I$91:$AS$160,MATCH($F66,$F$91:$F$160,0),COLUMN()-8),-999)</f>
        <v>1.0171333228505555</v>
      </c>
      <c r="AI66" s="116" cm="1">
        <f t="array" ref="AI66">IFERROR(INDEX($I$91:$AS$160,MATCH($F66,$F$91:$F$160,0),COLUMN()-8),-999)</f>
        <v>1.0187403167766818</v>
      </c>
      <c r="AJ66" s="116" cm="1">
        <f t="array" ref="AJ66">IFERROR(INDEX($I$91:$AS$160,MATCH($F66,$F$91:$F$160,0),COLUMN()-8),-999)</f>
        <v>1.0159874548843464</v>
      </c>
      <c r="AK66" s="116" cm="1">
        <f t="array" ref="AK66">IFERROR(INDEX($I$91:$AS$160,MATCH($F66,$F$91:$F$160,0),COLUMN()-8),-999)</f>
        <v>1.0168628404939692</v>
      </c>
      <c r="AL66" s="116" cm="1">
        <f t="array" ref="AL66">IFERROR(INDEX($I$91:$AS$160,MATCH($F66,$F$91:$F$160,0),COLUMN()-8),-999)</f>
        <v>1.0176527457042994</v>
      </c>
      <c r="AM66" s="116" cm="1">
        <f t="array" ref="AM66">IFERROR(INDEX($I$91:$AS$160,MATCH($F66,$F$91:$F$160,0),COLUMN()-8),-999)</f>
        <v>1.0188564327294218</v>
      </c>
      <c r="AN66" s="116" cm="1">
        <f t="array" ref="AN66">IFERROR(INDEX($I$91:$AS$160,MATCH($F66,$F$91:$F$160,0),COLUMN()-8),-999)</f>
        <v>1.0188291408388535</v>
      </c>
      <c r="AO66" s="116" cm="1">
        <f t="array" ref="AO66">IFERROR(INDEX($I$91:$AS$160,MATCH($F66,$F$91:$F$160,0),COLUMN()-8),-999)</f>
        <v>1.0188294173598047</v>
      </c>
      <c r="AP66" s="116" cm="1">
        <f t="array" ref="AP66">IFERROR(INDEX($I$91:$AS$160,MATCH($F66,$F$91:$F$160,0),COLUMN()-8),-999)</f>
        <v>1.0188142063768972</v>
      </c>
      <c r="AQ66" s="116" cm="1">
        <f t="array" ref="AQ66">IFERROR(INDEX($I$91:$AS$160,MATCH($F66,$F$91:$F$160,0),COLUMN()-8),-999)</f>
        <v>1.0189432801441416</v>
      </c>
      <c r="AR66" s="116" cm="1">
        <f t="array" ref="AR66">IFERROR(INDEX($I$91:$AS$160,MATCH($F66,$F$91:$F$160,0),COLUMN()-8),-999)</f>
        <v>1.0189432801441416</v>
      </c>
      <c r="AS66" s="116" cm="1">
        <f t="array" ref="AS66">IFERROR(INDEX($I$91:$AS$160,MATCH($F66,$F$91:$F$160,0),COLUMN()-8),-999)</f>
        <v>1.0183829631218368</v>
      </c>
      <c r="AT66" s="16"/>
      <c r="AU66" s="16">
        <v>0</v>
      </c>
      <c r="AV66" s="16">
        <v>0</v>
      </c>
      <c r="AW66" s="16">
        <v>0</v>
      </c>
      <c r="AX66" s="16">
        <v>1.0119768540831873</v>
      </c>
      <c r="AY66" s="16">
        <v>1.0129360168594557</v>
      </c>
      <c r="AZ66" s="16">
        <v>1.0172091525526021</v>
      </c>
      <c r="BA66" s="16">
        <v>1.021141719466353</v>
      </c>
      <c r="BB66" s="16">
        <v>0.98081356172535095</v>
      </c>
      <c r="BC66" s="16">
        <v>0.97689943599661244</v>
      </c>
      <c r="BD66" s="16">
        <v>0.97689943599661244</v>
      </c>
      <c r="BE66" s="16">
        <v>1.0148786602329469</v>
      </c>
      <c r="BF66" s="16">
        <v>1.0186767287231127</v>
      </c>
      <c r="BG66" s="16">
        <v>1.0113241501356474</v>
      </c>
      <c r="BH66" s="16">
        <v>1.0169216552946863</v>
      </c>
      <c r="BI66" s="16">
        <v>1.015992588368986</v>
      </c>
      <c r="BJ66" s="16">
        <v>1.0180192795541088</v>
      </c>
      <c r="BK66" s="16"/>
      <c r="BL66" s="16"/>
      <c r="BM66" s="16"/>
      <c r="BN66" s="16"/>
    </row>
    <row r="67" spans="1:68" ht="15" customHeight="1" x14ac:dyDescent="0.25">
      <c r="A67" s="2" t="s">
        <v>364</v>
      </c>
      <c r="E67" s="11" t="s">
        <v>101</v>
      </c>
      <c r="F67" s="98" t="s">
        <v>101</v>
      </c>
      <c r="G67" s="30">
        <v>33</v>
      </c>
      <c r="H67" s="20"/>
      <c r="I67" s="16" cm="1">
        <f t="array" ref="I67">IFERROR(INDEX($I$91:$AS$160,MATCH($F67,$F$91:$F$160,0),COLUMN()-8),-999)</f>
        <v>0</v>
      </c>
      <c r="J67" s="16" cm="1">
        <f t="array" ref="J67">IFERROR(INDEX($I$91:$AS$160,MATCH($F67,$F$91:$F$160,0),COLUMN()-8),-999)</f>
        <v>0</v>
      </c>
      <c r="K67" s="16" cm="1">
        <f t="array" ref="K67">IFERROR(INDEX($I$91:$AS$160,MATCH($F67,$F$91:$F$160,0),COLUMN()-8),-999)</f>
        <v>0</v>
      </c>
      <c r="L67" s="16" cm="1">
        <f t="array" ref="L67">IFERROR(INDEX($I$91:$AS$160,MATCH($F67,$F$91:$F$160,0),COLUMN()-8),-999)</f>
        <v>0</v>
      </c>
      <c r="M67" s="16" cm="1">
        <f t="array" ref="M67">IFERROR(INDEX($I$91:$AS$160,MATCH($F67,$F$91:$F$160,0),COLUMN()-8),-999)</f>
        <v>0</v>
      </c>
      <c r="N67" s="16" cm="1">
        <f t="array" ref="N67">IFERROR(INDEX($I$91:$AS$160,MATCH($F67,$F$91:$F$160,0),COLUMN()-8),-999)</f>
        <v>0</v>
      </c>
      <c r="O67" s="16" cm="1">
        <f t="array" ref="O67">IFERROR(INDEX($I$91:$AS$160,MATCH($F67,$F$91:$F$160,0),COLUMN()-8),-999)</f>
        <v>0</v>
      </c>
      <c r="P67" s="16" cm="1">
        <f t="array" ref="P67">IFERROR(INDEX($I$91:$AS$160,MATCH($F67,$F$91:$F$160,0),COLUMN()-8),-999)</f>
        <v>0</v>
      </c>
      <c r="Q67" s="16" cm="1">
        <f t="array" ref="Q67">IFERROR(INDEX($I$91:$AS$160,MATCH($F67,$F$91:$F$160,0),COLUMN()-8),-999)</f>
        <v>0</v>
      </c>
      <c r="R67" s="16" cm="1">
        <f t="array" ref="R67">IFERROR(INDEX($I$91:$AS$160,MATCH($F67,$F$91:$F$160,0),COLUMN()-8),-999)</f>
        <v>0</v>
      </c>
      <c r="S67" s="16" cm="1">
        <f t="array" ref="S67">IFERROR(INDEX($I$91:$AS$160,MATCH($F67,$F$91:$F$160,0),COLUMN()-8),-999)</f>
        <v>0</v>
      </c>
      <c r="T67" s="16" cm="1">
        <f t="array" ref="T67">IFERROR(INDEX($I$91:$AS$160,MATCH($F67,$F$91:$F$160,0),COLUMN()-8),-999)</f>
        <v>0</v>
      </c>
      <c r="U67" s="16" cm="1">
        <f t="array" ref="U67">IFERROR(INDEX($I$91:$AS$160,MATCH($F67,$F$91:$F$160,0),COLUMN()-8),-999)</f>
        <v>0</v>
      </c>
      <c r="V67" s="16" cm="1">
        <f t="array" ref="V67">IFERROR(INDEX($I$91:$AS$160,MATCH($F67,$F$91:$F$160,0),COLUMN()-8),-999)</f>
        <v>0</v>
      </c>
      <c r="W67" s="16" cm="1">
        <f t="array" ref="W67">IFERROR(INDEX($I$91:$AS$160,MATCH($F67,$F$91:$F$160,0),COLUMN()-8),-999)</f>
        <v>0</v>
      </c>
      <c r="X67" s="16" cm="1">
        <f t="array" ref="X67">IFERROR(INDEX($I$91:$AS$160,MATCH($F67,$F$91:$F$160,0),COLUMN()-8),-999)</f>
        <v>0</v>
      </c>
      <c r="Y67" s="16" cm="1">
        <f t="array" ref="Y67">IFERROR(INDEX($I$91:$AS$160,MATCH($F67,$F$91:$F$160,0),COLUMN()-8),-999)</f>
        <v>0</v>
      </c>
      <c r="Z67" s="16" cm="1">
        <f t="array" ref="Z67">IFERROR(INDEX($I$91:$AS$160,MATCH($F67,$F$91:$F$160,0),COLUMN()-8),-999)</f>
        <v>0</v>
      </c>
      <c r="AA67" s="16" cm="1">
        <f t="array" ref="AA67">IFERROR(INDEX($I$91:$AS$160,MATCH($F67,$F$91:$F$160,0),COLUMN()-8),-999)</f>
        <v>0</v>
      </c>
      <c r="AB67" s="16" cm="1">
        <f t="array" ref="AB67">IFERROR(INDEX($I$91:$AS$160,MATCH($F67,$F$91:$F$160,0),COLUMN()-8),-999)</f>
        <v>0</v>
      </c>
      <c r="AC67" s="16" cm="1">
        <f t="array" ref="AC67">IFERROR(INDEX($I$91:$AS$160,MATCH($F67,$F$91:$F$160,0),COLUMN()-8),-999)</f>
        <v>0</v>
      </c>
      <c r="AD67" s="16" cm="1">
        <f t="array" ref="AD67">IFERROR(INDEX($I$91:$AS$160,MATCH($F67,$F$91:$F$160,0),COLUMN()-8),-999)</f>
        <v>0</v>
      </c>
      <c r="AE67" s="16" cm="1">
        <f t="array" ref="AE67">IFERROR(INDEX($I$91:$AS$160,MATCH($F67,$F$91:$F$160,0),COLUMN()-8),-999)</f>
        <v>0</v>
      </c>
      <c r="AF67" s="16" cm="1">
        <f t="array" ref="AF67">IFERROR(INDEX($I$91:$AS$160,MATCH($F67,$F$91:$F$160,0),COLUMN()-8),-999)</f>
        <v>0</v>
      </c>
      <c r="AG67" s="16" cm="1">
        <f t="array" ref="AG67">IFERROR(INDEX($I$91:$AS$160,MATCH($F67,$F$91:$F$160,0),COLUMN()-8),-999)</f>
        <v>0</v>
      </c>
      <c r="AH67" s="116" cm="1">
        <f t="array" ref="AH67">IFERROR(INDEX($I$91:$AS$160,MATCH($F67,$F$91:$F$160,0),COLUMN()-8),-999)</f>
        <v>0.94166859913279133</v>
      </c>
      <c r="AI67" s="116" cm="1">
        <f t="array" ref="AI67">IFERROR(INDEX($I$91:$AS$160,MATCH($F67,$F$91:$F$160,0),COLUMN()-8),-999)</f>
        <v>0.94221148597029536</v>
      </c>
      <c r="AJ67" s="116" cm="1">
        <f t="array" ref="AJ67">IFERROR(INDEX($I$91:$AS$160,MATCH($F67,$F$91:$F$160,0),COLUMN()-8),-999)</f>
        <v>0.95512307518351003</v>
      </c>
      <c r="AK67" s="116" cm="1">
        <f t="array" ref="AK67">IFERROR(INDEX($I$91:$AS$160,MATCH($F67,$F$91:$F$160,0),COLUMN()-8),-999)</f>
        <v>0.94660660024397469</v>
      </c>
      <c r="AL67" s="116" cm="1">
        <f t="array" ref="AL67">IFERROR(INDEX($I$91:$AS$160,MATCH($F67,$F$91:$F$160,0),COLUMN()-8),-999)</f>
        <v>0.95810839976833961</v>
      </c>
      <c r="AM67" s="116" cm="1">
        <f t="array" ref="AM67">IFERROR(INDEX($I$91:$AS$160,MATCH($F67,$F$91:$F$160,0),COLUMN()-8),-999)</f>
        <v>0.96930684002450296</v>
      </c>
      <c r="AN67" s="116" cm="1">
        <f t="array" ref="AN67">IFERROR(INDEX($I$91:$AS$160,MATCH($F67,$F$91:$F$160,0),COLUMN()-8),-999)</f>
        <v>0.97790538124746373</v>
      </c>
      <c r="AO67" s="116" cm="1">
        <f t="array" ref="AO67">IFERROR(INDEX($I$91:$AS$160,MATCH($F67,$F$91:$F$160,0),COLUMN()-8),-999)</f>
        <v>0.97694622087671346</v>
      </c>
      <c r="AP67" s="116" cm="1">
        <f t="array" ref="AP67">IFERROR(INDEX($I$91:$AS$160,MATCH($F67,$F$91:$F$160,0),COLUMN()-8),-999)</f>
        <v>0.97690526912839937</v>
      </c>
      <c r="AQ67" s="116" cm="1">
        <f t="array" ref="AQ67">IFERROR(INDEX($I$91:$AS$160,MATCH($F67,$F$91:$F$160,0),COLUMN()-8),-999)</f>
        <v>0.9772527614322134</v>
      </c>
      <c r="AR67" s="116" cm="1">
        <f t="array" ref="AR67">IFERROR(INDEX($I$91:$AS$160,MATCH($F67,$F$91:$F$160,0),COLUMN()-8),-999)</f>
        <v>0.9772527614322134</v>
      </c>
      <c r="AS67" s="116" cm="1">
        <f t="array" ref="AS67">IFERROR(INDEX($I$91:$AS$160,MATCH($F67,$F$91:$F$160,0),COLUMN()-8),-999)</f>
        <v>0.9757370770625553</v>
      </c>
      <c r="AT67" s="16"/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16">
        <v>0.92032998312026837</v>
      </c>
      <c r="BH67" s="16">
        <v>0.94506471891032551</v>
      </c>
      <c r="BI67" s="16">
        <v>0.95200294118577944</v>
      </c>
      <c r="BJ67" s="16">
        <v>0.97311235096565774</v>
      </c>
      <c r="BK67" s="16"/>
      <c r="BL67" s="16"/>
      <c r="BM67" s="16"/>
      <c r="BN67" s="16"/>
    </row>
    <row r="68" spans="1:68" ht="15" customHeight="1" x14ac:dyDescent="0.25">
      <c r="A68" s="2" t="s">
        <v>349</v>
      </c>
      <c r="E68" s="11" t="s">
        <v>102</v>
      </c>
      <c r="F68" s="103" t="s">
        <v>102</v>
      </c>
      <c r="G68" s="30">
        <v>0.68999999761581421</v>
      </c>
      <c r="H68" s="20"/>
      <c r="I68" s="16" cm="1">
        <f t="array" ref="I68">IFERROR(INDEX($I$91:$AS$160,MATCH($F68,$F$91:$F$160,0),COLUMN()-8),-999)</f>
        <v>0</v>
      </c>
      <c r="J68" s="16" cm="1">
        <f t="array" ref="J68">IFERROR(INDEX($I$91:$AS$160,MATCH($F68,$F$91:$F$160,0),COLUMN()-8),-999)</f>
        <v>0</v>
      </c>
      <c r="K68" s="16" cm="1">
        <f t="array" ref="K68">IFERROR(INDEX($I$91:$AS$160,MATCH($F68,$F$91:$F$160,0),COLUMN()-8),-999)</f>
        <v>0</v>
      </c>
      <c r="L68" s="16" cm="1">
        <f t="array" ref="L68">IFERROR(INDEX($I$91:$AS$160,MATCH($F68,$F$91:$F$160,0),COLUMN()-8),-999)</f>
        <v>0</v>
      </c>
      <c r="M68" s="16" cm="1">
        <f t="array" ref="M68">IFERROR(INDEX($I$91:$AS$160,MATCH($F68,$F$91:$F$160,0),COLUMN()-8),-999)</f>
        <v>0</v>
      </c>
      <c r="N68" s="16" cm="1">
        <f t="array" ref="N68">IFERROR(INDEX($I$91:$AS$160,MATCH($F68,$F$91:$F$160,0),COLUMN()-8),-999)</f>
        <v>0</v>
      </c>
      <c r="O68" s="16" cm="1">
        <f t="array" ref="O68">IFERROR(INDEX($I$91:$AS$160,MATCH($F68,$F$91:$F$160,0),COLUMN()-8),-999)</f>
        <v>0</v>
      </c>
      <c r="P68" s="16" cm="1">
        <f t="array" ref="P68">IFERROR(INDEX($I$91:$AS$160,MATCH($F68,$F$91:$F$160,0),COLUMN()-8),-999)</f>
        <v>0</v>
      </c>
      <c r="Q68" s="16" cm="1">
        <f t="array" ref="Q68">IFERROR(INDEX($I$91:$AS$160,MATCH($F68,$F$91:$F$160,0),COLUMN()-8),-999)</f>
        <v>0</v>
      </c>
      <c r="R68" s="16" cm="1">
        <f t="array" ref="R68">IFERROR(INDEX($I$91:$AS$160,MATCH($F68,$F$91:$F$160,0),COLUMN()-8),-999)</f>
        <v>0</v>
      </c>
      <c r="S68" s="16" cm="1">
        <f t="array" ref="S68">IFERROR(INDEX($I$91:$AS$160,MATCH($F68,$F$91:$F$160,0),COLUMN()-8),-999)</f>
        <v>0</v>
      </c>
      <c r="T68" s="16" cm="1">
        <f t="array" ref="T68">IFERROR(INDEX($I$91:$AS$160,MATCH($F68,$F$91:$F$160,0),COLUMN()-8),-999)</f>
        <v>0</v>
      </c>
      <c r="U68" s="16" cm="1">
        <f t="array" ref="U68">IFERROR(INDEX($I$91:$AS$160,MATCH($F68,$F$91:$F$160,0),COLUMN()-8),-999)</f>
        <v>0</v>
      </c>
      <c r="V68" s="16" cm="1">
        <f t="array" ref="V68">IFERROR(INDEX($I$91:$AS$160,MATCH($F68,$F$91:$F$160,0),COLUMN()-8),-999)</f>
        <v>0</v>
      </c>
      <c r="W68" s="16" cm="1">
        <f t="array" ref="W68">IFERROR(INDEX($I$91:$AS$160,MATCH($F68,$F$91:$F$160,0),COLUMN()-8),-999)</f>
        <v>0</v>
      </c>
      <c r="X68" s="16" cm="1">
        <f t="array" ref="X68">IFERROR(INDEX($I$91:$AS$160,MATCH($F68,$F$91:$F$160,0),COLUMN()-8),-999)</f>
        <v>0</v>
      </c>
      <c r="Y68" s="16" cm="1">
        <f t="array" ref="Y68">IFERROR(INDEX($I$91:$AS$160,MATCH($F68,$F$91:$F$160,0),COLUMN()-8),-999)</f>
        <v>0</v>
      </c>
      <c r="Z68" s="16" cm="1">
        <f t="array" ref="Z68">IFERROR(INDEX($I$91:$AS$160,MATCH($F68,$F$91:$F$160,0),COLUMN()-8),-999)</f>
        <v>0</v>
      </c>
      <c r="AA68" s="16" cm="1">
        <f t="array" ref="AA68">IFERROR(INDEX($I$91:$AS$160,MATCH($F68,$F$91:$F$160,0),COLUMN()-8),-999)</f>
        <v>0</v>
      </c>
      <c r="AB68" s="16" cm="1">
        <f t="array" ref="AB68">IFERROR(INDEX($I$91:$AS$160,MATCH($F68,$F$91:$F$160,0),COLUMN()-8),-999)</f>
        <v>0</v>
      </c>
      <c r="AC68" s="16" cm="1">
        <f t="array" ref="AC68">IFERROR(INDEX($I$91:$AS$160,MATCH($F68,$F$91:$F$160,0),COLUMN()-8),-999)</f>
        <v>0</v>
      </c>
      <c r="AD68" s="116" cm="1">
        <f t="array" ref="AD68">IFERROR(INDEX($I$91:$AS$160,MATCH($F68,$F$91:$F$160,0),COLUMN()-8),-999)</f>
        <v>0.94667053635420872</v>
      </c>
      <c r="AE68" s="116" cm="1">
        <f t="array" ref="AE68">IFERROR(INDEX($I$91:$AS$160,MATCH($F68,$F$91:$F$160,0),COLUMN()-8),-999)</f>
        <v>1.0074266037473278</v>
      </c>
      <c r="AF68" s="116" cm="1">
        <f t="array" ref="AF68">IFERROR(INDEX($I$91:$AS$160,MATCH($F68,$F$91:$F$160,0),COLUMN()-8),-999)</f>
        <v>1.0016628912616967</v>
      </c>
      <c r="AG68" s="116" cm="1">
        <f t="array" ref="AG68">IFERROR(INDEX($I$91:$AS$160,MATCH($F68,$F$91:$F$160,0),COLUMN()-8),-999)</f>
        <v>1.0025009216857208</v>
      </c>
      <c r="AH68" s="116" cm="1">
        <f t="array" ref="AH68">IFERROR(INDEX($I$91:$AS$160,MATCH($F68,$F$91:$F$160,0),COLUMN()-8),-999)</f>
        <v>1.0095275658809357</v>
      </c>
      <c r="AI68" s="116" cm="1">
        <f t="array" ref="AI68">IFERROR(INDEX($I$91:$AS$160,MATCH($F68,$F$91:$F$160,0),COLUMN()-8),-999)</f>
        <v>1.0114861654802645</v>
      </c>
      <c r="AJ68" s="116" cm="1">
        <f t="array" ref="AJ68">IFERROR(INDEX($I$91:$AS$160,MATCH($F68,$F$91:$F$160,0),COLUMN()-8),-999)</f>
        <v>1.0054156185666416</v>
      </c>
      <c r="AK68" s="116" cm="1">
        <f t="array" ref="AK68">IFERROR(INDEX($I$91:$AS$160,MATCH($F68,$F$91:$F$160,0),COLUMN()-8),-999)</f>
        <v>1.0073473041326062</v>
      </c>
      <c r="AL68" s="116" cm="1">
        <f t="array" ref="AL68">IFERROR(INDEX($I$91:$AS$160,MATCH($F68,$F$91:$F$160,0),COLUMN()-8),-999)</f>
        <v>1.0090893155869718</v>
      </c>
      <c r="AM68" s="116" cm="1">
        <f t="array" ref="AM68">IFERROR(INDEX($I$91:$AS$160,MATCH($F68,$F$91:$F$160,0),COLUMN()-8),-999)</f>
        <v>1.0117419594844839</v>
      </c>
      <c r="AN68" s="116" cm="1">
        <f t="array" ref="AN68">IFERROR(INDEX($I$91:$AS$160,MATCH($F68,$F$91:$F$160,0),COLUMN()-8),-999)</f>
        <v>1.0116818395615352</v>
      </c>
      <c r="AO68" s="116" cm="1">
        <f t="array" ref="AO68">IFERROR(INDEX($I$91:$AS$160,MATCH($F68,$F$91:$F$160,0),COLUMN()-8),-999)</f>
        <v>1.0116824487013005</v>
      </c>
      <c r="AP68" s="116" cm="1">
        <f t="array" ref="AP68">IFERROR(INDEX($I$91:$AS$160,MATCH($F68,$F$91:$F$160,0),COLUMN()-8),-999)</f>
        <v>1.0111350442598948</v>
      </c>
      <c r="AQ68" s="116" cm="1">
        <f t="array" ref="AQ68">IFERROR(INDEX($I$91:$AS$160,MATCH($F68,$F$91:$F$160,0),COLUMN()-8),-999)</f>
        <v>1.0069853081336348</v>
      </c>
      <c r="AR68" s="116" cm="1">
        <f t="array" ref="AR68">IFERROR(INDEX($I$91:$AS$160,MATCH($F68,$F$91:$F$160,0),COLUMN()-8),-999)</f>
        <v>1.0069853081336348</v>
      </c>
      <c r="AS68" s="116" cm="1">
        <f t="array" ref="AS68">IFERROR(INDEX($I$91:$AS$160,MATCH($F68,$F$91:$F$160,0),COLUMN()-8),-999)</f>
        <v>1.0056682132072605</v>
      </c>
      <c r="AT68" s="16"/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0.98580231879824753</v>
      </c>
      <c r="BF68" s="16">
        <v>1.0069629692769626</v>
      </c>
      <c r="BG68" s="16">
        <v>1.0035946675047955</v>
      </c>
      <c r="BH68" s="16">
        <v>1.0058467832698581</v>
      </c>
      <c r="BI68" s="16">
        <v>1.0037904341469199</v>
      </c>
      <c r="BJ68" s="16">
        <v>1.0033262097601519</v>
      </c>
      <c r="BK68" s="16"/>
      <c r="BL68" s="16"/>
      <c r="BM68" s="16"/>
      <c r="BN68" s="16"/>
    </row>
    <row r="69" spans="1:68" ht="15" customHeight="1" x14ac:dyDescent="0.25">
      <c r="A69" s="2" t="s">
        <v>316</v>
      </c>
      <c r="E69" s="11" t="s">
        <v>104</v>
      </c>
      <c r="F69" s="91" t="s">
        <v>84</v>
      </c>
      <c r="G69" s="94">
        <v>33</v>
      </c>
      <c r="H69" s="20"/>
      <c r="I69" s="16" cm="1">
        <f t="array" ref="I69">IFERROR(INDEX($I$91:$AS$160,MATCH($F69,$F$91:$F$160,0),COLUMN()-8),-999)</f>
        <v>0</v>
      </c>
      <c r="J69" s="16" cm="1">
        <f t="array" ref="J69">IFERROR(INDEX($I$91:$AS$160,MATCH($F69,$F$91:$F$160,0),COLUMN()-8),-999)</f>
        <v>0</v>
      </c>
      <c r="K69" s="16" cm="1">
        <f t="array" ref="K69">IFERROR(INDEX($I$91:$AS$160,MATCH($F69,$F$91:$F$160,0),COLUMN()-8),-999)</f>
        <v>0</v>
      </c>
      <c r="L69" s="16" cm="1">
        <f t="array" ref="L69">IFERROR(INDEX($I$91:$AS$160,MATCH($F69,$F$91:$F$160,0),COLUMN()-8),-999)</f>
        <v>0</v>
      </c>
      <c r="M69" s="116" cm="1">
        <f t="array" ref="M69">IFERROR(INDEX($I$91:$AS$160,MATCH($F69,$F$91:$F$160,0),COLUMN()-8),-999)</f>
        <v>0</v>
      </c>
      <c r="N69" s="116" cm="1">
        <f t="array" ref="N69">IFERROR(INDEX($I$91:$AS$160,MATCH($F69,$F$91:$F$160,0),COLUMN()-8),-999)</f>
        <v>0</v>
      </c>
      <c r="O69" s="116" cm="1">
        <f t="array" ref="O69">IFERROR(INDEX($I$91:$AS$160,MATCH($F69,$F$91:$F$160,0),COLUMN()-8),-999)</f>
        <v>0</v>
      </c>
      <c r="P69" s="116" cm="1">
        <f t="array" ref="P69">IFERROR(INDEX($I$91:$AS$160,MATCH($F69,$F$91:$F$160,0),COLUMN()-8),-999)</f>
        <v>0</v>
      </c>
      <c r="Q69" s="116" cm="1">
        <f t="array" ref="Q69">IFERROR(INDEX($I$91:$AS$160,MATCH($F69,$F$91:$F$160,0),COLUMN()-8),-999)</f>
        <v>1.0199999809265137</v>
      </c>
      <c r="R69" s="116" cm="1">
        <f t="array" ref="R69">IFERROR(INDEX($I$91:$AS$160,MATCH($F69,$F$91:$F$160,0),COLUMN()-8),-999)</f>
        <v>1.0199999809265137</v>
      </c>
      <c r="S69" s="116" cm="1">
        <f t="array" ref="S69">IFERROR(INDEX($I$91:$AS$160,MATCH($F69,$F$91:$F$160,0),COLUMN()-8),-999)</f>
        <v>1.0199999809265137</v>
      </c>
      <c r="T69" s="116" cm="1">
        <f t="array" ref="T69">IFERROR(INDEX($I$91:$AS$160,MATCH($F69,$F$91:$F$160,0),COLUMN()-8),-999)</f>
        <v>1.0199999809265137</v>
      </c>
      <c r="U69" s="116" cm="1">
        <f t="array" ref="U69">IFERROR(INDEX($I$91:$AS$160,MATCH($F69,$F$91:$F$160,0),COLUMN()-8),-999)</f>
        <v>1.0199999809265137</v>
      </c>
      <c r="V69" s="116" cm="1">
        <f t="array" ref="V69">IFERROR(INDEX($I$91:$AS$160,MATCH($F69,$F$91:$F$160,0),COLUMN()-8),-999)</f>
        <v>1.0199999809265137</v>
      </c>
      <c r="W69" s="116" cm="1">
        <f t="array" ref="W69">IFERROR(INDEX($I$91:$AS$160,MATCH($F69,$F$91:$F$160,0),COLUMN()-8),-999)</f>
        <v>1.0199999814896654</v>
      </c>
      <c r="X69" s="116" cm="1">
        <f t="array" ref="X69">IFERROR(INDEX($I$91:$AS$160,MATCH($F69,$F$91:$F$160,0),COLUMN()-8),-999)</f>
        <v>1.0199999814896654</v>
      </c>
      <c r="Y69" s="116" cm="1">
        <f t="array" ref="Y69">IFERROR(INDEX($I$91:$AS$160,MATCH($F69,$F$91:$F$160,0),COLUMN()-8),-999)</f>
        <v>1.0199999809265137</v>
      </c>
      <c r="Z69" s="116" cm="1">
        <f t="array" ref="Z69">IFERROR(INDEX($I$91:$AS$160,MATCH($F69,$F$91:$F$160,0),COLUMN()-8),-999)</f>
        <v>1.0199999809265137</v>
      </c>
      <c r="AA69" s="116" cm="1">
        <f t="array" ref="AA69">IFERROR(INDEX($I$91:$AS$160,MATCH($F69,$F$91:$F$160,0),COLUMN()-8),-999)</f>
        <v>1.0199999809265137</v>
      </c>
      <c r="AB69" s="116" cm="1">
        <f t="array" ref="AB69">IFERROR(INDEX($I$91:$AS$160,MATCH($F69,$F$91:$F$160,0),COLUMN()-8),-999)</f>
        <v>1.0199999809265137</v>
      </c>
      <c r="AC69" s="116" cm="1">
        <f t="array" ref="AC69">IFERROR(INDEX($I$91:$AS$160,MATCH($F69,$F$91:$F$160,0),COLUMN()-8),-999)</f>
        <v>1.0199999809265137</v>
      </c>
      <c r="AD69" s="116" cm="1">
        <f t="array" ref="AD69">IFERROR(INDEX($I$91:$AS$160,MATCH($F69,$F$91:$F$160,0),COLUMN()-8),-999)</f>
        <v>1.0098045648650824</v>
      </c>
      <c r="AE69" s="116" cm="1">
        <f t="array" ref="AE69">IFERROR(INDEX($I$91:$AS$160,MATCH($F69,$F$91:$F$160,0),COLUMN()-8),-999)</f>
        <v>1.0163134960191482</v>
      </c>
      <c r="AF69" s="116" cm="1">
        <f t="array" ref="AF69">IFERROR(INDEX($I$91:$AS$160,MATCH($F69,$F$91:$F$160,0),COLUMN()-8),-999)</f>
        <v>1.0199999809265137</v>
      </c>
      <c r="AG69" s="116" cm="1">
        <f t="array" ref="AG69">IFERROR(INDEX($I$91:$AS$160,MATCH($F69,$F$91:$F$160,0),COLUMN()-8),-999)</f>
        <v>1.0199999809265137</v>
      </c>
      <c r="AH69" s="116" cm="1">
        <f t="array" ref="AH69">IFERROR(INDEX($I$91:$AS$160,MATCH($F69,$F$91:$F$160,0),COLUMN()-8),-999)</f>
        <v>1.0199999809265137</v>
      </c>
      <c r="AI69" s="116" cm="1">
        <f t="array" ref="AI69">IFERROR(INDEX($I$91:$AS$160,MATCH($F69,$F$91:$F$160,0),COLUMN()-8),-999)</f>
        <v>1.0199999809265137</v>
      </c>
      <c r="AJ69" s="116" cm="1">
        <f t="array" ref="AJ69">IFERROR(INDEX($I$91:$AS$160,MATCH($F69,$F$91:$F$160,0),COLUMN()-8),-999)</f>
        <v>1.0199999891121545</v>
      </c>
      <c r="AK69" s="116" cm="1">
        <f t="array" ref="AK69">IFERROR(INDEX($I$91:$AS$160,MATCH($F69,$F$91:$F$160,0),COLUMN()-8),-999)</f>
        <v>1.0199999890529443</v>
      </c>
      <c r="AL69" s="116" cm="1">
        <f t="array" ref="AL69">IFERROR(INDEX($I$91:$AS$160,MATCH($F69,$F$91:$F$160,0),COLUMN()-8),-999)</f>
        <v>1.0199999886377</v>
      </c>
      <c r="AM69" s="116" cm="1">
        <f t="array" ref="AM69">IFERROR(INDEX($I$91:$AS$160,MATCH($F69,$F$91:$F$160,0),COLUMN()-8),-999)</f>
        <v>1.0199999809265137</v>
      </c>
      <c r="AN69" s="116" cm="1">
        <f t="array" ref="AN69">IFERROR(INDEX($I$91:$AS$160,MATCH($F69,$F$91:$F$160,0),COLUMN()-8),-999)</f>
        <v>1.0199999809265137</v>
      </c>
      <c r="AO69" s="116" cm="1">
        <f t="array" ref="AO69">IFERROR(INDEX($I$91:$AS$160,MATCH($F69,$F$91:$F$160,0),COLUMN()-8),-999)</f>
        <v>1.0199999809265137</v>
      </c>
      <c r="AP69" s="116" cm="1">
        <f t="array" ref="AP69">IFERROR(INDEX($I$91:$AS$160,MATCH($F69,$F$91:$F$160,0),COLUMN()-8),-999)</f>
        <v>1.0199999809265137</v>
      </c>
      <c r="AQ69" s="116" cm="1">
        <f t="array" ref="AQ69">IFERROR(INDEX($I$91:$AS$160,MATCH($F69,$F$91:$F$160,0),COLUMN()-8),-999)</f>
        <v>1.0199999809265137</v>
      </c>
      <c r="AR69" s="116" cm="1">
        <f t="array" ref="AR69">IFERROR(INDEX($I$91:$AS$160,MATCH($F69,$F$91:$F$160,0),COLUMN()-8),-999)</f>
        <v>1.0199999809265137</v>
      </c>
      <c r="AS69" s="116" cm="1">
        <f t="array" ref="AS69">IFERROR(INDEX($I$91:$AS$160,MATCH($F69,$F$91:$F$160,0),COLUMN()-8),-999)</f>
        <v>1.019999980929766</v>
      </c>
      <c r="AT69" s="16"/>
      <c r="AU69" s="16">
        <v>1.0190733140812451</v>
      </c>
      <c r="AV69" s="16">
        <v>1.0190733140812451</v>
      </c>
      <c r="AW69" s="16">
        <v>1.0190733140812451</v>
      </c>
      <c r="AX69" s="16">
        <v>1.0190733140812451</v>
      </c>
      <c r="AY69" s="16">
        <v>1.0190733140812451</v>
      </c>
      <c r="AZ69" s="16">
        <v>0</v>
      </c>
      <c r="BA69" s="16">
        <v>1.0129274160030615</v>
      </c>
      <c r="BB69" s="16">
        <v>0.87810423226675416</v>
      </c>
      <c r="BC69" s="16">
        <v>0.87463593645864224</v>
      </c>
      <c r="BD69" s="16">
        <v>0.87463593645864224</v>
      </c>
      <c r="BE69" s="16">
        <v>0.88837512971935717</v>
      </c>
      <c r="BF69" s="16">
        <v>1.0110980740881459</v>
      </c>
      <c r="BG69" s="16">
        <v>0.88035458160181956</v>
      </c>
      <c r="BH69" s="16">
        <v>1.0066318263233514</v>
      </c>
      <c r="BI69" s="16">
        <v>0.89088918789175886</v>
      </c>
      <c r="BJ69" s="16">
        <v>1.009424867310873</v>
      </c>
      <c r="BK69" s="16"/>
      <c r="BL69" s="16"/>
      <c r="BM69" s="16"/>
      <c r="BN69" s="16"/>
    </row>
    <row r="70" spans="1:68" ht="15" customHeight="1" x14ac:dyDescent="0.25">
      <c r="A70" s="2" t="s">
        <v>317</v>
      </c>
      <c r="E70" s="11" t="s">
        <v>105</v>
      </c>
      <c r="F70" s="91" t="s">
        <v>104</v>
      </c>
      <c r="G70" s="133">
        <v>0.68999999761581421</v>
      </c>
      <c r="H70" s="20"/>
      <c r="I70" s="16" cm="1">
        <f t="array" ref="I70">IFERROR(INDEX($I$91:$AS$160,MATCH($F70,$F$91:$F$160,0),COLUMN()-8),-999)</f>
        <v>0</v>
      </c>
      <c r="J70" s="16" cm="1">
        <f t="array" ref="J70">IFERROR(INDEX($I$91:$AS$160,MATCH($F70,$F$91:$F$160,0),COLUMN()-8),-999)</f>
        <v>0</v>
      </c>
      <c r="K70" s="16" cm="1">
        <f t="array" ref="K70">IFERROR(INDEX($I$91:$AS$160,MATCH($F70,$F$91:$F$160,0),COLUMN()-8),-999)</f>
        <v>0</v>
      </c>
      <c r="L70" s="16" cm="1">
        <f t="array" ref="L70">IFERROR(INDEX($I$91:$AS$160,MATCH($F70,$F$91:$F$160,0),COLUMN()-8),-999)</f>
        <v>0</v>
      </c>
      <c r="M70" s="16" cm="1">
        <f t="array" ref="M70">IFERROR(INDEX($I$91:$AS$160,MATCH($F70,$F$91:$F$160,0),COLUMN()-8),-999)</f>
        <v>0</v>
      </c>
      <c r="N70" s="16" cm="1">
        <f t="array" ref="N70">IFERROR(INDEX($I$91:$AS$160,MATCH($F70,$F$91:$F$160,0),COLUMN()-8),-999)</f>
        <v>0</v>
      </c>
      <c r="O70" s="16" cm="1">
        <f t="array" ref="O70">IFERROR(INDEX($I$91:$AS$160,MATCH($F70,$F$91:$F$160,0),COLUMN()-8),-999)</f>
        <v>0</v>
      </c>
      <c r="P70" s="16" cm="1">
        <f t="array" ref="P70">IFERROR(INDEX($I$91:$AS$160,MATCH($F70,$F$91:$F$160,0),COLUMN()-8),-999)</f>
        <v>0</v>
      </c>
      <c r="Q70" s="40" cm="1">
        <f t="array" ref="Q70">IFERROR(INDEX($I$91:$AS$160,MATCH($F70,$F$91:$F$160,0),COLUMN()-8),-999)</f>
        <v>0</v>
      </c>
      <c r="R70" s="40" cm="1">
        <f t="array" ref="R70">IFERROR(INDEX($I$91:$AS$160,MATCH($F70,$F$91:$F$160,0),COLUMN()-8),-999)</f>
        <v>0</v>
      </c>
      <c r="S70" s="40" cm="1">
        <f t="array" ref="S70">IFERROR(INDEX($I$91:$AS$160,MATCH($F70,$F$91:$F$160,0),COLUMN()-8),-999)</f>
        <v>0</v>
      </c>
      <c r="T70" s="40" cm="1">
        <f t="array" ref="T70">IFERROR(INDEX($I$91:$AS$160,MATCH($F70,$F$91:$F$160,0),COLUMN()-8),-999)</f>
        <v>0</v>
      </c>
      <c r="U70" s="40" cm="1">
        <f t="array" ref="U70">IFERROR(INDEX($I$91:$AS$160,MATCH($F70,$F$91:$F$160,0),COLUMN()-8),-999)</f>
        <v>0</v>
      </c>
      <c r="V70" s="40" cm="1">
        <f t="array" ref="V70">IFERROR(INDEX($I$91:$AS$160,MATCH($F70,$F$91:$F$160,0),COLUMN()-8),-999)</f>
        <v>0</v>
      </c>
      <c r="W70" s="40" cm="1">
        <f t="array" ref="W70">IFERROR(INDEX($I$91:$AS$160,MATCH($F70,$F$91:$F$160,0),COLUMN()-8),-999)</f>
        <v>0</v>
      </c>
      <c r="X70" s="40" cm="1">
        <f t="array" ref="X70">IFERROR(INDEX($I$91:$AS$160,MATCH($F70,$F$91:$F$160,0),COLUMN()-8),-999)</f>
        <v>0</v>
      </c>
      <c r="Y70" s="116" cm="1">
        <f t="array" ref="Y70">IFERROR(INDEX($I$91:$AS$160,MATCH($F70,$F$91:$F$160,0),COLUMN()-8),-999)</f>
        <v>1.0199999809265137</v>
      </c>
      <c r="Z70" s="116" cm="1">
        <f t="array" ref="Z70">IFERROR(INDEX($I$91:$AS$160,MATCH($F70,$F$91:$F$160,0),COLUMN()-8),-999)</f>
        <v>1.0199999809265137</v>
      </c>
      <c r="AA70" s="116" cm="1">
        <f t="array" ref="AA70">IFERROR(INDEX($I$91:$AS$160,MATCH($F70,$F$91:$F$160,0),COLUMN()-8),-999)</f>
        <v>1.0199999809265137</v>
      </c>
      <c r="AB70" s="116" cm="1">
        <f t="array" ref="AB70">IFERROR(INDEX($I$91:$AS$160,MATCH($F70,$F$91:$F$160,0),COLUMN()-8),-999)</f>
        <v>1.0199999809265137</v>
      </c>
      <c r="AC70" s="116" cm="1">
        <f t="array" ref="AC70">IFERROR(INDEX($I$91:$AS$160,MATCH($F70,$F$91:$F$160,0),COLUMN()-8),-999)</f>
        <v>1.0199999809265137</v>
      </c>
      <c r="AD70" s="116" cm="1">
        <f t="array" ref="AD70">IFERROR(INDEX($I$91:$AS$160,MATCH($F70,$F$91:$F$160,0),COLUMN()-8),-999)</f>
        <v>1.0199999809265137</v>
      </c>
      <c r="AE70" s="116" cm="1">
        <f t="array" ref="AE70">IFERROR(INDEX($I$91:$AS$160,MATCH($F70,$F$91:$F$160,0),COLUMN()-8),-999)</f>
        <v>1.0199999809265137</v>
      </c>
      <c r="AF70" s="116" cm="1">
        <f t="array" ref="AF70">IFERROR(INDEX($I$91:$AS$160,MATCH($F70,$F$91:$F$160,0),COLUMN()-8),-999)</f>
        <v>1.0199999809265137</v>
      </c>
      <c r="AG70" s="116" cm="1">
        <f t="array" ref="AG70">IFERROR(INDEX($I$91:$AS$160,MATCH($F70,$F$91:$F$160,0),COLUMN()-8),-999)</f>
        <v>1.0199999809265137</v>
      </c>
      <c r="AH70" s="116" cm="1">
        <f t="array" ref="AH70">IFERROR(INDEX($I$91:$AS$160,MATCH($F70,$F$91:$F$160,0),COLUMN()-8),-999)</f>
        <v>1.0199999809265137</v>
      </c>
      <c r="AI70" s="116" cm="1">
        <f t="array" ref="AI70">IFERROR(INDEX($I$91:$AS$160,MATCH($F70,$F$91:$F$160,0),COLUMN()-8),-999)</f>
        <v>1.0199999809265137</v>
      </c>
      <c r="AJ70" s="116" cm="1">
        <f t="array" ref="AJ70">IFERROR(INDEX($I$91:$AS$160,MATCH($F70,$F$91:$F$160,0),COLUMN()-8),-999)</f>
        <v>1.0199999826138832</v>
      </c>
      <c r="AK70" s="116" cm="1">
        <f t="array" ref="AK70">IFERROR(INDEX($I$91:$AS$160,MATCH($F70,$F$91:$F$160,0),COLUMN()-8),-999)</f>
        <v>1.0199999826237829</v>
      </c>
      <c r="AL70" s="116" cm="1">
        <f t="array" ref="AL70">IFERROR(INDEX($I$91:$AS$160,MATCH($F70,$F$91:$F$160,0),COLUMN()-8),-999)</f>
        <v>1.0199999824738224</v>
      </c>
      <c r="AM70" s="116" cm="1">
        <f t="array" ref="AM70">IFERROR(INDEX($I$91:$AS$160,MATCH($F70,$F$91:$F$160,0),COLUMN()-8),-999)</f>
        <v>1.0199999809265137</v>
      </c>
      <c r="AN70" s="116" cm="1">
        <f t="array" ref="AN70">IFERROR(INDEX($I$91:$AS$160,MATCH($F70,$F$91:$F$160,0),COLUMN()-8),-999)</f>
        <v>1.0199999809265137</v>
      </c>
      <c r="AO70" s="116" cm="1">
        <f t="array" ref="AO70">IFERROR(INDEX($I$91:$AS$160,MATCH($F70,$F$91:$F$160,0),COLUMN()-8),-999)</f>
        <v>1.0199999809265137</v>
      </c>
      <c r="AP70" s="116" cm="1">
        <f t="array" ref="AP70">IFERROR(INDEX($I$91:$AS$160,MATCH($F70,$F$91:$F$160,0),COLUMN()-8),-999)</f>
        <v>1.0199999809265137</v>
      </c>
      <c r="AQ70" s="116" cm="1">
        <f t="array" ref="AQ70">IFERROR(INDEX($I$91:$AS$160,MATCH($F70,$F$91:$F$160,0),COLUMN()-8),-999)</f>
        <v>1.0199999809265137</v>
      </c>
      <c r="AR70" s="116" cm="1">
        <f t="array" ref="AR70">IFERROR(INDEX($I$91:$AS$160,MATCH($F70,$F$91:$F$160,0),COLUMN()-8),-999)</f>
        <v>1.0199999809265137</v>
      </c>
      <c r="AS70" s="116" cm="1">
        <f t="array" ref="AS70">IFERROR(INDEX($I$91:$AS$160,MATCH($F70,$F$91:$F$160,0),COLUMN()-8),-999)</f>
        <v>1.0199999809297682</v>
      </c>
      <c r="AT70" s="16"/>
      <c r="AU70" s="16">
        <v>1.0190733140798756</v>
      </c>
      <c r="AV70" s="16">
        <v>1.0190733140798756</v>
      </c>
      <c r="AW70" s="16">
        <v>1.0190733140798756</v>
      </c>
      <c r="AX70" s="16">
        <v>1.0190733140798756</v>
      </c>
      <c r="AY70" s="16">
        <v>1.0190733140798756</v>
      </c>
      <c r="AZ70" s="16">
        <v>0</v>
      </c>
      <c r="BA70" s="16">
        <v>1.0129274160019046</v>
      </c>
      <c r="BB70" s="16">
        <v>0.87810423226567758</v>
      </c>
      <c r="BC70" s="16">
        <v>0.8746359364575883</v>
      </c>
      <c r="BD70" s="16">
        <v>0.8746359364575883</v>
      </c>
      <c r="BE70" s="16">
        <v>0.88837512971826804</v>
      </c>
      <c r="BF70" s="16">
        <v>1.0110980740869939</v>
      </c>
      <c r="BG70" s="16">
        <v>0.8803545816007402</v>
      </c>
      <c r="BH70" s="16">
        <v>1.0066318263221175</v>
      </c>
      <c r="BI70" s="16">
        <v>0.8908891878906845</v>
      </c>
      <c r="BJ70" s="16">
        <v>1.0094248673096602</v>
      </c>
      <c r="BK70" s="16"/>
      <c r="BL70" s="16"/>
      <c r="BM70" s="16"/>
      <c r="BN70" s="16"/>
    </row>
    <row r="71" spans="1:68" ht="15" customHeight="1" x14ac:dyDescent="0.25">
      <c r="A71" s="2" t="s">
        <v>318</v>
      </c>
      <c r="E71" s="11" t="s">
        <v>310</v>
      </c>
      <c r="F71" s="91" t="s">
        <v>104</v>
      </c>
      <c r="G71" s="94">
        <v>132</v>
      </c>
      <c r="H71" s="20"/>
      <c r="I71" s="16" cm="1">
        <f t="array" ref="I71">IFERROR(INDEX($I$91:$AS$160,MATCH($F71,$F$91:$F$160,0),COLUMN()-8),-999)</f>
        <v>0</v>
      </c>
      <c r="J71" s="16" cm="1">
        <f t="array" ref="J71">IFERROR(INDEX($I$91:$AS$160,MATCH($F71,$F$91:$F$160,0),COLUMN()-8),-999)</f>
        <v>0</v>
      </c>
      <c r="K71" s="16" cm="1">
        <f t="array" ref="K71">IFERROR(INDEX($I$91:$AS$160,MATCH($F71,$F$91:$F$160,0),COLUMN()-8),-999)</f>
        <v>0</v>
      </c>
      <c r="L71" s="16" cm="1">
        <f t="array" ref="L71">IFERROR(INDEX($I$91:$AS$160,MATCH($F71,$F$91:$F$160,0),COLUMN()-8),-999)</f>
        <v>0</v>
      </c>
      <c r="M71" s="16" cm="1">
        <f t="array" ref="M71">IFERROR(INDEX($I$91:$AS$160,MATCH($F71,$F$91:$F$160,0),COLUMN()-8),-999)</f>
        <v>0</v>
      </c>
      <c r="N71" s="16" cm="1">
        <f t="array" ref="N71">IFERROR(INDEX($I$91:$AS$160,MATCH($F71,$F$91:$F$160,0),COLUMN()-8),-999)</f>
        <v>0</v>
      </c>
      <c r="O71" s="16" cm="1">
        <f t="array" ref="O71">IFERROR(INDEX($I$91:$AS$160,MATCH($F71,$F$91:$F$160,0),COLUMN()-8),-999)</f>
        <v>0</v>
      </c>
      <c r="P71" s="16" cm="1">
        <f t="array" ref="P71">IFERROR(INDEX($I$91:$AS$160,MATCH($F71,$F$91:$F$160,0),COLUMN()-8),-999)</f>
        <v>0</v>
      </c>
      <c r="Q71" s="16" cm="1">
        <f t="array" ref="Q71">IFERROR(INDEX($I$91:$AS$160,MATCH($F71,$F$91:$F$160,0),COLUMN()-8),-999)</f>
        <v>0</v>
      </c>
      <c r="R71" s="16" cm="1">
        <f t="array" ref="R71">IFERROR(INDEX($I$91:$AS$160,MATCH($F71,$F$91:$F$160,0),COLUMN()-8),-999)</f>
        <v>0</v>
      </c>
      <c r="S71" s="16" cm="1">
        <f t="array" ref="S71">IFERROR(INDEX($I$91:$AS$160,MATCH($F71,$F$91:$F$160,0),COLUMN()-8),-999)</f>
        <v>0</v>
      </c>
      <c r="T71" s="16" cm="1">
        <f t="array" ref="T71">IFERROR(INDEX($I$91:$AS$160,MATCH($F71,$F$91:$F$160,0),COLUMN()-8),-999)</f>
        <v>0</v>
      </c>
      <c r="U71" s="16" cm="1">
        <f t="array" ref="U71">IFERROR(INDEX($I$91:$AS$160,MATCH($F71,$F$91:$F$160,0),COLUMN()-8),-999)</f>
        <v>0</v>
      </c>
      <c r="V71" s="16" cm="1">
        <f t="array" ref="V71">IFERROR(INDEX($I$91:$AS$160,MATCH($F71,$F$91:$F$160,0),COLUMN()-8),-999)</f>
        <v>0</v>
      </c>
      <c r="W71" s="16" cm="1">
        <f t="array" ref="W71">IFERROR(INDEX($I$91:$AS$160,MATCH($F71,$F$91:$F$160,0),COLUMN()-8),-999)</f>
        <v>0</v>
      </c>
      <c r="X71" s="16" cm="1">
        <f t="array" ref="X71">IFERROR(INDEX($I$91:$AS$160,MATCH($F71,$F$91:$F$160,0),COLUMN()-8),-999)</f>
        <v>0</v>
      </c>
      <c r="Y71" s="116" cm="1">
        <f t="array" ref="Y71">IFERROR(INDEX($I$91:$AS$160,MATCH($F71,$F$91:$F$160,0),COLUMN()-8),-999)</f>
        <v>1.0199999809265137</v>
      </c>
      <c r="Z71" s="116" cm="1">
        <f t="array" ref="Z71">IFERROR(INDEX($I$91:$AS$160,MATCH($F71,$F$91:$F$160,0),COLUMN()-8),-999)</f>
        <v>1.0199999809265137</v>
      </c>
      <c r="AA71" s="116" cm="1">
        <f t="array" ref="AA71">IFERROR(INDEX($I$91:$AS$160,MATCH($F71,$F$91:$F$160,0),COLUMN()-8),-999)</f>
        <v>1.0199999809265137</v>
      </c>
      <c r="AB71" s="116" cm="1">
        <f t="array" ref="AB71">IFERROR(INDEX($I$91:$AS$160,MATCH($F71,$F$91:$F$160,0),COLUMN()-8),-999)</f>
        <v>1.0199999809265137</v>
      </c>
      <c r="AC71" s="116" cm="1">
        <f t="array" ref="AC71">IFERROR(INDEX($I$91:$AS$160,MATCH($F71,$F$91:$F$160,0),COLUMN()-8),-999)</f>
        <v>1.0199999809265137</v>
      </c>
      <c r="AD71" s="116" cm="1">
        <f t="array" ref="AD71">IFERROR(INDEX($I$91:$AS$160,MATCH($F71,$F$91:$F$160,0),COLUMN()-8),-999)</f>
        <v>1.0199999809265137</v>
      </c>
      <c r="AE71" s="116" cm="1">
        <f t="array" ref="AE71">IFERROR(INDEX($I$91:$AS$160,MATCH($F71,$F$91:$F$160,0),COLUMN()-8),-999)</f>
        <v>1.0199999809265137</v>
      </c>
      <c r="AF71" s="116" cm="1">
        <f t="array" ref="AF71">IFERROR(INDEX($I$91:$AS$160,MATCH($F71,$F$91:$F$160,0),COLUMN()-8),-999)</f>
        <v>1.0199999809265137</v>
      </c>
      <c r="AG71" s="116" cm="1">
        <f t="array" ref="AG71">IFERROR(INDEX($I$91:$AS$160,MATCH($F71,$F$91:$F$160,0),COLUMN()-8),-999)</f>
        <v>1.0199999809265137</v>
      </c>
      <c r="AH71" s="116" cm="1">
        <f t="array" ref="AH71">IFERROR(INDEX($I$91:$AS$160,MATCH($F71,$F$91:$F$160,0),COLUMN()-8),-999)</f>
        <v>1.0199999809265137</v>
      </c>
      <c r="AI71" s="116" cm="1">
        <f t="array" ref="AI71">IFERROR(INDEX($I$91:$AS$160,MATCH($F71,$F$91:$F$160,0),COLUMN()-8),-999)</f>
        <v>1.0199999809265137</v>
      </c>
      <c r="AJ71" s="116" cm="1">
        <f t="array" ref="AJ71">IFERROR(INDEX($I$91:$AS$160,MATCH($F71,$F$91:$F$160,0),COLUMN()-8),-999)</f>
        <v>1.0199999826138832</v>
      </c>
      <c r="AK71" s="116" cm="1">
        <f t="array" ref="AK71">IFERROR(INDEX($I$91:$AS$160,MATCH($F71,$F$91:$F$160,0),COLUMN()-8),-999)</f>
        <v>1.0199999826237829</v>
      </c>
      <c r="AL71" s="116" cm="1">
        <f t="array" ref="AL71">IFERROR(INDEX($I$91:$AS$160,MATCH($F71,$F$91:$F$160,0),COLUMN()-8),-999)</f>
        <v>1.0199999824738224</v>
      </c>
      <c r="AM71" s="116" cm="1">
        <f t="array" ref="AM71">IFERROR(INDEX($I$91:$AS$160,MATCH($F71,$F$91:$F$160,0),COLUMN()-8),-999)</f>
        <v>1.0199999809265137</v>
      </c>
      <c r="AN71" s="116" cm="1">
        <f t="array" ref="AN71">IFERROR(INDEX($I$91:$AS$160,MATCH($F71,$F$91:$F$160,0),COLUMN()-8),-999)</f>
        <v>1.0199999809265137</v>
      </c>
      <c r="AO71" s="116" cm="1">
        <f t="array" ref="AO71">IFERROR(INDEX($I$91:$AS$160,MATCH($F71,$F$91:$F$160,0),COLUMN()-8),-999)</f>
        <v>1.0199999809265137</v>
      </c>
      <c r="AP71" s="116" cm="1">
        <f t="array" ref="AP71">IFERROR(INDEX($I$91:$AS$160,MATCH($F71,$F$91:$F$160,0),COLUMN()-8),-999)</f>
        <v>1.0199999809265137</v>
      </c>
      <c r="AQ71" s="116" cm="1">
        <f t="array" ref="AQ71">IFERROR(INDEX($I$91:$AS$160,MATCH($F71,$F$91:$F$160,0),COLUMN()-8),-999)</f>
        <v>1.0199999809265137</v>
      </c>
      <c r="AR71" s="116" cm="1">
        <f t="array" ref="AR71">IFERROR(INDEX($I$91:$AS$160,MATCH($F71,$F$91:$F$160,0),COLUMN()-8),-999)</f>
        <v>1.0199999809265137</v>
      </c>
      <c r="AS71" s="116" cm="1">
        <f t="array" ref="AS71">IFERROR(INDEX($I$91:$AS$160,MATCH($F71,$F$91:$F$160,0),COLUMN()-8),-999)</f>
        <v>1.0199999809297682</v>
      </c>
      <c r="AT71" s="16"/>
      <c r="AU71" s="16">
        <v>1.0191189071584894</v>
      </c>
      <c r="AV71" s="16">
        <v>1.0191189071584894</v>
      </c>
      <c r="AW71" s="16">
        <v>1.0191189071584894</v>
      </c>
      <c r="AX71" s="16">
        <v>1.0191189071584894</v>
      </c>
      <c r="AY71" s="16">
        <v>1.0191189071584894</v>
      </c>
      <c r="AZ71" s="16">
        <v>0</v>
      </c>
      <c r="BA71" s="16">
        <v>1.0129727341135495</v>
      </c>
      <c r="BB71" s="16">
        <v>0.79032834989458922</v>
      </c>
      <c r="BC71" s="16">
        <v>0.78720674723834749</v>
      </c>
      <c r="BD71" s="16">
        <v>0.78720674723834749</v>
      </c>
      <c r="BE71" s="16">
        <v>0.79957256123281473</v>
      </c>
      <c r="BF71" s="16">
        <v>0.99429075541427492</v>
      </c>
      <c r="BG71" s="16">
        <v>0.79235375277604303</v>
      </c>
      <c r="BH71" s="16">
        <v>0.98989874935891975</v>
      </c>
      <c r="BI71" s="16">
        <v>0.80183531247912176</v>
      </c>
      <c r="BJ71" s="16">
        <v>0.99264536208082899</v>
      </c>
      <c r="BK71" s="16"/>
      <c r="BL71" s="16"/>
      <c r="BM71" s="16"/>
      <c r="BN71" s="16"/>
    </row>
    <row r="72" spans="1:68" ht="15" customHeight="1" x14ac:dyDescent="0.25">
      <c r="A72" s="2" t="s">
        <v>349</v>
      </c>
      <c r="E72" s="11" t="s">
        <v>106</v>
      </c>
      <c r="F72" s="103" t="s">
        <v>106</v>
      </c>
      <c r="G72" s="30">
        <v>132</v>
      </c>
      <c r="H72" s="20"/>
      <c r="I72" s="16" cm="1">
        <f t="array" ref="I72">IFERROR(INDEX($I$91:$AS$160,MATCH($F72,$F$91:$F$160,0),COLUMN()-8),-999)</f>
        <v>-999</v>
      </c>
      <c r="J72" s="16" cm="1">
        <f t="array" ref="J72">IFERROR(INDEX($I$91:$AS$160,MATCH($F72,$F$91:$F$160,0),COLUMN()-8),-999)</f>
        <v>-999</v>
      </c>
      <c r="K72" s="16" cm="1">
        <f t="array" ref="K72">IFERROR(INDEX($I$91:$AS$160,MATCH($F72,$F$91:$F$160,0),COLUMN()-8),-999)</f>
        <v>-999</v>
      </c>
      <c r="L72" s="16" cm="1">
        <f t="array" ref="L72">IFERROR(INDEX($I$91:$AS$160,MATCH($F72,$F$91:$F$160,0),COLUMN()-8),-999)</f>
        <v>-999</v>
      </c>
      <c r="M72" s="16" cm="1">
        <f t="array" ref="M72">IFERROR(INDEX($I$91:$AS$160,MATCH($F72,$F$91:$F$160,0),COLUMN()-8),-999)</f>
        <v>-999</v>
      </c>
      <c r="N72" s="16" cm="1">
        <f t="array" ref="N72">IFERROR(INDEX($I$91:$AS$160,MATCH($F72,$F$91:$F$160,0),COLUMN()-8),-999)</f>
        <v>-999</v>
      </c>
      <c r="O72" s="16" cm="1">
        <f t="array" ref="O72">IFERROR(INDEX($I$91:$AS$160,MATCH($F72,$F$91:$F$160,0),COLUMN()-8),-999)</f>
        <v>-999</v>
      </c>
      <c r="P72" s="16" cm="1">
        <f t="array" ref="P72">IFERROR(INDEX($I$91:$AS$160,MATCH($F72,$F$91:$F$160,0),COLUMN()-8),-999)</f>
        <v>-999</v>
      </c>
      <c r="Q72" s="16" cm="1">
        <f t="array" ref="Q72">IFERROR(INDEX($I$91:$AS$160,MATCH($F72,$F$91:$F$160,0),COLUMN()-8),-999)</f>
        <v>-999</v>
      </c>
      <c r="R72" s="16" cm="1">
        <f t="array" ref="R72">IFERROR(INDEX($I$91:$AS$160,MATCH($F72,$F$91:$F$160,0),COLUMN()-8),-999)</f>
        <v>-999</v>
      </c>
      <c r="S72" s="16" cm="1">
        <f t="array" ref="S72">IFERROR(INDEX($I$91:$AS$160,MATCH($F72,$F$91:$F$160,0),COLUMN()-8),-999)</f>
        <v>-999</v>
      </c>
      <c r="T72" s="16" cm="1">
        <f t="array" ref="T72">IFERROR(INDEX($I$91:$AS$160,MATCH($F72,$F$91:$F$160,0),COLUMN()-8),-999)</f>
        <v>-999</v>
      </c>
      <c r="U72" s="16" cm="1">
        <f t="array" ref="U72">IFERROR(INDEX($I$91:$AS$160,MATCH($F72,$F$91:$F$160,0),COLUMN()-8),-999)</f>
        <v>-999</v>
      </c>
      <c r="V72" s="16" cm="1">
        <f t="array" ref="V72">IFERROR(INDEX($I$91:$AS$160,MATCH($F72,$F$91:$F$160,0),COLUMN()-8),-999)</f>
        <v>-999</v>
      </c>
      <c r="W72" s="16" cm="1">
        <f t="array" ref="W72">IFERROR(INDEX($I$91:$AS$160,MATCH($F72,$F$91:$F$160,0),COLUMN()-8),-999)</f>
        <v>-999</v>
      </c>
      <c r="X72" s="16" cm="1">
        <f t="array" ref="X72">IFERROR(INDEX($I$91:$AS$160,MATCH($F72,$F$91:$F$160,0),COLUMN()-8),-999)</f>
        <v>-999</v>
      </c>
      <c r="Y72" s="16" cm="1">
        <f t="array" ref="Y72">IFERROR(INDEX($I$91:$AS$160,MATCH($F72,$F$91:$F$160,0),COLUMN()-8),-999)</f>
        <v>-999</v>
      </c>
      <c r="Z72" s="16" cm="1">
        <f t="array" ref="Z72">IFERROR(INDEX($I$91:$AS$160,MATCH($F72,$F$91:$F$160,0),COLUMN()-8),-999)</f>
        <v>-999</v>
      </c>
      <c r="AA72" s="16" cm="1">
        <f t="array" ref="AA72">IFERROR(INDEX($I$91:$AS$160,MATCH($F72,$F$91:$F$160,0),COLUMN()-8),-999)</f>
        <v>-999</v>
      </c>
      <c r="AB72" s="16" cm="1">
        <f t="array" ref="AB72">IFERROR(INDEX($I$91:$AS$160,MATCH($F72,$F$91:$F$160,0),COLUMN()-8),-999)</f>
        <v>-999</v>
      </c>
      <c r="AC72" s="16" cm="1">
        <f t="array" ref="AC72">IFERROR(INDEX($I$91:$AS$160,MATCH($F72,$F$91:$F$160,0),COLUMN()-8),-999)</f>
        <v>-999</v>
      </c>
      <c r="AD72" s="16" cm="1">
        <f t="array" ref="AD72">IFERROR(INDEX($I$91:$AS$160,MATCH($F72,$F$91:$F$160,0),COLUMN()-8),-999)</f>
        <v>-999</v>
      </c>
      <c r="AE72" s="16" cm="1">
        <f t="array" ref="AE72">IFERROR(INDEX($I$91:$AS$160,MATCH($F72,$F$91:$F$160,0),COLUMN()-8),-999)</f>
        <v>-999</v>
      </c>
      <c r="AF72" s="16" cm="1">
        <f t="array" ref="AF72">IFERROR(INDEX($I$91:$AS$160,MATCH($F72,$F$91:$F$160,0),COLUMN()-8),-999)</f>
        <v>-999</v>
      </c>
      <c r="AG72" s="16" cm="1">
        <f t="array" ref="AG72">IFERROR(INDEX($I$91:$AS$160,MATCH($F72,$F$91:$F$160,0),COLUMN()-8),-999)</f>
        <v>-999</v>
      </c>
      <c r="AH72" s="16" cm="1">
        <f t="array" ref="AH72">IFERROR(INDEX($I$91:$AS$160,MATCH($F72,$F$91:$F$160,0),COLUMN()-8),-999)</f>
        <v>-999</v>
      </c>
      <c r="AI72" s="16" cm="1">
        <f t="array" ref="AI72">IFERROR(INDEX($I$91:$AS$160,MATCH($F72,$F$91:$F$160,0),COLUMN()-8),-999)</f>
        <v>-999</v>
      </c>
      <c r="AJ72" s="16" cm="1">
        <f t="array" ref="AJ72">IFERROR(INDEX($I$91:$AS$160,MATCH($F72,$F$91:$F$160,0),COLUMN()-8),-999)</f>
        <v>-999</v>
      </c>
      <c r="AK72" s="16" cm="1">
        <f t="array" ref="AK72">IFERROR(INDEX($I$91:$AS$160,MATCH($F72,$F$91:$F$160,0),COLUMN()-8),-999)</f>
        <v>-999</v>
      </c>
      <c r="AL72" s="16" cm="1">
        <f t="array" ref="AL72">IFERROR(INDEX($I$91:$AS$160,MATCH($F72,$F$91:$F$160,0),COLUMN()-8),-999)</f>
        <v>-999</v>
      </c>
      <c r="AM72" s="16" cm="1">
        <f t="array" ref="AM72">IFERROR(INDEX($I$91:$AS$160,MATCH($F72,$F$91:$F$160,0),COLUMN()-8),-999)</f>
        <v>-999</v>
      </c>
      <c r="AN72" s="16" cm="1">
        <f t="array" ref="AN72">IFERROR(INDEX($I$91:$AS$160,MATCH($F72,$F$91:$F$160,0),COLUMN()-8),-999)</f>
        <v>-999</v>
      </c>
      <c r="AO72" s="16" cm="1">
        <f t="array" ref="AO72">IFERROR(INDEX($I$91:$AS$160,MATCH($F72,$F$91:$F$160,0),COLUMN()-8),-999)</f>
        <v>-999</v>
      </c>
      <c r="AP72" s="16" cm="1">
        <f t="array" ref="AP72">IFERROR(INDEX($I$91:$AS$160,MATCH($F72,$F$91:$F$160,0),COLUMN()-8),-999)</f>
        <v>-999</v>
      </c>
      <c r="AQ72" s="16" cm="1">
        <f t="array" ref="AQ72">IFERROR(INDEX($I$91:$AS$160,MATCH($F72,$F$91:$F$160,0),COLUMN()-8),-999)</f>
        <v>-999</v>
      </c>
      <c r="AR72" s="16" cm="1">
        <f t="array" ref="AR72">IFERROR(INDEX($I$91:$AS$160,MATCH($F72,$F$91:$F$160,0),COLUMN()-8),-999)</f>
        <v>-999</v>
      </c>
      <c r="AS72" s="16" cm="1">
        <f t="array" ref="AS72">IFERROR(INDEX($I$91:$AS$160,MATCH($F72,$F$91:$F$160,0),COLUMN()-8),-999)</f>
        <v>-999</v>
      </c>
      <c r="AT72" s="16"/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16">
        <v>0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  <c r="BG72" s="16">
        <v>0</v>
      </c>
      <c r="BH72" s="16">
        <v>0</v>
      </c>
      <c r="BI72" s="16">
        <v>0</v>
      </c>
      <c r="BJ72" s="16">
        <v>0</v>
      </c>
      <c r="BK72" s="16"/>
      <c r="BL72" s="16"/>
      <c r="BM72" s="16"/>
      <c r="BN72" s="16"/>
    </row>
    <row r="73" spans="1:68" ht="15" customHeight="1" x14ac:dyDescent="0.25">
      <c r="A73" s="2" t="s">
        <v>349</v>
      </c>
      <c r="E73" s="11" t="s">
        <v>107</v>
      </c>
      <c r="F73" s="103" t="s">
        <v>107</v>
      </c>
      <c r="G73" s="30">
        <v>132</v>
      </c>
      <c r="H73" s="20"/>
      <c r="I73" s="16" cm="1">
        <f t="array" ref="I73">IFERROR(INDEX($I$91:$AS$160,MATCH($F73,$F$91:$F$160,0),COLUMN()-8),-999)</f>
        <v>-999</v>
      </c>
      <c r="J73" s="16" cm="1">
        <f t="array" ref="J73">IFERROR(INDEX($I$91:$AS$160,MATCH($F73,$F$91:$F$160,0),COLUMN()-8),-999)</f>
        <v>-999</v>
      </c>
      <c r="K73" s="16" cm="1">
        <f t="array" ref="K73">IFERROR(INDEX($I$91:$AS$160,MATCH($F73,$F$91:$F$160,0),COLUMN()-8),-999)</f>
        <v>-999</v>
      </c>
      <c r="L73" s="16" cm="1">
        <f t="array" ref="L73">IFERROR(INDEX($I$91:$AS$160,MATCH($F73,$F$91:$F$160,0),COLUMN()-8),-999)</f>
        <v>-999</v>
      </c>
      <c r="M73" s="16" cm="1">
        <f t="array" ref="M73">IFERROR(INDEX($I$91:$AS$160,MATCH($F73,$F$91:$F$160,0),COLUMN()-8),-999)</f>
        <v>-999</v>
      </c>
      <c r="N73" s="16" cm="1">
        <f t="array" ref="N73">IFERROR(INDEX($I$91:$AS$160,MATCH($F73,$F$91:$F$160,0),COLUMN()-8),-999)</f>
        <v>-999</v>
      </c>
      <c r="O73" s="16" cm="1">
        <f t="array" ref="O73">IFERROR(INDEX($I$91:$AS$160,MATCH($F73,$F$91:$F$160,0),COLUMN()-8),-999)</f>
        <v>-999</v>
      </c>
      <c r="P73" s="16" cm="1">
        <f t="array" ref="P73">IFERROR(INDEX($I$91:$AS$160,MATCH($F73,$F$91:$F$160,0),COLUMN()-8),-999)</f>
        <v>-999</v>
      </c>
      <c r="Q73" s="16" cm="1">
        <f t="array" ref="Q73">IFERROR(INDEX($I$91:$AS$160,MATCH($F73,$F$91:$F$160,0),COLUMN()-8),-999)</f>
        <v>-999</v>
      </c>
      <c r="R73" s="16" cm="1">
        <f t="array" ref="R73">IFERROR(INDEX($I$91:$AS$160,MATCH($F73,$F$91:$F$160,0),COLUMN()-8),-999)</f>
        <v>-999</v>
      </c>
      <c r="S73" s="16" cm="1">
        <f t="array" ref="S73">IFERROR(INDEX($I$91:$AS$160,MATCH($F73,$F$91:$F$160,0),COLUMN()-8),-999)</f>
        <v>-999</v>
      </c>
      <c r="T73" s="16" cm="1">
        <f t="array" ref="T73">IFERROR(INDEX($I$91:$AS$160,MATCH($F73,$F$91:$F$160,0),COLUMN()-8),-999)</f>
        <v>-999</v>
      </c>
      <c r="U73" s="16" cm="1">
        <f t="array" ref="U73">IFERROR(INDEX($I$91:$AS$160,MATCH($F73,$F$91:$F$160,0),COLUMN()-8),-999)</f>
        <v>-999</v>
      </c>
      <c r="V73" s="16" cm="1">
        <f t="array" ref="V73">IFERROR(INDEX($I$91:$AS$160,MATCH($F73,$F$91:$F$160,0),COLUMN()-8),-999)</f>
        <v>-999</v>
      </c>
      <c r="W73" s="16" cm="1">
        <f t="array" ref="W73">IFERROR(INDEX($I$91:$AS$160,MATCH($F73,$F$91:$F$160,0),COLUMN()-8),-999)</f>
        <v>-999</v>
      </c>
      <c r="X73" s="16" cm="1">
        <f t="array" ref="X73">IFERROR(INDEX($I$91:$AS$160,MATCH($F73,$F$91:$F$160,0),COLUMN()-8),-999)</f>
        <v>-999</v>
      </c>
      <c r="Y73" s="16" cm="1">
        <f t="array" ref="Y73">IFERROR(INDEX($I$91:$AS$160,MATCH($F73,$F$91:$F$160,0),COLUMN()-8),-999)</f>
        <v>-999</v>
      </c>
      <c r="Z73" s="16" cm="1">
        <f t="array" ref="Z73">IFERROR(INDEX($I$91:$AS$160,MATCH($F73,$F$91:$F$160,0),COLUMN()-8),-999)</f>
        <v>-999</v>
      </c>
      <c r="AA73" s="16" cm="1">
        <f t="array" ref="AA73">IFERROR(INDEX($I$91:$AS$160,MATCH($F73,$F$91:$F$160,0),COLUMN()-8),-999)</f>
        <v>-999</v>
      </c>
      <c r="AB73" s="16" cm="1">
        <f t="array" ref="AB73">IFERROR(INDEX($I$91:$AS$160,MATCH($F73,$F$91:$F$160,0),COLUMN()-8),-999)</f>
        <v>-999</v>
      </c>
      <c r="AC73" s="16" cm="1">
        <f t="array" ref="AC73">IFERROR(INDEX($I$91:$AS$160,MATCH($F73,$F$91:$F$160,0),COLUMN()-8),-999)</f>
        <v>-999</v>
      </c>
      <c r="AD73" s="16" cm="1">
        <f t="array" ref="AD73">IFERROR(INDEX($I$91:$AS$160,MATCH($F73,$F$91:$F$160,0),COLUMN()-8),-999)</f>
        <v>-999</v>
      </c>
      <c r="AE73" s="16" cm="1">
        <f t="array" ref="AE73">IFERROR(INDEX($I$91:$AS$160,MATCH($F73,$F$91:$F$160,0),COLUMN()-8),-999)</f>
        <v>-999</v>
      </c>
      <c r="AF73" s="16" cm="1">
        <f t="array" ref="AF73">IFERROR(INDEX($I$91:$AS$160,MATCH($F73,$F$91:$F$160,0),COLUMN()-8),-999)</f>
        <v>-999</v>
      </c>
      <c r="AG73" s="16" cm="1">
        <f t="array" ref="AG73">IFERROR(INDEX($I$91:$AS$160,MATCH($F73,$F$91:$F$160,0),COLUMN()-8),-999)</f>
        <v>-999</v>
      </c>
      <c r="AH73" s="16" cm="1">
        <f t="array" ref="AH73">IFERROR(INDEX($I$91:$AS$160,MATCH($F73,$F$91:$F$160,0),COLUMN()-8),-999)</f>
        <v>-999</v>
      </c>
      <c r="AI73" s="16" cm="1">
        <f t="array" ref="AI73">IFERROR(INDEX($I$91:$AS$160,MATCH($F73,$F$91:$F$160,0),COLUMN()-8),-999)</f>
        <v>-999</v>
      </c>
      <c r="AJ73" s="16" cm="1">
        <f t="array" ref="AJ73">IFERROR(INDEX($I$91:$AS$160,MATCH($F73,$F$91:$F$160,0),COLUMN()-8),-999)</f>
        <v>-999</v>
      </c>
      <c r="AK73" s="16" cm="1">
        <f t="array" ref="AK73">IFERROR(INDEX($I$91:$AS$160,MATCH($F73,$F$91:$F$160,0),COLUMN()-8),-999)</f>
        <v>-999</v>
      </c>
      <c r="AL73" s="16" cm="1">
        <f t="array" ref="AL73">IFERROR(INDEX($I$91:$AS$160,MATCH($F73,$F$91:$F$160,0),COLUMN()-8),-999)</f>
        <v>-999</v>
      </c>
      <c r="AM73" s="16" cm="1">
        <f t="array" ref="AM73">IFERROR(INDEX($I$91:$AS$160,MATCH($F73,$F$91:$F$160,0),COLUMN()-8),-999)</f>
        <v>-999</v>
      </c>
      <c r="AN73" s="16" cm="1">
        <f t="array" ref="AN73">IFERROR(INDEX($I$91:$AS$160,MATCH($F73,$F$91:$F$160,0),COLUMN()-8),-999)</f>
        <v>-999</v>
      </c>
      <c r="AO73" s="16" cm="1">
        <f t="array" ref="AO73">IFERROR(INDEX($I$91:$AS$160,MATCH($F73,$F$91:$F$160,0),COLUMN()-8),-999)</f>
        <v>-999</v>
      </c>
      <c r="AP73" s="16" cm="1">
        <f t="array" ref="AP73">IFERROR(INDEX($I$91:$AS$160,MATCH($F73,$F$91:$F$160,0),COLUMN()-8),-999)</f>
        <v>-999</v>
      </c>
      <c r="AQ73" s="16" cm="1">
        <f t="array" ref="AQ73">IFERROR(INDEX($I$91:$AS$160,MATCH($F73,$F$91:$F$160,0),COLUMN()-8),-999)</f>
        <v>-999</v>
      </c>
      <c r="AR73" s="16" cm="1">
        <f t="array" ref="AR73">IFERROR(INDEX($I$91:$AS$160,MATCH($F73,$F$91:$F$160,0),COLUMN()-8),-999)</f>
        <v>-999</v>
      </c>
      <c r="AS73" s="16" cm="1">
        <f t="array" ref="AS73">IFERROR(INDEX($I$91:$AS$160,MATCH($F73,$F$91:$F$160,0),COLUMN()-8),-999)</f>
        <v>-999</v>
      </c>
      <c r="AT73" s="16"/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1.0062732863615098</v>
      </c>
      <c r="BA73" s="16">
        <v>1.012816006167734</v>
      </c>
      <c r="BB73" s="16">
        <v>0.79020785495331636</v>
      </c>
      <c r="BC73" s="16">
        <v>0.78708672823084502</v>
      </c>
      <c r="BD73" s="16">
        <v>0.78708672823084502</v>
      </c>
      <c r="BE73" s="16">
        <v>0.79945065918497971</v>
      </c>
      <c r="BF73" s="16">
        <v>0.99413717940429536</v>
      </c>
      <c r="BG73" s="16">
        <v>0.79223294985427717</v>
      </c>
      <c r="BH73" s="16">
        <v>0.9897458518695017</v>
      </c>
      <c r="BI73" s="16">
        <v>0.8017130654544985</v>
      </c>
      <c r="BJ73" s="16">
        <v>0.99249204036002003</v>
      </c>
      <c r="BK73" s="16"/>
      <c r="BL73" s="16"/>
      <c r="BM73" s="16"/>
      <c r="BN73" s="16"/>
    </row>
    <row r="74" spans="1:68" ht="15" customHeight="1" x14ac:dyDescent="0.25">
      <c r="A74" s="2" t="s">
        <v>349</v>
      </c>
      <c r="E74" s="11" t="s">
        <v>108</v>
      </c>
      <c r="F74" s="103" t="s">
        <v>108</v>
      </c>
      <c r="G74" s="30">
        <v>132</v>
      </c>
      <c r="H74" s="20"/>
      <c r="I74" s="16" cm="1">
        <f t="array" ref="I74">IFERROR(INDEX($I$91:$AS$160,MATCH($F74,$F$91:$F$160,0),COLUMN()-8),-999)</f>
        <v>-999</v>
      </c>
      <c r="J74" s="16" cm="1">
        <f t="array" ref="J74">IFERROR(INDEX($I$91:$AS$160,MATCH($F74,$F$91:$F$160,0),COLUMN()-8),-999)</f>
        <v>-999</v>
      </c>
      <c r="K74" s="16" cm="1">
        <f t="array" ref="K74">IFERROR(INDEX($I$91:$AS$160,MATCH($F74,$F$91:$F$160,0),COLUMN()-8),-999)</f>
        <v>-999</v>
      </c>
      <c r="L74" s="16" cm="1">
        <f t="array" ref="L74">IFERROR(INDEX($I$91:$AS$160,MATCH($F74,$F$91:$F$160,0),COLUMN()-8),-999)</f>
        <v>-999</v>
      </c>
      <c r="M74" s="16" cm="1">
        <f t="array" ref="M74">IFERROR(INDEX($I$91:$AS$160,MATCH($F74,$F$91:$F$160,0),COLUMN()-8),-999)</f>
        <v>-999</v>
      </c>
      <c r="N74" s="16" cm="1">
        <f t="array" ref="N74">IFERROR(INDEX($I$91:$AS$160,MATCH($F74,$F$91:$F$160,0),COLUMN()-8),-999)</f>
        <v>-999</v>
      </c>
      <c r="O74" s="16" cm="1">
        <f t="array" ref="O74">IFERROR(INDEX($I$91:$AS$160,MATCH($F74,$F$91:$F$160,0),COLUMN()-8),-999)</f>
        <v>-999</v>
      </c>
      <c r="P74" s="16" cm="1">
        <f t="array" ref="P74">IFERROR(INDEX($I$91:$AS$160,MATCH($F74,$F$91:$F$160,0),COLUMN()-8),-999)</f>
        <v>-999</v>
      </c>
      <c r="Q74" s="16" cm="1">
        <f t="array" ref="Q74">IFERROR(INDEX($I$91:$AS$160,MATCH($F74,$F$91:$F$160,0),COLUMN()-8),-999)</f>
        <v>-999</v>
      </c>
      <c r="R74" s="16" cm="1">
        <f t="array" ref="R74">IFERROR(INDEX($I$91:$AS$160,MATCH($F74,$F$91:$F$160,0),COLUMN()-8),-999)</f>
        <v>-999</v>
      </c>
      <c r="S74" s="16" cm="1">
        <f t="array" ref="S74">IFERROR(INDEX($I$91:$AS$160,MATCH($F74,$F$91:$F$160,0),COLUMN()-8),-999)</f>
        <v>-999</v>
      </c>
      <c r="T74" s="16" cm="1">
        <f t="array" ref="T74">IFERROR(INDEX($I$91:$AS$160,MATCH($F74,$F$91:$F$160,0),COLUMN()-8),-999)</f>
        <v>-999</v>
      </c>
      <c r="U74" s="16" cm="1">
        <f t="array" ref="U74">IFERROR(INDEX($I$91:$AS$160,MATCH($F74,$F$91:$F$160,0),COLUMN()-8),-999)</f>
        <v>-999</v>
      </c>
      <c r="V74" s="16" cm="1">
        <f t="array" ref="V74">IFERROR(INDEX($I$91:$AS$160,MATCH($F74,$F$91:$F$160,0),COLUMN()-8),-999)</f>
        <v>-999</v>
      </c>
      <c r="W74" s="16" cm="1">
        <f t="array" ref="W74">IFERROR(INDEX($I$91:$AS$160,MATCH($F74,$F$91:$F$160,0),COLUMN()-8),-999)</f>
        <v>-999</v>
      </c>
      <c r="X74" s="16" cm="1">
        <f t="array" ref="X74">IFERROR(INDEX($I$91:$AS$160,MATCH($F74,$F$91:$F$160,0),COLUMN()-8),-999)</f>
        <v>-999</v>
      </c>
      <c r="Y74" s="16" cm="1">
        <f t="array" ref="Y74">IFERROR(INDEX($I$91:$AS$160,MATCH($F74,$F$91:$F$160,0),COLUMN()-8),-999)</f>
        <v>-999</v>
      </c>
      <c r="Z74" s="16" cm="1">
        <f t="array" ref="Z74">IFERROR(INDEX($I$91:$AS$160,MATCH($F74,$F$91:$F$160,0),COLUMN()-8),-999)</f>
        <v>-999</v>
      </c>
      <c r="AA74" s="16" cm="1">
        <f t="array" ref="AA74">IFERROR(INDEX($I$91:$AS$160,MATCH($F74,$F$91:$F$160,0),COLUMN()-8),-999)</f>
        <v>-999</v>
      </c>
      <c r="AB74" s="16" cm="1">
        <f t="array" ref="AB74">IFERROR(INDEX($I$91:$AS$160,MATCH($F74,$F$91:$F$160,0),COLUMN()-8),-999)</f>
        <v>-999</v>
      </c>
      <c r="AC74" s="16" cm="1">
        <f t="array" ref="AC74">IFERROR(INDEX($I$91:$AS$160,MATCH($F74,$F$91:$F$160,0),COLUMN()-8),-999)</f>
        <v>-999</v>
      </c>
      <c r="AD74" s="16" cm="1">
        <f t="array" ref="AD74">IFERROR(INDEX($I$91:$AS$160,MATCH($F74,$F$91:$F$160,0),COLUMN()-8),-999)</f>
        <v>-999</v>
      </c>
      <c r="AE74" s="16" cm="1">
        <f t="array" ref="AE74">IFERROR(INDEX($I$91:$AS$160,MATCH($F74,$F$91:$F$160,0),COLUMN()-8),-999)</f>
        <v>-999</v>
      </c>
      <c r="AF74" s="16" cm="1">
        <f t="array" ref="AF74">IFERROR(INDEX($I$91:$AS$160,MATCH($F74,$F$91:$F$160,0),COLUMN()-8),-999)</f>
        <v>-999</v>
      </c>
      <c r="AG74" s="16" cm="1">
        <f t="array" ref="AG74">IFERROR(INDEX($I$91:$AS$160,MATCH($F74,$F$91:$F$160,0),COLUMN()-8),-999)</f>
        <v>-999</v>
      </c>
      <c r="AH74" s="16" cm="1">
        <f t="array" ref="AH74">IFERROR(INDEX($I$91:$AS$160,MATCH($F74,$F$91:$F$160,0),COLUMN()-8),-999)</f>
        <v>-999</v>
      </c>
      <c r="AI74" s="16" cm="1">
        <f t="array" ref="AI74">IFERROR(INDEX($I$91:$AS$160,MATCH($F74,$F$91:$F$160,0),COLUMN()-8),-999)</f>
        <v>-999</v>
      </c>
      <c r="AJ74" s="16" cm="1">
        <f t="array" ref="AJ74">IFERROR(INDEX($I$91:$AS$160,MATCH($F74,$F$91:$F$160,0),COLUMN()-8),-999)</f>
        <v>-999</v>
      </c>
      <c r="AK74" s="16" cm="1">
        <f t="array" ref="AK74">IFERROR(INDEX($I$91:$AS$160,MATCH($F74,$F$91:$F$160,0),COLUMN()-8),-999)</f>
        <v>-999</v>
      </c>
      <c r="AL74" s="16" cm="1">
        <f t="array" ref="AL74">IFERROR(INDEX($I$91:$AS$160,MATCH($F74,$F$91:$F$160,0),COLUMN()-8),-999)</f>
        <v>-999</v>
      </c>
      <c r="AM74" s="16" cm="1">
        <f t="array" ref="AM74">IFERROR(INDEX($I$91:$AS$160,MATCH($F74,$F$91:$F$160,0),COLUMN()-8),-999)</f>
        <v>-999</v>
      </c>
      <c r="AN74" s="16" cm="1">
        <f t="array" ref="AN74">IFERROR(INDEX($I$91:$AS$160,MATCH($F74,$F$91:$F$160,0),COLUMN()-8),-999)</f>
        <v>-999</v>
      </c>
      <c r="AO74" s="16" cm="1">
        <f t="array" ref="AO74">IFERROR(INDEX($I$91:$AS$160,MATCH($F74,$F$91:$F$160,0),COLUMN()-8),-999)</f>
        <v>-999</v>
      </c>
      <c r="AP74" s="16" cm="1">
        <f t="array" ref="AP74">IFERROR(INDEX($I$91:$AS$160,MATCH($F74,$F$91:$F$160,0),COLUMN()-8),-999)</f>
        <v>-999</v>
      </c>
      <c r="AQ74" s="16" cm="1">
        <f t="array" ref="AQ74">IFERROR(INDEX($I$91:$AS$160,MATCH($F74,$F$91:$F$160,0),COLUMN()-8),-999)</f>
        <v>-999</v>
      </c>
      <c r="AR74" s="16" cm="1">
        <f t="array" ref="AR74">IFERROR(INDEX($I$91:$AS$160,MATCH($F74,$F$91:$F$160,0),COLUMN()-8),-999)</f>
        <v>-999</v>
      </c>
      <c r="AS74" s="16" cm="1">
        <f t="array" ref="AS74">IFERROR(INDEX($I$91:$AS$160,MATCH($F74,$F$91:$F$160,0),COLUMN()-8),-999)</f>
        <v>-999</v>
      </c>
      <c r="AT74" s="16"/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1.4551005088781032E-2</v>
      </c>
      <c r="BA74" s="16">
        <v>1.4646355808972653E-2</v>
      </c>
      <c r="BB74" s="16">
        <v>1.142721565993199E-2</v>
      </c>
      <c r="BC74" s="16">
        <v>1.1382080968035594E-2</v>
      </c>
      <c r="BD74" s="16">
        <v>1.1382080968035594E-2</v>
      </c>
      <c r="BE74" s="16">
        <v>1.1560876079784611E-2</v>
      </c>
      <c r="BF74" s="16">
        <v>1.4376242206274776E-2</v>
      </c>
      <c r="BG74" s="16">
        <v>1.1456500606534938E-2</v>
      </c>
      <c r="BH74" s="16">
        <v>1.43127391012352E-2</v>
      </c>
      <c r="BI74" s="16">
        <v>1.1593592794242975E-2</v>
      </c>
      <c r="BJ74" s="16">
        <v>1.4352451795210559E-2</v>
      </c>
      <c r="BK74" s="16"/>
      <c r="BL74" s="16"/>
      <c r="BM74" s="16"/>
      <c r="BN74" s="16"/>
    </row>
    <row r="75" spans="1:68" ht="15" customHeight="1" x14ac:dyDescent="0.25">
      <c r="A75" s="2" t="s">
        <v>349</v>
      </c>
      <c r="E75" s="11" t="s">
        <v>109</v>
      </c>
      <c r="F75" s="103" t="s">
        <v>109</v>
      </c>
      <c r="G75" s="30">
        <v>132</v>
      </c>
      <c r="H75" s="20"/>
      <c r="I75" s="16" cm="1">
        <f t="array" ref="I75">IFERROR(INDEX($I$91:$AS$160,MATCH($F75,$F$91:$F$160,0),COLUMN()-8),-999)</f>
        <v>-999</v>
      </c>
      <c r="J75" s="16" cm="1">
        <f t="array" ref="J75">IFERROR(INDEX($I$91:$AS$160,MATCH($F75,$F$91:$F$160,0),COLUMN()-8),-999)</f>
        <v>-999</v>
      </c>
      <c r="K75" s="16" cm="1">
        <f t="array" ref="K75">IFERROR(INDEX($I$91:$AS$160,MATCH($F75,$F$91:$F$160,0),COLUMN()-8),-999)</f>
        <v>-999</v>
      </c>
      <c r="L75" s="16" cm="1">
        <f t="array" ref="L75">IFERROR(INDEX($I$91:$AS$160,MATCH($F75,$F$91:$F$160,0),COLUMN()-8),-999)</f>
        <v>-999</v>
      </c>
      <c r="M75" s="16" cm="1">
        <f t="array" ref="M75">IFERROR(INDEX($I$91:$AS$160,MATCH($F75,$F$91:$F$160,0),COLUMN()-8),-999)</f>
        <v>-999</v>
      </c>
      <c r="N75" s="16" cm="1">
        <f t="array" ref="N75">IFERROR(INDEX($I$91:$AS$160,MATCH($F75,$F$91:$F$160,0),COLUMN()-8),-999)</f>
        <v>-999</v>
      </c>
      <c r="O75" s="16" cm="1">
        <f t="array" ref="O75">IFERROR(INDEX($I$91:$AS$160,MATCH($F75,$F$91:$F$160,0),COLUMN()-8),-999)</f>
        <v>-999</v>
      </c>
      <c r="P75" s="16" cm="1">
        <f t="array" ref="P75">IFERROR(INDEX($I$91:$AS$160,MATCH($F75,$F$91:$F$160,0),COLUMN()-8),-999)</f>
        <v>-999</v>
      </c>
      <c r="Q75" s="16" cm="1">
        <f t="array" ref="Q75">IFERROR(INDEX($I$91:$AS$160,MATCH($F75,$F$91:$F$160,0),COLUMN()-8),-999)</f>
        <v>-999</v>
      </c>
      <c r="R75" s="16" cm="1">
        <f t="array" ref="R75">IFERROR(INDEX($I$91:$AS$160,MATCH($F75,$F$91:$F$160,0),COLUMN()-8),-999)</f>
        <v>-999</v>
      </c>
      <c r="S75" s="16" cm="1">
        <f t="array" ref="S75">IFERROR(INDEX($I$91:$AS$160,MATCH($F75,$F$91:$F$160,0),COLUMN()-8),-999)</f>
        <v>-999</v>
      </c>
      <c r="T75" s="16" cm="1">
        <f t="array" ref="T75">IFERROR(INDEX($I$91:$AS$160,MATCH($F75,$F$91:$F$160,0),COLUMN()-8),-999)</f>
        <v>-999</v>
      </c>
      <c r="U75" s="16" cm="1">
        <f t="array" ref="U75">IFERROR(INDEX($I$91:$AS$160,MATCH($F75,$F$91:$F$160,0),COLUMN()-8),-999)</f>
        <v>-999</v>
      </c>
      <c r="V75" s="16" cm="1">
        <f t="array" ref="V75">IFERROR(INDEX($I$91:$AS$160,MATCH($F75,$F$91:$F$160,0),COLUMN()-8),-999)</f>
        <v>-999</v>
      </c>
      <c r="W75" s="16" cm="1">
        <f t="array" ref="W75">IFERROR(INDEX($I$91:$AS$160,MATCH($F75,$F$91:$F$160,0),COLUMN()-8),-999)</f>
        <v>-999</v>
      </c>
      <c r="X75" s="16" cm="1">
        <f t="array" ref="X75">IFERROR(INDEX($I$91:$AS$160,MATCH($F75,$F$91:$F$160,0),COLUMN()-8),-999)</f>
        <v>-999</v>
      </c>
      <c r="Y75" s="16" cm="1">
        <f t="array" ref="Y75">IFERROR(INDEX($I$91:$AS$160,MATCH($F75,$F$91:$F$160,0),COLUMN()-8),-999)</f>
        <v>-999</v>
      </c>
      <c r="Z75" s="16" cm="1">
        <f t="array" ref="Z75">IFERROR(INDEX($I$91:$AS$160,MATCH($F75,$F$91:$F$160,0),COLUMN()-8),-999)</f>
        <v>-999</v>
      </c>
      <c r="AA75" s="16" cm="1">
        <f t="array" ref="AA75">IFERROR(INDEX($I$91:$AS$160,MATCH($F75,$F$91:$F$160,0),COLUMN()-8),-999)</f>
        <v>-999</v>
      </c>
      <c r="AB75" s="16" cm="1">
        <f t="array" ref="AB75">IFERROR(INDEX($I$91:$AS$160,MATCH($F75,$F$91:$F$160,0),COLUMN()-8),-999)</f>
        <v>-999</v>
      </c>
      <c r="AC75" s="16" cm="1">
        <f t="array" ref="AC75">IFERROR(INDEX($I$91:$AS$160,MATCH($F75,$F$91:$F$160,0),COLUMN()-8),-999)</f>
        <v>-999</v>
      </c>
      <c r="AD75" s="16" cm="1">
        <f t="array" ref="AD75">IFERROR(INDEX($I$91:$AS$160,MATCH($F75,$F$91:$F$160,0),COLUMN()-8),-999)</f>
        <v>-999</v>
      </c>
      <c r="AE75" s="16" cm="1">
        <f t="array" ref="AE75">IFERROR(INDEX($I$91:$AS$160,MATCH($F75,$F$91:$F$160,0),COLUMN()-8),-999)</f>
        <v>-999</v>
      </c>
      <c r="AF75" s="16" cm="1">
        <f t="array" ref="AF75">IFERROR(INDEX($I$91:$AS$160,MATCH($F75,$F$91:$F$160,0),COLUMN()-8),-999)</f>
        <v>-999</v>
      </c>
      <c r="AG75" s="16" cm="1">
        <f t="array" ref="AG75">IFERROR(INDEX($I$91:$AS$160,MATCH($F75,$F$91:$F$160,0),COLUMN()-8),-999)</f>
        <v>-999</v>
      </c>
      <c r="AH75" s="16" cm="1">
        <f t="array" ref="AH75">IFERROR(INDEX($I$91:$AS$160,MATCH($F75,$F$91:$F$160,0),COLUMN()-8),-999)</f>
        <v>-999</v>
      </c>
      <c r="AI75" s="16" cm="1">
        <f t="array" ref="AI75">IFERROR(INDEX($I$91:$AS$160,MATCH($F75,$F$91:$F$160,0),COLUMN()-8),-999)</f>
        <v>-999</v>
      </c>
      <c r="AJ75" s="16" cm="1">
        <f t="array" ref="AJ75">IFERROR(INDEX($I$91:$AS$160,MATCH($F75,$F$91:$F$160,0),COLUMN()-8),-999)</f>
        <v>-999</v>
      </c>
      <c r="AK75" s="16" cm="1">
        <f t="array" ref="AK75">IFERROR(INDEX($I$91:$AS$160,MATCH($F75,$F$91:$F$160,0),COLUMN()-8),-999)</f>
        <v>-999</v>
      </c>
      <c r="AL75" s="16" cm="1">
        <f t="array" ref="AL75">IFERROR(INDEX($I$91:$AS$160,MATCH($F75,$F$91:$F$160,0),COLUMN()-8),-999)</f>
        <v>-999</v>
      </c>
      <c r="AM75" s="16" cm="1">
        <f t="array" ref="AM75">IFERROR(INDEX($I$91:$AS$160,MATCH($F75,$F$91:$F$160,0),COLUMN()-8),-999)</f>
        <v>-999</v>
      </c>
      <c r="AN75" s="16" cm="1">
        <f t="array" ref="AN75">IFERROR(INDEX($I$91:$AS$160,MATCH($F75,$F$91:$F$160,0),COLUMN()-8),-999)</f>
        <v>-999</v>
      </c>
      <c r="AO75" s="16" cm="1">
        <f t="array" ref="AO75">IFERROR(INDEX($I$91:$AS$160,MATCH($F75,$F$91:$F$160,0),COLUMN()-8),-999)</f>
        <v>-999</v>
      </c>
      <c r="AP75" s="16" cm="1">
        <f t="array" ref="AP75">IFERROR(INDEX($I$91:$AS$160,MATCH($F75,$F$91:$F$160,0),COLUMN()-8),-999)</f>
        <v>-999</v>
      </c>
      <c r="AQ75" s="16" cm="1">
        <f t="array" ref="AQ75">IFERROR(INDEX($I$91:$AS$160,MATCH($F75,$F$91:$F$160,0),COLUMN()-8),-999)</f>
        <v>-999</v>
      </c>
      <c r="AR75" s="16" cm="1">
        <f t="array" ref="AR75">IFERROR(INDEX($I$91:$AS$160,MATCH($F75,$F$91:$F$160,0),COLUMN()-8),-999)</f>
        <v>-999</v>
      </c>
      <c r="AS75" s="16" cm="1">
        <f t="array" ref="AS75">IFERROR(INDEX($I$91:$AS$160,MATCH($F75,$F$91:$F$160,0),COLUMN()-8),-999)</f>
        <v>-999</v>
      </c>
      <c r="AT75" s="16"/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/>
      <c r="BL75" s="16"/>
      <c r="BM75" s="16"/>
      <c r="BN75" s="16"/>
    </row>
    <row r="76" spans="1:68" ht="15" customHeight="1" x14ac:dyDescent="0.25">
      <c r="A76" s="2" t="s">
        <v>349</v>
      </c>
      <c r="E76" s="11" t="s">
        <v>110</v>
      </c>
      <c r="F76" s="103" t="s">
        <v>110</v>
      </c>
      <c r="G76" s="30">
        <v>132</v>
      </c>
      <c r="H76" s="20"/>
      <c r="I76" s="16" cm="1">
        <f t="array" ref="I76">IFERROR(INDEX($I$91:$AS$160,MATCH($F76,$F$91:$F$160,0),COLUMN()-8),-999)</f>
        <v>-999</v>
      </c>
      <c r="J76" s="16" cm="1">
        <f t="array" ref="J76">IFERROR(INDEX($I$91:$AS$160,MATCH($F76,$F$91:$F$160,0),COLUMN()-8),-999)</f>
        <v>-999</v>
      </c>
      <c r="K76" s="16" cm="1">
        <f t="array" ref="K76">IFERROR(INDEX($I$91:$AS$160,MATCH($F76,$F$91:$F$160,0),COLUMN()-8),-999)</f>
        <v>-999</v>
      </c>
      <c r="L76" s="16" cm="1">
        <f t="array" ref="L76">IFERROR(INDEX($I$91:$AS$160,MATCH($F76,$F$91:$F$160,0),COLUMN()-8),-999)</f>
        <v>-999</v>
      </c>
      <c r="M76" s="16" cm="1">
        <f t="array" ref="M76">IFERROR(INDEX($I$91:$AS$160,MATCH($F76,$F$91:$F$160,0),COLUMN()-8),-999)</f>
        <v>-999</v>
      </c>
      <c r="N76" s="16" cm="1">
        <f t="array" ref="N76">IFERROR(INDEX($I$91:$AS$160,MATCH($F76,$F$91:$F$160,0),COLUMN()-8),-999)</f>
        <v>-999</v>
      </c>
      <c r="O76" s="16" cm="1">
        <f t="array" ref="O76">IFERROR(INDEX($I$91:$AS$160,MATCH($F76,$F$91:$F$160,0),COLUMN()-8),-999)</f>
        <v>-999</v>
      </c>
      <c r="P76" s="16" cm="1">
        <f t="array" ref="P76">IFERROR(INDEX($I$91:$AS$160,MATCH($F76,$F$91:$F$160,0),COLUMN()-8),-999)</f>
        <v>-999</v>
      </c>
      <c r="Q76" s="16" cm="1">
        <f t="array" ref="Q76">IFERROR(INDEX($I$91:$AS$160,MATCH($F76,$F$91:$F$160,0),COLUMN()-8),-999)</f>
        <v>-999</v>
      </c>
      <c r="R76" s="16" cm="1">
        <f t="array" ref="R76">IFERROR(INDEX($I$91:$AS$160,MATCH($F76,$F$91:$F$160,0),COLUMN()-8),-999)</f>
        <v>-999</v>
      </c>
      <c r="S76" s="16" cm="1">
        <f t="array" ref="S76">IFERROR(INDEX($I$91:$AS$160,MATCH($F76,$F$91:$F$160,0),COLUMN()-8),-999)</f>
        <v>-999</v>
      </c>
      <c r="T76" s="16" cm="1">
        <f t="array" ref="T76">IFERROR(INDEX($I$91:$AS$160,MATCH($F76,$F$91:$F$160,0),COLUMN()-8),-999)</f>
        <v>-999</v>
      </c>
      <c r="U76" s="16" cm="1">
        <f t="array" ref="U76">IFERROR(INDEX($I$91:$AS$160,MATCH($F76,$F$91:$F$160,0),COLUMN()-8),-999)</f>
        <v>-999</v>
      </c>
      <c r="V76" s="16" cm="1">
        <f t="array" ref="V76">IFERROR(INDEX($I$91:$AS$160,MATCH($F76,$F$91:$F$160,0),COLUMN()-8),-999)</f>
        <v>-999</v>
      </c>
      <c r="W76" s="16" cm="1">
        <f t="array" ref="W76">IFERROR(INDEX($I$91:$AS$160,MATCH($F76,$F$91:$F$160,0),COLUMN()-8),-999)</f>
        <v>-999</v>
      </c>
      <c r="X76" s="16" cm="1">
        <f t="array" ref="X76">IFERROR(INDEX($I$91:$AS$160,MATCH($F76,$F$91:$F$160,0),COLUMN()-8),-999)</f>
        <v>-999</v>
      </c>
      <c r="Y76" s="16" cm="1">
        <f t="array" ref="Y76">IFERROR(INDEX($I$91:$AS$160,MATCH($F76,$F$91:$F$160,0),COLUMN()-8),-999)</f>
        <v>-999</v>
      </c>
      <c r="Z76" s="16" cm="1">
        <f t="array" ref="Z76">IFERROR(INDEX($I$91:$AS$160,MATCH($F76,$F$91:$F$160,0),COLUMN()-8),-999)</f>
        <v>-999</v>
      </c>
      <c r="AA76" s="16" cm="1">
        <f t="array" ref="AA76">IFERROR(INDEX($I$91:$AS$160,MATCH($F76,$F$91:$F$160,0),COLUMN()-8),-999)</f>
        <v>-999</v>
      </c>
      <c r="AB76" s="16" cm="1">
        <f t="array" ref="AB76">IFERROR(INDEX($I$91:$AS$160,MATCH($F76,$F$91:$F$160,0),COLUMN()-8),-999)</f>
        <v>-999</v>
      </c>
      <c r="AC76" s="16" cm="1">
        <f t="array" ref="AC76">IFERROR(INDEX($I$91:$AS$160,MATCH($F76,$F$91:$F$160,0),COLUMN()-8),-999)</f>
        <v>-999</v>
      </c>
      <c r="AD76" s="16" cm="1">
        <f t="array" ref="AD76">IFERROR(INDEX($I$91:$AS$160,MATCH($F76,$F$91:$F$160,0),COLUMN()-8),-999)</f>
        <v>-999</v>
      </c>
      <c r="AE76" s="16" cm="1">
        <f t="array" ref="AE76">IFERROR(INDEX($I$91:$AS$160,MATCH($F76,$F$91:$F$160,0),COLUMN()-8),-999)</f>
        <v>-999</v>
      </c>
      <c r="AF76" s="16" cm="1">
        <f t="array" ref="AF76">IFERROR(INDEX($I$91:$AS$160,MATCH($F76,$F$91:$F$160,0),COLUMN()-8),-999)</f>
        <v>-999</v>
      </c>
      <c r="AG76" s="16" cm="1">
        <f t="array" ref="AG76">IFERROR(INDEX($I$91:$AS$160,MATCH($F76,$F$91:$F$160,0),COLUMN()-8),-999)</f>
        <v>-999</v>
      </c>
      <c r="AH76" s="16" cm="1">
        <f t="array" ref="AH76">IFERROR(INDEX($I$91:$AS$160,MATCH($F76,$F$91:$F$160,0),COLUMN()-8),-999)</f>
        <v>-999</v>
      </c>
      <c r="AI76" s="16" cm="1">
        <f t="array" ref="AI76">IFERROR(INDEX($I$91:$AS$160,MATCH($F76,$F$91:$F$160,0),COLUMN()-8),-999)</f>
        <v>-999</v>
      </c>
      <c r="AJ76" s="16" cm="1">
        <f t="array" ref="AJ76">IFERROR(INDEX($I$91:$AS$160,MATCH($F76,$F$91:$F$160,0),COLUMN()-8),-999)</f>
        <v>-999</v>
      </c>
      <c r="AK76" s="16" cm="1">
        <f t="array" ref="AK76">IFERROR(INDEX($I$91:$AS$160,MATCH($F76,$F$91:$F$160,0),COLUMN()-8),-999)</f>
        <v>-999</v>
      </c>
      <c r="AL76" s="16" cm="1">
        <f t="array" ref="AL76">IFERROR(INDEX($I$91:$AS$160,MATCH($F76,$F$91:$F$160,0),COLUMN()-8),-999)</f>
        <v>-999</v>
      </c>
      <c r="AM76" s="16" cm="1">
        <f t="array" ref="AM76">IFERROR(INDEX($I$91:$AS$160,MATCH($F76,$F$91:$F$160,0),COLUMN()-8),-999)</f>
        <v>-999</v>
      </c>
      <c r="AN76" s="16" cm="1">
        <f t="array" ref="AN76">IFERROR(INDEX($I$91:$AS$160,MATCH($F76,$F$91:$F$160,0),COLUMN()-8),-999)</f>
        <v>-999</v>
      </c>
      <c r="AO76" s="16" cm="1">
        <f t="array" ref="AO76">IFERROR(INDEX($I$91:$AS$160,MATCH($F76,$F$91:$F$160,0),COLUMN()-8),-999)</f>
        <v>-999</v>
      </c>
      <c r="AP76" s="16" cm="1">
        <f t="array" ref="AP76">IFERROR(INDEX($I$91:$AS$160,MATCH($F76,$F$91:$F$160,0),COLUMN()-8),-999)</f>
        <v>-999</v>
      </c>
      <c r="AQ76" s="16" cm="1">
        <f t="array" ref="AQ76">IFERROR(INDEX($I$91:$AS$160,MATCH($F76,$F$91:$F$160,0),COLUMN()-8),-999)</f>
        <v>-999</v>
      </c>
      <c r="AR76" s="16" cm="1">
        <f t="array" ref="AR76">IFERROR(INDEX($I$91:$AS$160,MATCH($F76,$F$91:$F$160,0),COLUMN()-8),-999)</f>
        <v>-999</v>
      </c>
      <c r="AS76" s="16" cm="1">
        <f t="array" ref="AS76">IFERROR(INDEX($I$91:$AS$160,MATCH($F76,$F$91:$F$160,0),COLUMN()-8),-999)</f>
        <v>-999</v>
      </c>
      <c r="AT76" s="16"/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/>
      <c r="BL76" s="16"/>
      <c r="BM76" s="16"/>
      <c r="BN76" s="16"/>
    </row>
    <row r="77" spans="1:68" ht="15" customHeight="1" x14ac:dyDescent="0.25">
      <c r="A77" s="2" t="s">
        <v>344</v>
      </c>
      <c r="E77" s="11" t="s">
        <v>174</v>
      </c>
      <c r="F77" s="91" t="s">
        <v>174</v>
      </c>
      <c r="G77" s="30">
        <v>33</v>
      </c>
      <c r="H77" s="20"/>
      <c r="I77" s="16" cm="1">
        <f t="array" ref="I77">IFERROR(INDEX($I$91:$AS$160,MATCH($F77,$F$91:$F$160,0),COLUMN()-8),-999)</f>
        <v>-999</v>
      </c>
      <c r="J77" s="16" cm="1">
        <f t="array" ref="J77">IFERROR(INDEX($I$91:$AS$160,MATCH($F77,$F$91:$F$160,0),COLUMN()-8),-999)</f>
        <v>-999</v>
      </c>
      <c r="K77" s="16" cm="1">
        <f t="array" ref="K77">IFERROR(INDEX($I$91:$AS$160,MATCH($F77,$F$91:$F$160,0),COLUMN()-8),-999)</f>
        <v>-999</v>
      </c>
      <c r="L77" s="16" cm="1">
        <f t="array" ref="L77">IFERROR(INDEX($I$91:$AS$160,MATCH($F77,$F$91:$F$160,0),COLUMN()-8),-999)</f>
        <v>-999</v>
      </c>
      <c r="M77" s="16" cm="1">
        <f t="array" ref="M77">IFERROR(INDEX($I$91:$AS$160,MATCH($F77,$F$91:$F$160,0),COLUMN()-8),-999)</f>
        <v>-999</v>
      </c>
      <c r="N77" s="16" cm="1">
        <f t="array" ref="N77">IFERROR(INDEX($I$91:$AS$160,MATCH($F77,$F$91:$F$160,0),COLUMN()-8),-999)</f>
        <v>-999</v>
      </c>
      <c r="O77" s="16" cm="1">
        <f t="array" ref="O77">IFERROR(INDEX($I$91:$AS$160,MATCH($F77,$F$91:$F$160,0),COLUMN()-8),-999)</f>
        <v>-999</v>
      </c>
      <c r="P77" s="16" cm="1">
        <f t="array" ref="P77">IFERROR(INDEX($I$91:$AS$160,MATCH($F77,$F$91:$F$160,0),COLUMN()-8),-999)</f>
        <v>-999</v>
      </c>
      <c r="Q77" s="16" cm="1">
        <f t="array" ref="Q77">IFERROR(INDEX($I$91:$AS$160,MATCH($F77,$F$91:$F$160,0),COLUMN()-8),-999)</f>
        <v>-999</v>
      </c>
      <c r="R77" s="16" cm="1">
        <f t="array" ref="R77">IFERROR(INDEX($I$91:$AS$160,MATCH($F77,$F$91:$F$160,0),COLUMN()-8),-999)</f>
        <v>-999</v>
      </c>
      <c r="S77" s="16" cm="1">
        <f t="array" ref="S77">IFERROR(INDEX($I$91:$AS$160,MATCH($F77,$F$91:$F$160,0),COLUMN()-8),-999)</f>
        <v>-999</v>
      </c>
      <c r="T77" s="16" cm="1">
        <f t="array" ref="T77">IFERROR(INDEX($I$91:$AS$160,MATCH($F77,$F$91:$F$160,0),COLUMN()-8),-999)</f>
        <v>-999</v>
      </c>
      <c r="U77" s="16" cm="1">
        <f t="array" ref="U77">IFERROR(INDEX($I$91:$AS$160,MATCH($F77,$F$91:$F$160,0),COLUMN()-8),-999)</f>
        <v>-999</v>
      </c>
      <c r="V77" s="16" cm="1">
        <f t="array" ref="V77">IFERROR(INDEX($I$91:$AS$160,MATCH($F77,$F$91:$F$160,0),COLUMN()-8),-999)</f>
        <v>-999</v>
      </c>
      <c r="W77" s="16" cm="1">
        <f t="array" ref="W77">IFERROR(INDEX($I$91:$AS$160,MATCH($F77,$F$91:$F$160,0),COLUMN()-8),-999)</f>
        <v>-999</v>
      </c>
      <c r="X77" s="16" cm="1">
        <f t="array" ref="X77">IFERROR(INDEX($I$91:$AS$160,MATCH($F77,$F$91:$F$160,0),COLUMN()-8),-999)</f>
        <v>-999</v>
      </c>
      <c r="Y77" s="16" cm="1">
        <f t="array" ref="Y77">IFERROR(INDEX($I$91:$AS$160,MATCH($F77,$F$91:$F$160,0),COLUMN()-8),-999)</f>
        <v>-999</v>
      </c>
      <c r="Z77" s="16" cm="1">
        <f t="array" ref="Z77">IFERROR(INDEX($I$91:$AS$160,MATCH($F77,$F$91:$F$160,0),COLUMN()-8),-999)</f>
        <v>-999</v>
      </c>
      <c r="AA77" s="16" cm="1">
        <f t="array" ref="AA77">IFERROR(INDEX($I$91:$AS$160,MATCH($F77,$F$91:$F$160,0),COLUMN()-8),-999)</f>
        <v>-999</v>
      </c>
      <c r="AB77" s="16" cm="1">
        <f t="array" ref="AB77">IFERROR(INDEX($I$91:$AS$160,MATCH($F77,$F$91:$F$160,0),COLUMN()-8),-999)</f>
        <v>-999</v>
      </c>
      <c r="AC77" s="16" cm="1">
        <f t="array" ref="AC77">IFERROR(INDEX($I$91:$AS$160,MATCH($F77,$F$91:$F$160,0),COLUMN()-8),-999)</f>
        <v>-999</v>
      </c>
      <c r="AD77" s="16" cm="1">
        <f t="array" ref="AD77">IFERROR(INDEX($I$91:$AS$160,MATCH($F77,$F$91:$F$160,0),COLUMN()-8),-999)</f>
        <v>-999</v>
      </c>
      <c r="AE77" s="16" cm="1">
        <f t="array" ref="AE77">IFERROR(INDEX($I$91:$AS$160,MATCH($F77,$F$91:$F$160,0),COLUMN()-8),-999)</f>
        <v>-999</v>
      </c>
      <c r="AF77" s="16" cm="1">
        <f t="array" ref="AF77">IFERROR(INDEX($I$91:$AS$160,MATCH($F77,$F$91:$F$160,0),COLUMN()-8),-999)</f>
        <v>-999</v>
      </c>
      <c r="AG77" s="16" cm="1">
        <f t="array" ref="AG77">IFERROR(INDEX($I$91:$AS$160,MATCH($F77,$F$91:$F$160,0),COLUMN()-8),-999)</f>
        <v>-999</v>
      </c>
      <c r="AH77" s="16" cm="1">
        <f t="array" ref="AH77">IFERROR(INDEX($I$91:$AS$160,MATCH($F77,$F$91:$F$160,0),COLUMN()-8),-999)</f>
        <v>-999</v>
      </c>
      <c r="AI77" s="16" cm="1">
        <f t="array" ref="AI77">IFERROR(INDEX($I$91:$AS$160,MATCH($F77,$F$91:$F$160,0),COLUMN()-8),-999)</f>
        <v>-999</v>
      </c>
      <c r="AJ77" s="16" cm="1">
        <f t="array" ref="AJ77">IFERROR(INDEX($I$91:$AS$160,MATCH($F77,$F$91:$F$160,0),COLUMN()-8),-999)</f>
        <v>-999</v>
      </c>
      <c r="AK77" s="16" cm="1">
        <f t="array" ref="AK77">IFERROR(INDEX($I$91:$AS$160,MATCH($F77,$F$91:$F$160,0),COLUMN()-8),-999)</f>
        <v>-999</v>
      </c>
      <c r="AL77" s="16" cm="1">
        <f t="array" ref="AL77">IFERROR(INDEX($I$91:$AS$160,MATCH($F77,$F$91:$F$160,0),COLUMN()-8),-999)</f>
        <v>-999</v>
      </c>
      <c r="AM77" s="16" cm="1">
        <f t="array" ref="AM77">IFERROR(INDEX($I$91:$AS$160,MATCH($F77,$F$91:$F$160,0),COLUMN()-8),-999)</f>
        <v>-999</v>
      </c>
      <c r="AN77" s="16" cm="1">
        <f t="array" ref="AN77">IFERROR(INDEX($I$91:$AS$160,MATCH($F77,$F$91:$F$160,0),COLUMN()-8),-999)</f>
        <v>-999</v>
      </c>
      <c r="AO77" s="16" cm="1">
        <f t="array" ref="AO77">IFERROR(INDEX($I$91:$AS$160,MATCH($F77,$F$91:$F$160,0),COLUMN()-8),-999)</f>
        <v>-999</v>
      </c>
      <c r="AP77" s="16" cm="1">
        <f t="array" ref="AP77">IFERROR(INDEX($I$91:$AS$160,MATCH($F77,$F$91:$F$160,0),COLUMN()-8),-999)</f>
        <v>-999</v>
      </c>
      <c r="AQ77" s="16" cm="1">
        <f t="array" ref="AQ77">IFERROR(INDEX($I$91:$AS$160,MATCH($F77,$F$91:$F$160,0),COLUMN()-8),-999)</f>
        <v>-999</v>
      </c>
      <c r="AR77" s="16" cm="1">
        <f t="array" ref="AR77">IFERROR(INDEX($I$91:$AS$160,MATCH($F77,$F$91:$F$160,0),COLUMN()-8),-999)</f>
        <v>-999</v>
      </c>
      <c r="AS77" s="16" cm="1">
        <f t="array" ref="AS77">IFERROR(INDEX($I$91:$AS$160,MATCH($F77,$F$91:$F$160,0),COLUMN()-8),-999)</f>
        <v>-999</v>
      </c>
      <c r="AT77" s="16"/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/>
      <c r="BL77" s="16"/>
      <c r="BM77" s="16"/>
      <c r="BN77" s="16"/>
    </row>
    <row r="78" spans="1:68" ht="15" customHeight="1" x14ac:dyDescent="0.25">
      <c r="A78" s="2" t="s">
        <v>365</v>
      </c>
      <c r="E78" s="93" t="s">
        <v>314</v>
      </c>
      <c r="F78" s="91" t="s">
        <v>314</v>
      </c>
      <c r="G78" s="30">
        <v>400</v>
      </c>
      <c r="H78" s="20"/>
      <c r="I78" s="16" cm="1">
        <f t="array" ref="I78">IFERROR(INDEX($I$91:$AS$160,MATCH($F78,$F$91:$F$160,0),COLUMN()-8),-999)</f>
        <v>0</v>
      </c>
      <c r="J78" s="16" cm="1">
        <f t="array" ref="J78">IFERROR(INDEX($I$91:$AS$160,MATCH($F78,$F$91:$F$160,0),COLUMN()-8),-999)</f>
        <v>0</v>
      </c>
      <c r="K78" s="16" cm="1">
        <f t="array" ref="K78">IFERROR(INDEX($I$91:$AS$160,MATCH($F78,$F$91:$F$160,0),COLUMN()-8),-999)</f>
        <v>0</v>
      </c>
      <c r="L78" s="16" cm="1">
        <f t="array" ref="L78">IFERROR(INDEX($I$91:$AS$160,MATCH($F78,$F$91:$F$160,0),COLUMN()-8),-999)</f>
        <v>0</v>
      </c>
      <c r="M78" s="16" cm="1">
        <f t="array" ref="M78">IFERROR(INDEX($I$91:$AS$160,MATCH($F78,$F$91:$F$160,0),COLUMN()-8),-999)</f>
        <v>0</v>
      </c>
      <c r="N78" s="16" cm="1">
        <f t="array" ref="N78">IFERROR(INDEX($I$91:$AS$160,MATCH($F78,$F$91:$F$160,0),COLUMN()-8),-999)</f>
        <v>0</v>
      </c>
      <c r="O78" s="16" cm="1">
        <f t="array" ref="O78">IFERROR(INDEX($I$91:$AS$160,MATCH($F78,$F$91:$F$160,0),COLUMN()-8),-999)</f>
        <v>0</v>
      </c>
      <c r="P78" s="16" cm="1">
        <f t="array" ref="P78">IFERROR(INDEX($I$91:$AS$160,MATCH($F78,$F$91:$F$160,0),COLUMN()-8),-999)</f>
        <v>0</v>
      </c>
      <c r="Q78" s="16" cm="1">
        <f t="array" ref="Q78">IFERROR(INDEX($I$91:$AS$160,MATCH($F78,$F$91:$F$160,0),COLUMN()-8),-999)</f>
        <v>0</v>
      </c>
      <c r="R78" s="16" cm="1">
        <f t="array" ref="R78">IFERROR(INDEX($I$91:$AS$160,MATCH($F78,$F$91:$F$160,0),COLUMN()-8),-999)</f>
        <v>0</v>
      </c>
      <c r="S78" s="16" cm="1">
        <f t="array" ref="S78">IFERROR(INDEX($I$91:$AS$160,MATCH($F78,$F$91:$F$160,0),COLUMN()-8),-999)</f>
        <v>0</v>
      </c>
      <c r="T78" s="16" cm="1">
        <f t="array" ref="T78">IFERROR(INDEX($I$91:$AS$160,MATCH($F78,$F$91:$F$160,0),COLUMN()-8),-999)</f>
        <v>0</v>
      </c>
      <c r="U78" s="16" cm="1">
        <f t="array" ref="U78">IFERROR(INDEX($I$91:$AS$160,MATCH($F78,$F$91:$F$160,0),COLUMN()-8),-999)</f>
        <v>0</v>
      </c>
      <c r="V78" s="16" cm="1">
        <f t="array" ref="V78">IFERROR(INDEX($I$91:$AS$160,MATCH($F78,$F$91:$F$160,0),COLUMN()-8),-999)</f>
        <v>0</v>
      </c>
      <c r="W78" s="16" cm="1">
        <f t="array" ref="W78">IFERROR(INDEX($I$91:$AS$160,MATCH($F78,$F$91:$F$160,0),COLUMN()-8),-999)</f>
        <v>0</v>
      </c>
      <c r="X78" s="16" cm="1">
        <f t="array" ref="X78">IFERROR(INDEX($I$91:$AS$160,MATCH($F78,$F$91:$F$160,0),COLUMN()-8),-999)</f>
        <v>0</v>
      </c>
      <c r="Y78" s="16" cm="1">
        <f t="array" ref="Y78">IFERROR(INDEX($I$91:$AS$160,MATCH($F78,$F$91:$F$160,0),COLUMN()-8),-999)</f>
        <v>0</v>
      </c>
      <c r="Z78" s="16" cm="1">
        <f t="array" ref="Z78">IFERROR(INDEX($I$91:$AS$160,MATCH($F78,$F$91:$F$160,0),COLUMN()-8),-999)</f>
        <v>0</v>
      </c>
      <c r="AA78" s="16" cm="1">
        <f t="array" ref="AA78">IFERROR(INDEX($I$91:$AS$160,MATCH($F78,$F$91:$F$160,0),COLUMN()-8),-999)</f>
        <v>0</v>
      </c>
      <c r="AB78" s="16" cm="1">
        <f t="array" ref="AB78">IFERROR(INDEX($I$91:$AS$160,MATCH($F78,$F$91:$F$160,0),COLUMN()-8),-999)</f>
        <v>0</v>
      </c>
      <c r="AC78" s="16" cm="1">
        <f t="array" ref="AC78">IFERROR(INDEX($I$91:$AS$160,MATCH($F78,$F$91:$F$160,0),COLUMN()-8),-999)</f>
        <v>0</v>
      </c>
      <c r="AD78" s="16" cm="1">
        <f t="array" ref="AD78">IFERROR(INDEX($I$91:$AS$160,MATCH($F78,$F$91:$F$160,0),COLUMN()-8),-999)</f>
        <v>0</v>
      </c>
      <c r="AE78" s="16" cm="1">
        <f t="array" ref="AE78">IFERROR(INDEX($I$91:$AS$160,MATCH($F78,$F$91:$F$160,0),COLUMN()-8),-999)</f>
        <v>0</v>
      </c>
      <c r="AF78" s="16" cm="1">
        <f t="array" ref="AF78">IFERROR(INDEX($I$91:$AS$160,MATCH($F78,$F$91:$F$160,0),COLUMN()-8),-999)</f>
        <v>0</v>
      </c>
      <c r="AG78" s="16" cm="1">
        <f t="array" ref="AG78">IFERROR(INDEX($I$91:$AS$160,MATCH($F78,$F$91:$F$160,0),COLUMN()-8),-999)</f>
        <v>0</v>
      </c>
      <c r="AH78" s="16" cm="1">
        <f t="array" ref="AH78">IFERROR(INDEX($I$91:$AS$160,MATCH($F78,$F$91:$F$160,0),COLUMN()-8),-999)</f>
        <v>0</v>
      </c>
      <c r="AI78" s="16" cm="1">
        <f t="array" ref="AI78">IFERROR(INDEX($I$91:$AS$160,MATCH($F78,$F$91:$F$160,0),COLUMN()-8),-999)</f>
        <v>0</v>
      </c>
      <c r="AJ78" s="16" cm="1">
        <f t="array" ref="AJ78">IFERROR(INDEX($I$91:$AS$160,MATCH($F78,$F$91:$F$160,0),COLUMN()-8),-999)</f>
        <v>0</v>
      </c>
      <c r="AK78" s="16" cm="1">
        <f t="array" ref="AK78">IFERROR(INDEX($I$91:$AS$160,MATCH($F78,$F$91:$F$160,0),COLUMN()-8),-999)</f>
        <v>0</v>
      </c>
      <c r="AL78" s="16" cm="1">
        <f t="array" ref="AL78">IFERROR(INDEX($I$91:$AS$160,MATCH($F78,$F$91:$F$160,0),COLUMN()-8),-999)</f>
        <v>0</v>
      </c>
      <c r="AM78" s="16" cm="1">
        <f t="array" ref="AM78">IFERROR(INDEX($I$91:$AS$160,MATCH($F78,$F$91:$F$160,0),COLUMN()-8),-999)</f>
        <v>0</v>
      </c>
      <c r="AN78" s="16" cm="1">
        <f t="array" ref="AN78">IFERROR(INDEX($I$91:$AS$160,MATCH($F78,$F$91:$F$160,0),COLUMN()-8),-999)</f>
        <v>0</v>
      </c>
      <c r="AO78" s="16" cm="1">
        <f t="array" ref="AO78">IFERROR(INDEX($I$91:$AS$160,MATCH($F78,$F$91:$F$160,0),COLUMN()-8),-999)</f>
        <v>0</v>
      </c>
      <c r="AP78" s="16" cm="1">
        <f t="array" ref="AP78">IFERROR(INDEX($I$91:$AS$160,MATCH($F78,$F$91:$F$160,0),COLUMN()-8),-999)</f>
        <v>0</v>
      </c>
      <c r="AQ78" s="16" cm="1">
        <f t="array" ref="AQ78">IFERROR(INDEX($I$91:$AS$160,MATCH($F78,$F$91:$F$160,0),COLUMN()-8),-999)</f>
        <v>0</v>
      </c>
      <c r="AR78" s="116" cm="1">
        <f t="array" ref="AR78">IFERROR(INDEX($I$91:$AS$160,MATCH($F78,$F$91:$F$160,0),COLUMN()-8),-999)</f>
        <v>1</v>
      </c>
      <c r="AS78" s="116" cm="1">
        <f t="array" ref="AS78">IFERROR(INDEX($I$91:$AS$160,MATCH($F78,$F$91:$F$160,0),COLUMN()-8),-999)</f>
        <v>1</v>
      </c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</row>
    <row r="79" spans="1:68" ht="15" customHeight="1" x14ac:dyDescent="0.25"/>
    <row r="80" spans="1:68" ht="15" customHeight="1" x14ac:dyDescent="0.25">
      <c r="B80" s="5" t="s">
        <v>14</v>
      </c>
      <c r="C80" s="5"/>
      <c r="D80" s="5"/>
      <c r="E80" s="5"/>
      <c r="F80" s="6"/>
      <c r="G80" s="2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14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4"/>
      <c r="BP80" s="4"/>
    </row>
    <row r="81" spans="1:68" ht="15" customHeight="1" x14ac:dyDescent="0.25">
      <c r="A81" s="68"/>
      <c r="B81" s="69"/>
      <c r="C81" s="69"/>
      <c r="D81" s="69"/>
      <c r="E81" s="109" t="s">
        <v>367</v>
      </c>
      <c r="F81" s="111"/>
      <c r="G81" s="108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7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73"/>
      <c r="BP81" s="4"/>
    </row>
    <row r="82" spans="1:68" ht="15" customHeight="1" x14ac:dyDescent="0.25">
      <c r="A82" s="68"/>
      <c r="B82" s="69"/>
      <c r="C82" s="69"/>
      <c r="D82" s="69"/>
      <c r="E82" s="112" t="s">
        <v>0</v>
      </c>
      <c r="F82" s="113"/>
      <c r="G82" s="108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7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  <c r="BM82" s="66"/>
      <c r="BN82" s="66"/>
      <c r="BO82" s="73"/>
      <c r="BP82" s="4"/>
    </row>
    <row r="83" spans="1:68" ht="15" customHeight="1" x14ac:dyDescent="0.25">
      <c r="A83" s="68"/>
      <c r="B83" s="69"/>
      <c r="C83" s="69"/>
      <c r="D83" s="69"/>
      <c r="E83" s="104" t="s">
        <v>388</v>
      </c>
      <c r="F83" s="114"/>
      <c r="G83" s="108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7"/>
      <c r="AX83" s="66"/>
      <c r="AY83" s="66"/>
      <c r="AZ83" s="66"/>
      <c r="BA83" s="66"/>
      <c r="BB83" s="66"/>
      <c r="BC83" s="66"/>
      <c r="BD83" s="66"/>
      <c r="BE83" s="66"/>
      <c r="BF83" s="66"/>
      <c r="BG83" s="66"/>
      <c r="BH83" s="66"/>
      <c r="BI83" s="66"/>
      <c r="BJ83" s="66"/>
      <c r="BK83" s="66"/>
      <c r="BL83" s="66"/>
      <c r="BM83" s="66"/>
      <c r="BN83" s="66"/>
      <c r="BO83" s="73"/>
      <c r="BP83" s="4"/>
    </row>
    <row r="84" spans="1:68" ht="15" customHeight="1" x14ac:dyDescent="0.25">
      <c r="A84" s="68"/>
      <c r="B84" s="69"/>
      <c r="C84" s="69"/>
      <c r="D84" s="69"/>
      <c r="E84" s="110" t="s">
        <v>366</v>
      </c>
      <c r="F84" s="115"/>
      <c r="G84" s="108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7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66"/>
      <c r="BK84" s="66"/>
      <c r="BL84" s="66"/>
      <c r="BM84" s="66"/>
      <c r="BN84" s="66"/>
      <c r="BO84" s="73"/>
      <c r="BP84" s="4"/>
    </row>
    <row r="85" spans="1:68" ht="15" customHeight="1" x14ac:dyDescent="0.25">
      <c r="F85" s="2"/>
      <c r="G85" s="2"/>
      <c r="I85" s="2"/>
      <c r="J85" s="2"/>
      <c r="AD85" s="102" t="s">
        <v>348</v>
      </c>
    </row>
    <row r="86" spans="1:68" ht="15" customHeight="1" x14ac:dyDescent="0.25"/>
    <row r="87" spans="1:68" ht="15" customHeight="1" x14ac:dyDescent="0.25"/>
    <row r="88" spans="1:68" ht="15" customHeight="1" x14ac:dyDescent="0.25">
      <c r="E88" s="17" t="s">
        <v>377</v>
      </c>
    </row>
    <row r="89" spans="1:68" ht="15" customHeight="1" x14ac:dyDescent="0.25">
      <c r="E89" s="126" t="s">
        <v>376</v>
      </c>
    </row>
    <row r="90" spans="1:68" ht="15" customHeight="1" x14ac:dyDescent="0.25">
      <c r="F90" s="17" t="s">
        <v>378</v>
      </c>
      <c r="G90" s="129" t="s">
        <v>6</v>
      </c>
      <c r="H90" s="20"/>
      <c r="I90" s="130" t="str">
        <f>IF('[1]Generators - Active Power'!J90="","",'[1]Generators - Active Power'!J90)</f>
        <v/>
      </c>
      <c r="J90" s="130" t="str">
        <f>IF('[1]Generators - Active Power'!K90="","",'[1]Generators - Active Power'!K90)</f>
        <v/>
      </c>
      <c r="K90" s="130" t="str">
        <f>IF('[1]Generators - Active Power'!L90="","",'[1]Generators - Active Power'!L90)</f>
        <v/>
      </c>
      <c r="L90" s="130" t="str">
        <f>IF('[1]Generators - Active Power'!M90="","",'[1]Generators - Active Power'!M90)</f>
        <v/>
      </c>
      <c r="M90" s="130" t="str">
        <f>IF('[1]Generators - Active Power'!N90="","",'[1]Generators - Active Power'!N90)</f>
        <v/>
      </c>
      <c r="N90" s="130" t="str">
        <f>IF('[1]Generators - Active Power'!O90="","",'[1]Generators - Active Power'!O90)</f>
        <v/>
      </c>
      <c r="O90" s="130" t="str">
        <f>IF('[1]Generators - Active Power'!P90="","",'[1]Generators - Active Power'!P90)</f>
        <v/>
      </c>
      <c r="P90" s="130" t="str">
        <f>IF('[1]Generators - Active Power'!Q90="","",'[1]Generators - Active Power'!Q90)</f>
        <v/>
      </c>
      <c r="Q90" s="130" t="str">
        <f>IF('[1]Generators - Active Power'!R90="","",'[1]Generators - Active Power'!R90)</f>
        <v/>
      </c>
      <c r="R90" s="130" t="str">
        <f>IF('[1]Generators - Active Power'!S90="","",'[1]Generators - Active Power'!S90)</f>
        <v/>
      </c>
      <c r="S90" s="130" t="str">
        <f>IF('[1]Generators - Active Power'!T90="","",'[1]Generators - Active Power'!T90)</f>
        <v/>
      </c>
      <c r="T90" s="130" t="str">
        <f>IF('[1]Generators - Active Power'!U90="","",'[1]Generators - Active Power'!U90)</f>
        <v/>
      </c>
      <c r="U90" s="130" t="str">
        <f>IF('[1]Generators - Active Power'!V90="","",'[1]Generators - Active Power'!V90)</f>
        <v/>
      </c>
      <c r="V90" s="130" t="str">
        <f>IF('[1]Generators - Active Power'!W90="","",'[1]Generators - Active Power'!W90)</f>
        <v/>
      </c>
      <c r="W90" s="130" t="str">
        <f>IF('[1]Generators - Active Power'!X90="","",'[1]Generators - Active Power'!X90)</f>
        <v/>
      </c>
      <c r="X90" s="130" t="str">
        <f>IF('[1]Generators - Active Power'!Y90="","",'[1]Generators - Active Power'!Y90)</f>
        <v/>
      </c>
      <c r="Y90" s="130" t="str">
        <f>IF('[1]Generators - Active Power'!Z90="","",'[1]Generators - Active Power'!Z90)</f>
        <v/>
      </c>
      <c r="Z90" s="130" t="str">
        <f>IF('[1]Generators - Active Power'!AA90="","",'[1]Generators - Active Power'!AA90)</f>
        <v/>
      </c>
      <c r="AA90" s="130" t="str">
        <f>IF('[1]Generators - Active Power'!AB90="","",'[1]Generators - Active Power'!AB90)</f>
        <v/>
      </c>
      <c r="AB90" s="130" t="str">
        <f>IF('[1]Generators - Active Power'!AC90="","",'[1]Generators - Active Power'!AC90)</f>
        <v/>
      </c>
      <c r="AC90" s="130" t="str">
        <f>IF('[1]Generators - Active Power'!AD90="","",'[1]Generators - Active Power'!AD90)</f>
        <v/>
      </c>
      <c r="AD90" s="130" t="str">
        <f>IF('[1]Generators - Active Power'!AE90="","",'[1]Generators - Active Power'!AE90)</f>
        <v/>
      </c>
      <c r="AE90" s="130" t="str">
        <f>IF('[1]Generators - Active Power'!AF90="","",'[1]Generators - Active Power'!AF90)</f>
        <v/>
      </c>
      <c r="AF90" s="130" t="str">
        <f>IF('[1]Generators - Active Power'!AG90="","",'[1]Generators - Active Power'!AG90)</f>
        <v/>
      </c>
      <c r="AG90" s="130" t="str">
        <f>IF('[1]Generators - Active Power'!AH90="","",'[1]Generators - Active Power'!AH90)</f>
        <v/>
      </c>
      <c r="AH90" s="130" t="str">
        <f>IF('[1]Generators - Active Power'!AI90="","",'[1]Generators - Active Power'!AI90)</f>
        <v/>
      </c>
      <c r="AI90" s="130" t="str">
        <f>IF('[1]Generators - Active Power'!AJ90="","",'[1]Generators - Active Power'!AJ90)</f>
        <v/>
      </c>
      <c r="AJ90" s="130" t="str">
        <f>IF('[1]Generators - Active Power'!AK90="","",'[1]Generators - Active Power'!AK90)</f>
        <v/>
      </c>
      <c r="AK90" s="130" t="str">
        <f>IF('[1]Generators - Active Power'!AL90="","",'[1]Generators - Active Power'!AL90)</f>
        <v/>
      </c>
      <c r="AL90" s="130" t="str">
        <f>IF('[1]Generators - Active Power'!AM90="","",'[1]Generators - Active Power'!AM90)</f>
        <v/>
      </c>
      <c r="AM90" s="130" t="str">
        <f>IF('[1]Generators - Active Power'!AN90="","",'[1]Generators - Active Power'!AN90)</f>
        <v/>
      </c>
      <c r="AN90" s="130" t="str">
        <f>IF('[1]Generators - Active Power'!AO90="","",'[1]Generators - Active Power'!AO90)</f>
        <v/>
      </c>
      <c r="AO90" s="130" t="str">
        <f>IF('[1]Generators - Active Power'!AP90="","",'[1]Generators - Active Power'!AP90)</f>
        <v/>
      </c>
      <c r="AP90" s="130" t="str">
        <f>IF('[1]Generators - Active Power'!AQ90="","",'[1]Generators - Active Power'!AQ90)</f>
        <v/>
      </c>
      <c r="AQ90" s="130" t="str">
        <f>IF('[1]Generators - Active Power'!AR90="","",'[1]Generators - Active Power'!AR90)</f>
        <v/>
      </c>
      <c r="AR90" s="130" t="str">
        <f>IF('[1]Generators - Active Power'!AS90="","",'[1]Generators - Active Power'!AS90)</f>
        <v/>
      </c>
      <c r="AS90" s="130" t="str">
        <f>IF('[1]Generators - Active Power'!AT90="","",'[1]Generators - Active Power'!AT90)</f>
        <v/>
      </c>
    </row>
    <row r="91" spans="1:68" ht="15" customHeight="1" x14ac:dyDescent="0.25">
      <c r="F91" s="11" t="s">
        <v>380</v>
      </c>
      <c r="G91" s="30">
        <v>33</v>
      </c>
      <c r="H91" s="20"/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1.0250569762353592</v>
      </c>
      <c r="Q91" s="16">
        <v>1.0216860155030496</v>
      </c>
      <c r="R91" s="16">
        <v>1.0216667467764762</v>
      </c>
      <c r="S91" s="16">
        <v>1.0229551339389278</v>
      </c>
      <c r="T91" s="16">
        <v>1.0237551107482536</v>
      </c>
      <c r="U91" s="16">
        <v>1.0237551107482536</v>
      </c>
      <c r="V91" s="16">
        <v>1.0236971109068402</v>
      </c>
      <c r="W91" s="16">
        <v>1.0251895850198545</v>
      </c>
      <c r="X91" s="16">
        <v>1.0251895850198545</v>
      </c>
      <c r="Y91" s="16">
        <v>1.0227844302315425</v>
      </c>
      <c r="Z91" s="16">
        <v>1.0202604586037662</v>
      </c>
      <c r="AA91" s="16">
        <v>1.0172246226652584</v>
      </c>
      <c r="AB91" s="16">
        <v>1.0094516453539322</v>
      </c>
      <c r="AC91" s="16">
        <v>1.0209699732908448</v>
      </c>
      <c r="AD91" s="16">
        <v>0.99468543294797462</v>
      </c>
      <c r="AE91" s="16">
        <v>1.0012907860623985</v>
      </c>
      <c r="AF91" s="16">
        <v>1.0103841588663369</v>
      </c>
      <c r="AG91" s="16">
        <v>1.0115472445160953</v>
      </c>
      <c r="AH91" s="16">
        <v>1.0073240571947819</v>
      </c>
      <c r="AI91" s="16">
        <v>1.0110117713652731</v>
      </c>
      <c r="AJ91" s="16">
        <v>1.0070556085669033</v>
      </c>
      <c r="AK91" s="16">
        <v>1.0083140288078356</v>
      </c>
      <c r="AL91" s="16">
        <v>1.009449249052482</v>
      </c>
      <c r="AM91" s="16">
        <v>1.0111785634444823</v>
      </c>
      <c r="AN91" s="16">
        <v>1.0111393612122088</v>
      </c>
      <c r="AO91" s="16">
        <v>1.0111397584103454</v>
      </c>
      <c r="AP91" s="16">
        <v>1.0134026016485522</v>
      </c>
      <c r="AQ91" s="16">
        <v>1.0132291252871461</v>
      </c>
      <c r="AR91" s="16">
        <v>1.0132291252871461</v>
      </c>
      <c r="AS91" s="16">
        <v>1.0124197290855688</v>
      </c>
    </row>
    <row r="92" spans="1:68" ht="15" customHeight="1" x14ac:dyDescent="0.25">
      <c r="F92" s="11" t="s">
        <v>70</v>
      </c>
      <c r="G92" s="30">
        <v>33</v>
      </c>
      <c r="H92" s="20"/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0.93404816892524878</v>
      </c>
      <c r="AK92" s="16">
        <v>0.95738257923069425</v>
      </c>
      <c r="AL92" s="16">
        <v>0.96032990223642267</v>
      </c>
      <c r="AM92" s="16">
        <v>0.9737028003916316</v>
      </c>
      <c r="AN92" s="16">
        <v>0.96491208345084856</v>
      </c>
      <c r="AO92" s="16">
        <v>0.96582613429040864</v>
      </c>
      <c r="AP92" s="16">
        <v>0.96578596804138428</v>
      </c>
      <c r="AQ92" s="16">
        <v>0.96612679574105875</v>
      </c>
      <c r="AR92" s="16">
        <v>0.96612679574105875</v>
      </c>
      <c r="AS92" s="16">
        <v>0.96467372025195863</v>
      </c>
    </row>
    <row r="93" spans="1:68" ht="15" customHeight="1" x14ac:dyDescent="0.25">
      <c r="F93" s="11" t="s">
        <v>69</v>
      </c>
      <c r="G93" s="30">
        <v>33</v>
      </c>
      <c r="H93" s="20"/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0.93404541265764085</v>
      </c>
      <c r="AK93" s="16">
        <v>0.9573810827264797</v>
      </c>
      <c r="AL93" s="16">
        <v>0.96032922702777557</v>
      </c>
      <c r="AM93" s="16">
        <v>0.97370213608598932</v>
      </c>
      <c r="AN93" s="16">
        <v>0.9649099635663162</v>
      </c>
      <c r="AO93" s="16">
        <v>0.96582392456687116</v>
      </c>
      <c r="AP93" s="16">
        <v>0.96578375829566365</v>
      </c>
      <c r="AQ93" s="16">
        <v>0.96612458618313801</v>
      </c>
      <c r="AR93" s="16">
        <v>0.96612458618313801</v>
      </c>
      <c r="AS93" s="16">
        <v>0.96467150819162406</v>
      </c>
    </row>
    <row r="94" spans="1:68" ht="15" customHeight="1" x14ac:dyDescent="0.25">
      <c r="F94" s="11" t="s">
        <v>52</v>
      </c>
      <c r="G94" s="30">
        <v>33</v>
      </c>
      <c r="H94" s="20"/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0.84035803311606405</v>
      </c>
      <c r="AE94" s="16">
        <v>0.89454380551660628</v>
      </c>
      <c r="AF94" s="16">
        <v>0.9436063658758479</v>
      </c>
      <c r="AG94" s="16">
        <v>0.94437457430089633</v>
      </c>
      <c r="AH94" s="16">
        <v>0.93862707595218431</v>
      </c>
      <c r="AI94" s="16">
        <v>0.94040020876835784</v>
      </c>
      <c r="AJ94" s="16">
        <v>0.93490505042917049</v>
      </c>
      <c r="AK94" s="16">
        <v>0.93665346585296139</v>
      </c>
      <c r="AL94" s="16">
        <v>0.93823034474904843</v>
      </c>
      <c r="AM94" s="16">
        <v>0.94063179310366707</v>
      </c>
      <c r="AN94" s="16">
        <v>0.94057736298523642</v>
      </c>
      <c r="AO94" s="16">
        <v>0.94057791447470429</v>
      </c>
      <c r="AP94" s="16">
        <v>0.96760026142688316</v>
      </c>
      <c r="AQ94" s="16">
        <v>0.96389066551543978</v>
      </c>
      <c r="AR94" s="16">
        <v>0.96389066551543978</v>
      </c>
      <c r="AS94" s="16">
        <v>0.96276308455107773</v>
      </c>
    </row>
    <row r="95" spans="1:68" ht="15" customHeight="1" x14ac:dyDescent="0.25">
      <c r="F95" s="11" t="s">
        <v>60</v>
      </c>
      <c r="G95" s="30">
        <v>33</v>
      </c>
      <c r="H95" s="20"/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1.003779671683168</v>
      </c>
      <c r="AG95" s="16">
        <v>1.0043029440477302</v>
      </c>
      <c r="AH95" s="16">
        <v>1.0000466050470349</v>
      </c>
      <c r="AI95" s="16">
        <v>1.0005398003574881</v>
      </c>
      <c r="AJ95" s="16">
        <v>0.99664643457347535</v>
      </c>
      <c r="AK95" s="16">
        <v>0.99887720125260626</v>
      </c>
      <c r="AL95" s="16">
        <v>1.0008896914940615</v>
      </c>
      <c r="AM95" s="16">
        <v>1.0039565975503029</v>
      </c>
      <c r="AN95" s="16">
        <v>1.0038870574576075</v>
      </c>
      <c r="AO95" s="16">
        <v>1.0038877620360995</v>
      </c>
      <c r="AP95" s="16">
        <v>0.9942567197286265</v>
      </c>
      <c r="AQ95" s="16">
        <v>0.99006836703358136</v>
      </c>
      <c r="AR95" s="16">
        <v>0.99006836703358136</v>
      </c>
      <c r="AS95" s="16">
        <v>0.98867101116389222</v>
      </c>
    </row>
    <row r="96" spans="1:68" ht="15" customHeight="1" x14ac:dyDescent="0.25">
      <c r="F96" s="11" t="s">
        <v>66</v>
      </c>
      <c r="G96" s="30">
        <v>33</v>
      </c>
      <c r="H96" s="20"/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1.0076039427795533</v>
      </c>
      <c r="AG96" s="16">
        <v>1.0081252862463892</v>
      </c>
      <c r="AH96" s="16">
        <v>1.0029568390723738</v>
      </c>
      <c r="AI96" s="16">
        <v>1.003448776489283</v>
      </c>
      <c r="AJ96" s="16">
        <v>0.99866818719962869</v>
      </c>
      <c r="AK96" s="16">
        <v>1.000896030138307</v>
      </c>
      <c r="AL96" s="16">
        <v>1.0029055270857163</v>
      </c>
      <c r="AM96" s="16">
        <v>1.0059679031155038</v>
      </c>
      <c r="AN96" s="16">
        <v>1.0058984653239349</v>
      </c>
      <c r="AO96" s="16">
        <v>1.0058991688658727</v>
      </c>
      <c r="AP96" s="16">
        <v>0.99886357942947468</v>
      </c>
      <c r="AQ96" s="16">
        <v>0.9902073600649296</v>
      </c>
      <c r="AR96" s="16">
        <v>0.9902073600649296</v>
      </c>
      <c r="AS96" s="16">
        <v>0.98878710362323152</v>
      </c>
    </row>
    <row r="97" spans="6:45" ht="15" customHeight="1" x14ac:dyDescent="0.25">
      <c r="F97" s="11" t="s">
        <v>72</v>
      </c>
      <c r="G97" s="30">
        <v>33</v>
      </c>
      <c r="H97" s="20"/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0.96710227944871763</v>
      </c>
      <c r="AF97" s="16">
        <v>0.98528876409374855</v>
      </c>
      <c r="AG97" s="16">
        <v>0.98582664173080514</v>
      </c>
      <c r="AH97" s="16">
        <v>0.98948801311982382</v>
      </c>
      <c r="AI97" s="16">
        <v>0.98998690943246737</v>
      </c>
      <c r="AJ97" s="16">
        <v>0.9828637881395732</v>
      </c>
      <c r="AK97" s="16">
        <v>0.98512904543005675</v>
      </c>
      <c r="AL97" s="16">
        <v>0.98717296642507135</v>
      </c>
      <c r="AM97" s="16">
        <v>0.99028732887754201</v>
      </c>
      <c r="AN97" s="16">
        <v>0.99021671854628657</v>
      </c>
      <c r="AO97" s="16">
        <v>0.99021743396924355</v>
      </c>
      <c r="AP97" s="16">
        <v>0.9901780796291666</v>
      </c>
      <c r="AQ97" s="16">
        <v>0.99588376638411691</v>
      </c>
      <c r="AR97" s="16">
        <v>0.99588376638411691</v>
      </c>
      <c r="AS97" s="16">
        <v>0.99445015048436303</v>
      </c>
    </row>
    <row r="98" spans="6:45" ht="15" customHeight="1" x14ac:dyDescent="0.25">
      <c r="F98" s="11" t="s">
        <v>56</v>
      </c>
      <c r="G98" s="30">
        <v>33</v>
      </c>
      <c r="H98" s="20"/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0.90082004750126032</v>
      </c>
      <c r="AM98" s="16">
        <v>0.94687975542590641</v>
      </c>
      <c r="AN98" s="16">
        <v>0.93779109331689181</v>
      </c>
      <c r="AO98" s="16">
        <v>0.93882624890989319</v>
      </c>
      <c r="AP98" s="16">
        <v>0.9387844028268143</v>
      </c>
      <c r="AQ98" s="16">
        <v>0.93913947981713664</v>
      </c>
      <c r="AR98" s="16">
        <v>0.93913947981713664</v>
      </c>
      <c r="AS98" s="16">
        <v>0.93767555677388126</v>
      </c>
    </row>
    <row r="99" spans="6:45" ht="15" customHeight="1" x14ac:dyDescent="0.25">
      <c r="F99" s="11" t="s">
        <v>97</v>
      </c>
      <c r="G99" s="30">
        <v>11</v>
      </c>
      <c r="H99" s="20"/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1.0024597014351115</v>
      </c>
      <c r="AF99" s="16">
        <v>1.0012564437823925</v>
      </c>
      <c r="AG99" s="16">
        <v>1.0018164800145311</v>
      </c>
      <c r="AH99" s="16">
        <v>1.0086855501775802</v>
      </c>
      <c r="AI99" s="16">
        <v>1.0091983438608843</v>
      </c>
      <c r="AJ99" s="16">
        <v>1.0018758596274657</v>
      </c>
      <c r="AK99" s="16">
        <v>1.0042047403852821</v>
      </c>
      <c r="AL99" s="16">
        <v>1.0063058896342041</v>
      </c>
      <c r="AM99" s="16">
        <v>1.009507127122214</v>
      </c>
      <c r="AN99" s="16">
        <v>1.0094345512863661</v>
      </c>
      <c r="AO99" s="16">
        <v>1.0094352866247749</v>
      </c>
      <c r="AP99" s="16">
        <v>1.0093948367357284</v>
      </c>
      <c r="AQ99" s="16">
        <v>1.0133796550996432</v>
      </c>
      <c r="AR99" s="16">
        <v>1.0133796550996432</v>
      </c>
      <c r="AS99" s="16">
        <v>1.0119220983906085</v>
      </c>
    </row>
    <row r="100" spans="6:45" ht="15" customHeight="1" x14ac:dyDescent="0.25">
      <c r="F100" s="11" t="s">
        <v>85</v>
      </c>
      <c r="G100" s="30">
        <v>11</v>
      </c>
      <c r="H100" s="20"/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1.0001155917170204</v>
      </c>
      <c r="AI100" s="16">
        <v>1.0007260875852688</v>
      </c>
      <c r="AJ100" s="16">
        <v>1.0074983091284941</v>
      </c>
      <c r="AK100" s="16">
        <v>1.0034242377800011</v>
      </c>
      <c r="AL100" s="16">
        <v>1.0022319560690081</v>
      </c>
      <c r="AM100" s="16">
        <v>1.0007517108364681</v>
      </c>
      <c r="AN100" s="16">
        <v>1.0101838260038438</v>
      </c>
      <c r="AO100" s="16">
        <v>1.0101008280907078</v>
      </c>
      <c r="AP100" s="16">
        <v>1.01005778296049</v>
      </c>
      <c r="AQ100" s="16">
        <v>1.0104230361917304</v>
      </c>
      <c r="AR100" s="16">
        <v>1.0104230361917304</v>
      </c>
      <c r="AS100" s="16">
        <v>1.0088464526270371</v>
      </c>
    </row>
    <row r="101" spans="6:45" ht="15" customHeight="1" x14ac:dyDescent="0.25">
      <c r="F101" s="11" t="s">
        <v>61</v>
      </c>
      <c r="G101" s="30">
        <v>33</v>
      </c>
      <c r="H101" s="20"/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1.0120403723215543</v>
      </c>
      <c r="AA101" s="16">
        <v>1.0065938379325441</v>
      </c>
      <c r="AB101" s="16">
        <v>1.009643900745919</v>
      </c>
      <c r="AC101" s="16">
        <v>1.0175440642420994</v>
      </c>
      <c r="AD101" s="16">
        <v>1.0100144161614821</v>
      </c>
      <c r="AE101" s="16">
        <v>1.0056495573605841</v>
      </c>
      <c r="AF101" s="16">
        <v>1.0105715974266605</v>
      </c>
      <c r="AG101" s="16">
        <v>1.0110881764580564</v>
      </c>
      <c r="AH101" s="16">
        <v>1.003652025965877</v>
      </c>
      <c r="AI101" s="16">
        <v>1.0041409173472116</v>
      </c>
      <c r="AJ101" s="16">
        <v>0.99716200846175362</v>
      </c>
      <c r="AK101" s="16">
        <v>0.99938108281377702</v>
      </c>
      <c r="AL101" s="16">
        <v>1.0013835910708981</v>
      </c>
      <c r="AM101" s="16">
        <v>1.0044207775148137</v>
      </c>
      <c r="AN101" s="16">
        <v>1.004351579570381</v>
      </c>
      <c r="AO101" s="16">
        <v>1.0043522806820551</v>
      </c>
      <c r="AP101" s="16">
        <v>1.0043137136514078</v>
      </c>
      <c r="AQ101" s="16">
        <v>1.004640978008517</v>
      </c>
      <c r="AR101" s="16">
        <v>1.004640978008517</v>
      </c>
      <c r="AS101" s="16">
        <v>1.0032203259902088</v>
      </c>
    </row>
    <row r="102" spans="6:45" ht="15" customHeight="1" x14ac:dyDescent="0.25">
      <c r="F102" s="11" t="s">
        <v>79</v>
      </c>
      <c r="G102" s="30">
        <v>33</v>
      </c>
      <c r="H102" s="20"/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1.0065827067230813</v>
      </c>
      <c r="AB102" s="16">
        <v>1.0096392315822305</v>
      </c>
      <c r="AC102" s="16">
        <v>1.0175434193428039</v>
      </c>
      <c r="AD102" s="16">
        <v>1.0100138163301497</v>
      </c>
      <c r="AE102" s="16">
        <v>1.0056489074894444</v>
      </c>
      <c r="AF102" s="16">
        <v>1.0105710039229625</v>
      </c>
      <c r="AG102" s="16">
        <v>1.0110875888088697</v>
      </c>
      <c r="AH102" s="16">
        <v>1.0036513529129014</v>
      </c>
      <c r="AI102" s="16">
        <v>1.0041402499844567</v>
      </c>
      <c r="AJ102" s="16">
        <v>0.99716125884232631</v>
      </c>
      <c r="AK102" s="16">
        <v>0.99938035959175608</v>
      </c>
      <c r="AL102" s="16">
        <v>1.0013828914753975</v>
      </c>
      <c r="AM102" s="16">
        <v>1.0044492072761622</v>
      </c>
      <c r="AN102" s="16">
        <v>1.0043800116517039</v>
      </c>
      <c r="AO102" s="16">
        <v>1.0043807127398696</v>
      </c>
      <c r="AP102" s="16">
        <v>1.004342147002437</v>
      </c>
      <c r="AQ102" s="16">
        <v>1.0046694003902565</v>
      </c>
      <c r="AR102" s="16">
        <v>1.0046694003902565</v>
      </c>
      <c r="AS102" s="16">
        <v>1.003248796062145</v>
      </c>
    </row>
    <row r="103" spans="6:45" ht="15" customHeight="1" x14ac:dyDescent="0.25">
      <c r="F103" s="11" t="s">
        <v>101</v>
      </c>
      <c r="G103" s="30">
        <v>33</v>
      </c>
      <c r="H103" s="20"/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0.94166859913279133</v>
      </c>
      <c r="AI103" s="16">
        <v>0.94221148597029536</v>
      </c>
      <c r="AJ103" s="16">
        <v>0.95512307518351003</v>
      </c>
      <c r="AK103" s="16">
        <v>0.94660660024397469</v>
      </c>
      <c r="AL103" s="16">
        <v>0.95810839976833961</v>
      </c>
      <c r="AM103" s="16">
        <v>0.96930684002450296</v>
      </c>
      <c r="AN103" s="16">
        <v>0.97790538124746373</v>
      </c>
      <c r="AO103" s="16">
        <v>0.97694622087671346</v>
      </c>
      <c r="AP103" s="16">
        <v>0.97690526912839937</v>
      </c>
      <c r="AQ103" s="16">
        <v>0.9772527614322134</v>
      </c>
      <c r="AR103" s="16">
        <v>0.9772527614322134</v>
      </c>
      <c r="AS103" s="16">
        <v>0.9757370770625553</v>
      </c>
    </row>
    <row r="104" spans="6:45" ht="15" customHeight="1" x14ac:dyDescent="0.25">
      <c r="F104" s="11" t="s">
        <v>80</v>
      </c>
      <c r="G104" s="30">
        <v>11</v>
      </c>
      <c r="H104" s="20"/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1.0151239581188169</v>
      </c>
      <c r="AA104" s="16">
        <v>1.0094958329364214</v>
      </c>
      <c r="AB104" s="16">
        <v>1.0157817108764173</v>
      </c>
      <c r="AC104" s="16">
        <v>1.0133078953126804</v>
      </c>
      <c r="AD104" s="16">
        <v>1.0179487715057258</v>
      </c>
      <c r="AE104" s="16">
        <v>1.0135297404461578</v>
      </c>
      <c r="AF104" s="16">
        <v>1.0185128338170457</v>
      </c>
      <c r="AG104" s="16">
        <v>1.0190357856328389</v>
      </c>
      <c r="AH104" s="16">
        <v>1.0115072575064294</v>
      </c>
      <c r="AI104" s="16">
        <v>1.0120022651198317</v>
      </c>
      <c r="AJ104" s="16">
        <v>1.0049354636795531</v>
      </c>
      <c r="AK104" s="16">
        <v>1.0071826236881254</v>
      </c>
      <c r="AL104" s="16">
        <v>1.0092103657193285</v>
      </c>
      <c r="AM104" s="16">
        <v>1.0122968841088822</v>
      </c>
      <c r="AN104" s="16">
        <v>1.0122268184172192</v>
      </c>
      <c r="AO104" s="16">
        <v>1.0122275283215023</v>
      </c>
      <c r="AP104" s="16">
        <v>1.012188477604721</v>
      </c>
      <c r="AQ104" s="16">
        <v>1.012519845113276</v>
      </c>
      <c r="AR104" s="16">
        <v>1.012519845113276</v>
      </c>
      <c r="AS104" s="16">
        <v>1.0110813613272167</v>
      </c>
    </row>
    <row r="105" spans="6:45" ht="15" customHeight="1" x14ac:dyDescent="0.25">
      <c r="F105" s="11" t="s">
        <v>59</v>
      </c>
      <c r="G105" s="30">
        <v>33</v>
      </c>
      <c r="H105" s="20"/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  <c r="AK105" s="16">
        <v>0.90564261182201133</v>
      </c>
      <c r="AL105" s="16">
        <v>0.92920688946635244</v>
      </c>
      <c r="AM105" s="16">
        <v>0.95130413315942064</v>
      </c>
      <c r="AN105" s="16">
        <v>0.96010028113131141</v>
      </c>
      <c r="AO105" s="16">
        <v>0.9590759712634549</v>
      </c>
      <c r="AP105" s="16">
        <v>0.95903420864241051</v>
      </c>
      <c r="AQ105" s="16">
        <v>0.9593885789318729</v>
      </c>
      <c r="AR105" s="16">
        <v>0.9593885789318729</v>
      </c>
      <c r="AS105" s="16">
        <v>0.95783681208369365</v>
      </c>
    </row>
    <row r="106" spans="6:45" ht="15" customHeight="1" x14ac:dyDescent="0.25">
      <c r="F106" s="11" t="s">
        <v>55</v>
      </c>
      <c r="G106" s="30">
        <v>33</v>
      </c>
      <c r="H106" s="20"/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0.94167087687244866</v>
      </c>
      <c r="AI106" s="16">
        <v>0.94221375962092813</v>
      </c>
      <c r="AJ106" s="16">
        <v>0.95512431991700719</v>
      </c>
      <c r="AK106" s="16">
        <v>0.94660716297800351</v>
      </c>
      <c r="AL106" s="16">
        <v>0.95810895706975485</v>
      </c>
      <c r="AM106" s="16">
        <v>0.96930739251788212</v>
      </c>
      <c r="AN106" s="16">
        <v>0.97790453597183524</v>
      </c>
      <c r="AO106" s="16">
        <v>0.97694528623021237</v>
      </c>
      <c r="AP106" s="16">
        <v>0.97690433460743176</v>
      </c>
      <c r="AQ106" s="16">
        <v>0.97725182584642456</v>
      </c>
      <c r="AR106" s="16">
        <v>0.97725182584642456</v>
      </c>
      <c r="AS106" s="16">
        <v>0.97573614444182999</v>
      </c>
    </row>
    <row r="107" spans="6:45" ht="15" customHeight="1" x14ac:dyDescent="0.25">
      <c r="F107" s="11" t="s">
        <v>98</v>
      </c>
      <c r="G107" s="30">
        <v>11</v>
      </c>
      <c r="H107" s="20"/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  <c r="AK107" s="16">
        <v>0.99360285577962204</v>
      </c>
      <c r="AL107" s="16">
        <v>1.0021427122433615</v>
      </c>
      <c r="AM107" s="16">
        <v>0.99480732025303176</v>
      </c>
      <c r="AN107" s="16">
        <v>1.0042552079055542</v>
      </c>
      <c r="AO107" s="16">
        <v>0.99710106719305025</v>
      </c>
      <c r="AP107" s="16">
        <v>0.99705650069575213</v>
      </c>
      <c r="AQ107" s="16">
        <v>0.99743466075972598</v>
      </c>
      <c r="AR107" s="16">
        <v>0.99743466075972598</v>
      </c>
      <c r="AS107" s="16">
        <v>1.0086410316047403</v>
      </c>
    </row>
    <row r="108" spans="6:45" ht="15" customHeight="1" x14ac:dyDescent="0.25">
      <c r="F108" s="11" t="s">
        <v>74</v>
      </c>
      <c r="G108" s="30">
        <v>33</v>
      </c>
      <c r="H108" s="20"/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0.88295067046754272</v>
      </c>
      <c r="AL108" s="16">
        <v>0.91321678860749489</v>
      </c>
      <c r="AM108" s="16">
        <v>0.94123534306207712</v>
      </c>
      <c r="AN108" s="16">
        <v>0.95013605049958161</v>
      </c>
      <c r="AO108" s="16">
        <v>0.94798022501289769</v>
      </c>
      <c r="AP108" s="16">
        <v>0.94793810413350788</v>
      </c>
      <c r="AQ108" s="16">
        <v>0.94829551293797687</v>
      </c>
      <c r="AR108" s="16">
        <v>0.94829551293797687</v>
      </c>
      <c r="AS108" s="16">
        <v>0.94671554310550909</v>
      </c>
    </row>
    <row r="109" spans="6:45" ht="15" customHeight="1" x14ac:dyDescent="0.25">
      <c r="F109" s="11" t="s">
        <v>53</v>
      </c>
      <c r="G109" s="30">
        <v>33</v>
      </c>
      <c r="H109" s="20"/>
      <c r="I109" s="16">
        <v>0</v>
      </c>
      <c r="J109" s="16">
        <v>0</v>
      </c>
      <c r="K109" s="16">
        <v>0</v>
      </c>
      <c r="L109" s="16">
        <v>0</v>
      </c>
      <c r="M109" s="16">
        <v>1.0299196767253656</v>
      </c>
      <c r="N109" s="16">
        <v>1.0299196767143177</v>
      </c>
      <c r="O109" s="16">
        <v>1.0243806839658216</v>
      </c>
      <c r="P109" s="16">
        <v>1.024380683946031</v>
      </c>
      <c r="Q109" s="16">
        <v>1.0221335856643097</v>
      </c>
      <c r="R109" s="16">
        <v>1.0221089498622282</v>
      </c>
      <c r="S109" s="16">
        <v>1.0237562996543157</v>
      </c>
      <c r="T109" s="16">
        <v>1.0247792606689263</v>
      </c>
      <c r="U109" s="16">
        <v>1.0247792606689263</v>
      </c>
      <c r="V109" s="16">
        <v>1.0247050914914191</v>
      </c>
      <c r="W109" s="16">
        <v>1.0266137669159303</v>
      </c>
      <c r="X109" s="16">
        <v>1.0266137669159303</v>
      </c>
      <c r="Y109" s="16">
        <v>1.0235380241352949</v>
      </c>
      <c r="Z109" s="16">
        <v>1.0203110769096873</v>
      </c>
      <c r="AA109" s="16">
        <v>1.0164307168382016</v>
      </c>
      <c r="AB109" s="16">
        <v>1.0065005557629805</v>
      </c>
      <c r="AC109" s="16">
        <v>1.0181151675551421</v>
      </c>
      <c r="AD109" s="16">
        <v>0.9872798299329848</v>
      </c>
      <c r="AE109" s="16">
        <v>0.99392422844916084</v>
      </c>
      <c r="AF109" s="16">
        <v>1.0045441404853186</v>
      </c>
      <c r="AG109" s="16">
        <v>1.0052563066761928</v>
      </c>
      <c r="AH109" s="16">
        <v>0.99984071059498103</v>
      </c>
      <c r="AI109" s="16">
        <v>1.0014835203225265</v>
      </c>
      <c r="AJ109" s="16">
        <v>0.9963940960415093</v>
      </c>
      <c r="AK109" s="16">
        <v>0.99801282262887758</v>
      </c>
      <c r="AL109" s="16">
        <v>0.99947321312979953</v>
      </c>
      <c r="AM109" s="16">
        <v>1.001698125179761</v>
      </c>
      <c r="AN109" s="16">
        <v>1.0016476849468265</v>
      </c>
      <c r="AO109" s="16">
        <v>1.0016481960079222</v>
      </c>
      <c r="AP109" s="16">
        <v>1.0045599743917035</v>
      </c>
      <c r="AQ109" s="16">
        <v>1.0043367306260822</v>
      </c>
      <c r="AR109" s="16">
        <v>1.0043367306260822</v>
      </c>
      <c r="AS109" s="16">
        <v>1.0032951721125969</v>
      </c>
    </row>
    <row r="110" spans="6:45" ht="15" customHeight="1" x14ac:dyDescent="0.25">
      <c r="F110" s="11" t="s">
        <v>100</v>
      </c>
      <c r="G110" s="30">
        <v>33</v>
      </c>
      <c r="H110" s="20"/>
      <c r="I110" s="16">
        <v>0</v>
      </c>
      <c r="J110" s="16">
        <v>0</v>
      </c>
      <c r="K110" s="16">
        <v>0</v>
      </c>
      <c r="L110" s="16">
        <v>0</v>
      </c>
      <c r="M110" s="16">
        <v>1.0291684222273019</v>
      </c>
      <c r="N110" s="16">
        <v>1.0291684222090494</v>
      </c>
      <c r="O110" s="16">
        <v>1.0213412091342391</v>
      </c>
      <c r="P110" s="16">
        <v>1.0213412091325975</v>
      </c>
      <c r="Q110" s="16">
        <v>1.021029407949233</v>
      </c>
      <c r="R110" s="16">
        <v>1.0210157214788131</v>
      </c>
      <c r="S110" s="16">
        <v>1.0219309301724757</v>
      </c>
      <c r="T110" s="16">
        <v>1.0224992711891863</v>
      </c>
      <c r="U110" s="16">
        <v>1.0224992711891863</v>
      </c>
      <c r="V110" s="16">
        <v>1.0224580634408813</v>
      </c>
      <c r="W110" s="16">
        <v>1.0235185325921765</v>
      </c>
      <c r="X110" s="16">
        <v>1.0235185325921765</v>
      </c>
      <c r="Y110" s="16">
        <v>1.0218096617518595</v>
      </c>
      <c r="Z110" s="16">
        <v>1.0200169343756427</v>
      </c>
      <c r="AA110" s="16">
        <v>1.0178614162965915</v>
      </c>
      <c r="AB110" s="16">
        <v>1.0182881610703649</v>
      </c>
      <c r="AC110" s="16">
        <v>1.0222720702284456</v>
      </c>
      <c r="AD110" s="16">
        <v>1.0192841459238249</v>
      </c>
      <c r="AE110" s="16">
        <v>1.0175537041512421</v>
      </c>
      <c r="AF110" s="16">
        <v>1.019505018006682</v>
      </c>
      <c r="AG110" s="16">
        <v>1.0200781749287064</v>
      </c>
      <c r="AH110" s="16">
        <v>1.0171333228505555</v>
      </c>
      <c r="AI110" s="16">
        <v>1.0187403167766818</v>
      </c>
      <c r="AJ110" s="16">
        <v>1.0159874548843464</v>
      </c>
      <c r="AK110" s="16">
        <v>1.0168628404939692</v>
      </c>
      <c r="AL110" s="16">
        <v>1.0176527457042994</v>
      </c>
      <c r="AM110" s="16">
        <v>1.0188564327294218</v>
      </c>
      <c r="AN110" s="16">
        <v>1.0188291408388535</v>
      </c>
      <c r="AO110" s="16">
        <v>1.0188294173598047</v>
      </c>
      <c r="AP110" s="16">
        <v>1.0188142063768972</v>
      </c>
      <c r="AQ110" s="16">
        <v>1.0189432801441416</v>
      </c>
      <c r="AR110" s="16">
        <v>1.0189432801441416</v>
      </c>
      <c r="AS110" s="16">
        <v>1.0183829631218368</v>
      </c>
    </row>
    <row r="111" spans="6:45" ht="15" customHeight="1" x14ac:dyDescent="0.25">
      <c r="F111" s="11" t="s">
        <v>43</v>
      </c>
      <c r="G111" s="30">
        <v>132</v>
      </c>
      <c r="H111" s="20"/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  <c r="AK111" s="16">
        <v>0</v>
      </c>
      <c r="AL111" s="16">
        <v>0</v>
      </c>
      <c r="AM111" s="16">
        <v>0</v>
      </c>
      <c r="AN111" s="16">
        <v>0</v>
      </c>
      <c r="AO111" s="16">
        <v>0</v>
      </c>
      <c r="AP111" s="16">
        <v>0</v>
      </c>
      <c r="AQ111" s="16">
        <v>0</v>
      </c>
      <c r="AR111" s="16">
        <v>0</v>
      </c>
      <c r="AS111" s="16">
        <v>0</v>
      </c>
    </row>
    <row r="112" spans="6:45" ht="15" customHeight="1" x14ac:dyDescent="0.25">
      <c r="F112" s="11" t="s">
        <v>381</v>
      </c>
      <c r="G112" s="30">
        <v>132</v>
      </c>
      <c r="H112" s="20"/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  <c r="AK112" s="16">
        <v>0</v>
      </c>
      <c r="AL112" s="16">
        <v>0</v>
      </c>
      <c r="AM112" s="16">
        <v>0</v>
      </c>
      <c r="AN112" s="16">
        <v>0</v>
      </c>
      <c r="AO112" s="16">
        <v>0</v>
      </c>
      <c r="AP112" s="16">
        <v>0</v>
      </c>
      <c r="AQ112" s="16">
        <v>0</v>
      </c>
      <c r="AR112" s="16">
        <v>0</v>
      </c>
      <c r="AS112" s="16">
        <v>0</v>
      </c>
    </row>
    <row r="113" spans="6:45" ht="15" customHeight="1" x14ac:dyDescent="0.25">
      <c r="F113" s="11" t="s">
        <v>382</v>
      </c>
      <c r="G113" s="30">
        <v>400</v>
      </c>
      <c r="H113" s="20"/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  <c r="AK113" s="16">
        <v>0</v>
      </c>
      <c r="AL113" s="16">
        <v>0</v>
      </c>
      <c r="AM113" s="16">
        <v>0</v>
      </c>
      <c r="AN113" s="16">
        <v>0</v>
      </c>
      <c r="AO113" s="16">
        <v>0</v>
      </c>
      <c r="AP113" s="16">
        <v>0</v>
      </c>
      <c r="AQ113" s="16">
        <v>0</v>
      </c>
      <c r="AR113" s="16">
        <v>1.0011243683802231</v>
      </c>
      <c r="AS113" s="16">
        <v>1.0010245300269665</v>
      </c>
    </row>
    <row r="114" spans="6:45" ht="15" customHeight="1" x14ac:dyDescent="0.25">
      <c r="F114" s="11" t="s">
        <v>50</v>
      </c>
      <c r="G114" s="30">
        <v>132</v>
      </c>
      <c r="H114" s="20"/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1.0150613554020362</v>
      </c>
      <c r="V114" s="16">
        <v>1.0147732970436625</v>
      </c>
      <c r="W114" s="16">
        <v>1.1449478223413609</v>
      </c>
      <c r="X114" s="16">
        <v>1.1449478223413609</v>
      </c>
      <c r="Y114" s="16">
        <v>1.0097642270158418</v>
      </c>
      <c r="Z114" s="16">
        <v>1.007439198319972</v>
      </c>
      <c r="AA114" s="16">
        <v>1.0046444501435952</v>
      </c>
      <c r="AB114" s="16">
        <v>1.0051976790567669</v>
      </c>
      <c r="AC114" s="16">
        <v>1.0078468339991895</v>
      </c>
      <c r="AD114" s="16">
        <v>1.0039563491699655</v>
      </c>
      <c r="AE114" s="16">
        <v>1.0017038654917463</v>
      </c>
      <c r="AF114" s="16">
        <v>1.0042438899210631</v>
      </c>
      <c r="AG114" s="16">
        <v>1.0042986487141778</v>
      </c>
      <c r="AH114" s="16">
        <v>1.0004607630121634</v>
      </c>
      <c r="AI114" s="16">
        <v>1.0007130761626806</v>
      </c>
      <c r="AJ114" s="16">
        <v>0.99713774249394116</v>
      </c>
      <c r="AK114" s="16">
        <v>0.9982829495908575</v>
      </c>
      <c r="AL114" s="16">
        <v>0.99931641671145799</v>
      </c>
      <c r="AM114" s="16">
        <v>1.0008650152936893</v>
      </c>
      <c r="AN114" s="16">
        <v>1.0008293033660083</v>
      </c>
      <c r="AO114" s="16">
        <v>1.0008296651977322</v>
      </c>
      <c r="AP114" s="16">
        <v>1.0008097613945388</v>
      </c>
      <c r="AQ114" s="16">
        <v>1.0009786573509594</v>
      </c>
      <c r="AR114" s="16">
        <v>1.0009786573509594</v>
      </c>
      <c r="AS114" s="16">
        <v>1.0032441784860071</v>
      </c>
    </row>
    <row r="115" spans="6:45" ht="15" customHeight="1" x14ac:dyDescent="0.25">
      <c r="F115" s="11" t="s">
        <v>92</v>
      </c>
      <c r="G115" s="30">
        <v>0.68999999761581421</v>
      </c>
      <c r="H115" s="20"/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0.94667132407124999</v>
      </c>
      <c r="AE115" s="16">
        <v>1.0074274420190421</v>
      </c>
      <c r="AF115" s="16">
        <v>1.0016637247375388</v>
      </c>
      <c r="AG115" s="16">
        <v>1.0025017558588438</v>
      </c>
      <c r="AH115" s="16">
        <v>1.0095284059008125</v>
      </c>
      <c r="AI115" s="16">
        <v>1.0114870071300015</v>
      </c>
      <c r="AJ115" s="16">
        <v>1.0054164551650306</v>
      </c>
      <c r="AK115" s="16">
        <v>1.0073481423383763</v>
      </c>
      <c r="AL115" s="16">
        <v>1.0090901552422702</v>
      </c>
      <c r="AM115" s="16">
        <v>1.0117428013470213</v>
      </c>
      <c r="AN115" s="16">
        <v>1.0116826813740463</v>
      </c>
      <c r="AO115" s="16">
        <v>1.0116832905142794</v>
      </c>
      <c r="AP115" s="16">
        <v>1.0111358856174613</v>
      </c>
      <c r="AQ115" s="16">
        <v>1.0069861460382266</v>
      </c>
      <c r="AR115" s="16">
        <v>1.0069861460382266</v>
      </c>
      <c r="AS115" s="16">
        <v>1.0056690500158629</v>
      </c>
    </row>
    <row r="116" spans="6:45" ht="15" customHeight="1" x14ac:dyDescent="0.25">
      <c r="F116" s="11" t="s">
        <v>82</v>
      </c>
      <c r="G116" s="30">
        <v>11</v>
      </c>
      <c r="H116" s="20"/>
      <c r="I116" s="16">
        <v>0</v>
      </c>
      <c r="J116" s="16">
        <v>0</v>
      </c>
      <c r="K116" s="16">
        <v>0</v>
      </c>
      <c r="L116" s="16">
        <v>1</v>
      </c>
      <c r="M116" s="16">
        <v>1</v>
      </c>
      <c r="N116" s="16">
        <v>1</v>
      </c>
      <c r="O116" s="16">
        <v>1</v>
      </c>
      <c r="P116" s="16">
        <v>1</v>
      </c>
      <c r="Q116" s="16">
        <v>1</v>
      </c>
      <c r="R116" s="16">
        <v>1</v>
      </c>
      <c r="S116" s="16">
        <v>1</v>
      </c>
      <c r="T116" s="16">
        <v>1</v>
      </c>
      <c r="U116" s="16">
        <v>1</v>
      </c>
      <c r="V116" s="16">
        <v>1</v>
      </c>
      <c r="W116" s="16">
        <v>1</v>
      </c>
      <c r="X116" s="16">
        <v>1</v>
      </c>
      <c r="Y116" s="16">
        <v>1</v>
      </c>
      <c r="Z116" s="16">
        <v>1</v>
      </c>
      <c r="AA116" s="16">
        <v>1</v>
      </c>
      <c r="AB116" s="16">
        <v>1</v>
      </c>
      <c r="AC116" s="16">
        <v>1</v>
      </c>
      <c r="AD116" s="16">
        <v>1</v>
      </c>
      <c r="AE116" s="16">
        <v>1</v>
      </c>
      <c r="AF116" s="16">
        <v>1</v>
      </c>
      <c r="AG116" s="16">
        <v>1</v>
      </c>
      <c r="AH116" s="16">
        <v>1</v>
      </c>
      <c r="AI116" s="16">
        <v>1</v>
      </c>
      <c r="AJ116" s="16">
        <v>1</v>
      </c>
      <c r="AK116" s="16">
        <v>1</v>
      </c>
      <c r="AL116" s="16">
        <v>1</v>
      </c>
      <c r="AM116" s="16">
        <v>1</v>
      </c>
      <c r="AN116" s="16">
        <v>1</v>
      </c>
      <c r="AO116" s="16">
        <v>1</v>
      </c>
      <c r="AP116" s="16">
        <v>1</v>
      </c>
      <c r="AQ116" s="16">
        <v>1</v>
      </c>
      <c r="AR116" s="16">
        <v>1</v>
      </c>
      <c r="AS116" s="16">
        <v>1.0000000000031903</v>
      </c>
    </row>
    <row r="117" spans="6:45" ht="15" customHeight="1" x14ac:dyDescent="0.25">
      <c r="F117" s="11" t="s">
        <v>54</v>
      </c>
      <c r="G117" s="30">
        <v>33</v>
      </c>
      <c r="H117" s="20"/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1.0070778936075486</v>
      </c>
      <c r="AG117" s="16">
        <v>1.0075989648920098</v>
      </c>
      <c r="AH117" s="16">
        <v>1.0024332160578935</v>
      </c>
      <c r="AI117" s="16">
        <v>1.0029248966441915</v>
      </c>
      <c r="AJ117" s="16">
        <v>0.99814721644991455</v>
      </c>
      <c r="AK117" s="16">
        <v>1.0003734830291904</v>
      </c>
      <c r="AL117" s="16">
        <v>1.0023819308596076</v>
      </c>
      <c r="AM117" s="16">
        <v>1.0054427080865624</v>
      </c>
      <c r="AN117" s="16">
        <v>1.0053733065465689</v>
      </c>
      <c r="AO117" s="16">
        <v>1.0053740097211517</v>
      </c>
      <c r="AP117" s="16">
        <v>0.99834250675010705</v>
      </c>
      <c r="AQ117" s="16">
        <v>0.99364724468913035</v>
      </c>
      <c r="AR117" s="16">
        <v>0.99364724468913035</v>
      </c>
      <c r="AS117" s="16">
        <v>0.99223741802492138</v>
      </c>
    </row>
    <row r="118" spans="6:45" ht="15" customHeight="1" x14ac:dyDescent="0.25">
      <c r="F118" s="11" t="s">
        <v>88</v>
      </c>
      <c r="G118" s="30">
        <v>11</v>
      </c>
      <c r="H118" s="20"/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1.0038230043713849</v>
      </c>
      <c r="AK118" s="16">
        <v>1.0114786341584721</v>
      </c>
      <c r="AL118" s="16">
        <v>1.0083574242336224</v>
      </c>
      <c r="AM118" s="16">
        <v>1.0096492551932872</v>
      </c>
      <c r="AN118" s="16">
        <v>1.0101838260038438</v>
      </c>
      <c r="AO118" s="16">
        <v>1.0101008280907078</v>
      </c>
      <c r="AP118" s="16">
        <v>1.01005778296049</v>
      </c>
      <c r="AQ118" s="16">
        <v>1.0104230361917304</v>
      </c>
      <c r="AR118" s="16">
        <v>1.0104230361917304</v>
      </c>
      <c r="AS118" s="16">
        <v>1.0088464526270371</v>
      </c>
    </row>
    <row r="119" spans="6:45" ht="15" customHeight="1" x14ac:dyDescent="0.25">
      <c r="F119" s="11" t="s">
        <v>67</v>
      </c>
      <c r="G119" s="30">
        <v>33</v>
      </c>
      <c r="H119" s="20"/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1.003779671683168</v>
      </c>
      <c r="AG119" s="16">
        <v>1.0043029440477302</v>
      </c>
      <c r="AH119" s="16">
        <v>1.0000466050470349</v>
      </c>
      <c r="AI119" s="16">
        <v>1.0005398003574881</v>
      </c>
      <c r="AJ119" s="16">
        <v>0.99664643457347535</v>
      </c>
      <c r="AK119" s="16">
        <v>0.99887720125260626</v>
      </c>
      <c r="AL119" s="16">
        <v>1.0008896914940615</v>
      </c>
      <c r="AM119" s="16">
        <v>1.0039565975503029</v>
      </c>
      <c r="AN119" s="16">
        <v>1.0038870574576075</v>
      </c>
      <c r="AO119" s="16">
        <v>1.0038877620360995</v>
      </c>
      <c r="AP119" s="16">
        <v>0.9942567192474967</v>
      </c>
      <c r="AQ119" s="16">
        <v>0.99006836655092156</v>
      </c>
      <c r="AR119" s="16">
        <v>0.99006836655092156</v>
      </c>
      <c r="AS119" s="16">
        <v>0.98867101067216856</v>
      </c>
    </row>
    <row r="120" spans="6:45" ht="15" customHeight="1" x14ac:dyDescent="0.25">
      <c r="F120" s="11" t="s">
        <v>91</v>
      </c>
      <c r="G120" s="30">
        <v>11</v>
      </c>
      <c r="H120" s="20"/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1.0054245646460738</v>
      </c>
      <c r="AC120" s="16">
        <v>1.0063606565148127</v>
      </c>
      <c r="AD120" s="16">
        <v>1.0005808637708504</v>
      </c>
      <c r="AE120" s="16">
        <v>0.99471646783768497</v>
      </c>
      <c r="AF120" s="16">
        <v>1.0053570758525172</v>
      </c>
      <c r="AG120" s="16">
        <v>1.0060705812227797</v>
      </c>
      <c r="AH120" s="16">
        <v>1.0006446495791201</v>
      </c>
      <c r="AI120" s="16">
        <v>1.0022906317582561</v>
      </c>
      <c r="AJ120" s="16">
        <v>0.99719127398178031</v>
      </c>
      <c r="AK120" s="16">
        <v>0.99881319493754117</v>
      </c>
      <c r="AL120" s="16">
        <v>1.0002764396591979</v>
      </c>
      <c r="AM120" s="16">
        <v>1.0025056486342656</v>
      </c>
      <c r="AN120" s="16">
        <v>1.002455111611223</v>
      </c>
      <c r="AO120" s="16">
        <v>1.002455623653151</v>
      </c>
      <c r="AP120" s="16">
        <v>1.0053729395986317</v>
      </c>
      <c r="AQ120" s="16">
        <v>1.0051492748456687</v>
      </c>
      <c r="AR120" s="16">
        <v>1.0051492748456687</v>
      </c>
      <c r="AS120" s="16">
        <v>1.0041057443700185</v>
      </c>
    </row>
    <row r="121" spans="6:45" ht="15" customHeight="1" x14ac:dyDescent="0.25">
      <c r="F121" s="11" t="s">
        <v>102</v>
      </c>
      <c r="G121" s="30">
        <v>0.68999999761581421</v>
      </c>
      <c r="H121" s="20"/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0.94667053635420872</v>
      </c>
      <c r="AE121" s="16">
        <v>1.0074266037473278</v>
      </c>
      <c r="AF121" s="16">
        <v>1.0016628912616967</v>
      </c>
      <c r="AG121" s="16">
        <v>1.0025009216857208</v>
      </c>
      <c r="AH121" s="16">
        <v>1.0095275658809357</v>
      </c>
      <c r="AI121" s="16">
        <v>1.0114861654802645</v>
      </c>
      <c r="AJ121" s="16">
        <v>1.0054156185666416</v>
      </c>
      <c r="AK121" s="16">
        <v>1.0073473041326062</v>
      </c>
      <c r="AL121" s="16">
        <v>1.0090893155869718</v>
      </c>
      <c r="AM121" s="16">
        <v>1.0117419594844839</v>
      </c>
      <c r="AN121" s="16">
        <v>1.0116818395615352</v>
      </c>
      <c r="AO121" s="16">
        <v>1.0116824487013005</v>
      </c>
      <c r="AP121" s="16">
        <v>1.0111350442598948</v>
      </c>
      <c r="AQ121" s="16">
        <v>1.0069853081336348</v>
      </c>
      <c r="AR121" s="16">
        <v>1.0069853081336348</v>
      </c>
      <c r="AS121" s="16">
        <v>1.0056682132072605</v>
      </c>
    </row>
    <row r="122" spans="6:45" ht="15" customHeight="1" x14ac:dyDescent="0.25">
      <c r="F122" s="11" t="s">
        <v>76</v>
      </c>
      <c r="G122" s="30">
        <v>33</v>
      </c>
      <c r="H122" s="20"/>
      <c r="I122" s="16">
        <v>0</v>
      </c>
      <c r="J122" s="16">
        <v>0</v>
      </c>
      <c r="K122" s="16">
        <v>0</v>
      </c>
      <c r="L122" s="16">
        <v>0</v>
      </c>
      <c r="M122" s="16">
        <v>1.0274746355106301</v>
      </c>
      <c r="N122" s="16">
        <v>1.0274746354996083</v>
      </c>
      <c r="O122" s="16">
        <v>1.0219487923839081</v>
      </c>
      <c r="P122" s="16">
        <v>1.0219487923795514</v>
      </c>
      <c r="Q122" s="16">
        <v>1.0211683606781607</v>
      </c>
      <c r="R122" s="16">
        <v>1.0211341045445841</v>
      </c>
      <c r="S122" s="16">
        <v>1.0234249479550073</v>
      </c>
      <c r="T122" s="16">
        <v>1.0248477052146028</v>
      </c>
      <c r="U122" s="16">
        <v>1.0248477052146028</v>
      </c>
      <c r="V122" s="16">
        <v>1.0247445438275387</v>
      </c>
      <c r="W122" s="16">
        <v>1.0273995648756198</v>
      </c>
      <c r="X122" s="16">
        <v>1.0273995648756198</v>
      </c>
      <c r="Y122" s="16">
        <v>1.0231213855815007</v>
      </c>
      <c r="Z122" s="16">
        <v>1.0186344052488558</v>
      </c>
      <c r="AA122" s="16">
        <v>1.0132409646663059</v>
      </c>
      <c r="AB122" s="16">
        <v>1.0143086097681784</v>
      </c>
      <c r="AC122" s="16">
        <v>1.0204386227679414</v>
      </c>
      <c r="AD122" s="16">
        <v>1.0129273850684952</v>
      </c>
      <c r="AE122" s="16">
        <v>1.0085785575035557</v>
      </c>
      <c r="AF122" s="16">
        <v>1.013482533090174</v>
      </c>
      <c r="AG122" s="16">
        <v>1.0139972296867008</v>
      </c>
      <c r="AH122" s="16">
        <v>1.006588424225344</v>
      </c>
      <c r="AI122" s="16">
        <v>1.0070755013318065</v>
      </c>
      <c r="AJ122" s="16">
        <v>1.0001227145489899</v>
      </c>
      <c r="AK122" s="16">
        <v>1.0023334303155678</v>
      </c>
      <c r="AL122" s="16">
        <v>1.0043284378826085</v>
      </c>
      <c r="AM122" s="16">
        <v>1.0073688116106212</v>
      </c>
      <c r="AN122" s="16">
        <v>1.0072998716727275</v>
      </c>
      <c r="AO122" s="16">
        <v>1.0073005701700501</v>
      </c>
      <c r="AP122" s="16">
        <v>1.0072621469578762</v>
      </c>
      <c r="AQ122" s="16">
        <v>1.0075881913938136</v>
      </c>
      <c r="AR122" s="16">
        <v>1.0075881913938136</v>
      </c>
      <c r="AS122" s="16">
        <v>1.0061728426956806</v>
      </c>
    </row>
    <row r="123" spans="6:45" ht="15" customHeight="1" x14ac:dyDescent="0.25">
      <c r="F123" s="11" t="s">
        <v>75</v>
      </c>
      <c r="G123" s="30">
        <v>33</v>
      </c>
      <c r="H123" s="20"/>
      <c r="I123" s="16">
        <v>0</v>
      </c>
      <c r="J123" s="16">
        <v>0</v>
      </c>
      <c r="K123" s="16">
        <v>0</v>
      </c>
      <c r="L123" s="16">
        <v>0</v>
      </c>
      <c r="M123" s="16">
        <v>1.0274746355106301</v>
      </c>
      <c r="N123" s="16">
        <v>1.0274746354996083</v>
      </c>
      <c r="O123" s="16">
        <v>1.0219487923839081</v>
      </c>
      <c r="P123" s="16">
        <v>1.0219487923795514</v>
      </c>
      <c r="Q123" s="16">
        <v>1.0211683606781607</v>
      </c>
      <c r="R123" s="16">
        <v>1.0211341045445841</v>
      </c>
      <c r="S123" s="16">
        <v>1.0234249479550073</v>
      </c>
      <c r="T123" s="16">
        <v>1.0248477052146028</v>
      </c>
      <c r="U123" s="16">
        <v>1.0248477052146028</v>
      </c>
      <c r="V123" s="16">
        <v>1.0247445438275387</v>
      </c>
      <c r="W123" s="16">
        <v>1.0273995648756198</v>
      </c>
      <c r="X123" s="16">
        <v>1.0273995648756198</v>
      </c>
      <c r="Y123" s="16">
        <v>1.0231213855815007</v>
      </c>
      <c r="Z123" s="16">
        <v>1.0186344052488558</v>
      </c>
      <c r="AA123" s="16">
        <v>1.0132409646663059</v>
      </c>
      <c r="AB123" s="16">
        <v>1.0143086097681784</v>
      </c>
      <c r="AC123" s="16">
        <v>1.0204386227679414</v>
      </c>
      <c r="AD123" s="16">
        <v>1.0129273850684952</v>
      </c>
      <c r="AE123" s="16">
        <v>1.0085785575035557</v>
      </c>
      <c r="AF123" s="16">
        <v>1.013482533090174</v>
      </c>
      <c r="AG123" s="16">
        <v>1.0139972296867008</v>
      </c>
      <c r="AH123" s="16">
        <v>1.006588424225344</v>
      </c>
      <c r="AI123" s="16">
        <v>1.0070755013318065</v>
      </c>
      <c r="AJ123" s="16">
        <v>1.0001227145489899</v>
      </c>
      <c r="AK123" s="16">
        <v>1.0023334303155678</v>
      </c>
      <c r="AL123" s="16">
        <v>1.0043284378826085</v>
      </c>
      <c r="AM123" s="16">
        <v>1.0073688116106212</v>
      </c>
      <c r="AN123" s="16">
        <v>1.0072998716727275</v>
      </c>
      <c r="AO123" s="16">
        <v>1.0073005701700501</v>
      </c>
      <c r="AP123" s="16">
        <v>1.0072621469578762</v>
      </c>
      <c r="AQ123" s="16">
        <v>1.0075881913938136</v>
      </c>
      <c r="AR123" s="16">
        <v>1.0075881913938136</v>
      </c>
      <c r="AS123" s="16">
        <v>1.0061728426956806</v>
      </c>
    </row>
    <row r="124" spans="6:45" ht="15" customHeight="1" x14ac:dyDescent="0.25">
      <c r="F124" s="11" t="s">
        <v>57</v>
      </c>
      <c r="G124" s="30">
        <v>33</v>
      </c>
      <c r="H124" s="20"/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0.84035803649775731</v>
      </c>
      <c r="AE124" s="16">
        <v>0.89454380726293858</v>
      </c>
      <c r="AF124" s="16">
        <v>0.94360636671080012</v>
      </c>
      <c r="AG124" s="16">
        <v>0.94437457513420375</v>
      </c>
      <c r="AH124" s="16">
        <v>0.93862707678252943</v>
      </c>
      <c r="AI124" s="16">
        <v>0.94040020959491888</v>
      </c>
      <c r="AJ124" s="16">
        <v>0.93490505126754198</v>
      </c>
      <c r="AK124" s="16">
        <v>0.93665346668754834</v>
      </c>
      <c r="AL124" s="16">
        <v>0.93823034558024343</v>
      </c>
      <c r="AM124" s="16">
        <v>0.94063179392973584</v>
      </c>
      <c r="AN124" s="16">
        <v>0.94057736381142087</v>
      </c>
      <c r="AO124" s="16">
        <v>0.94057791530088741</v>
      </c>
      <c r="AP124" s="16">
        <v>0.96760026248888642</v>
      </c>
      <c r="AQ124" s="16">
        <v>0.96389066659623146</v>
      </c>
      <c r="AR124" s="16">
        <v>0.96389066659623146</v>
      </c>
      <c r="AS124" s="16">
        <v>0.96276308564282287</v>
      </c>
    </row>
    <row r="125" spans="6:45" ht="15" customHeight="1" x14ac:dyDescent="0.25">
      <c r="F125" s="11" t="s">
        <v>63</v>
      </c>
      <c r="G125" s="30">
        <v>33</v>
      </c>
      <c r="H125" s="20"/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1.0076039427795533</v>
      </c>
      <c r="AG125" s="16">
        <v>1.0081252862463892</v>
      </c>
      <c r="AH125" s="16">
        <v>1.0029568390723738</v>
      </c>
      <c r="AI125" s="16">
        <v>1.003448776489283</v>
      </c>
      <c r="AJ125" s="16">
        <v>0.99866818719962858</v>
      </c>
      <c r="AK125" s="16">
        <v>1.000896030138307</v>
      </c>
      <c r="AL125" s="16">
        <v>1.0029055270857163</v>
      </c>
      <c r="AM125" s="16">
        <v>1.0059679031155038</v>
      </c>
      <c r="AN125" s="16">
        <v>1.0058984653239349</v>
      </c>
      <c r="AO125" s="16">
        <v>1.0058991688658729</v>
      </c>
      <c r="AP125" s="16">
        <v>0.99886357942947468</v>
      </c>
      <c r="AQ125" s="16">
        <v>0.9902077256261409</v>
      </c>
      <c r="AR125" s="16">
        <v>0.9902077256261409</v>
      </c>
      <c r="AS125" s="16">
        <v>0.98878746843177534</v>
      </c>
    </row>
    <row r="126" spans="6:45" ht="15" customHeight="1" x14ac:dyDescent="0.25">
      <c r="F126" s="11" t="s">
        <v>87</v>
      </c>
      <c r="G126" s="30">
        <v>11</v>
      </c>
      <c r="H126" s="20"/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1.0024597014351115</v>
      </c>
      <c r="AF126" s="16">
        <v>1.0012564437823925</v>
      </c>
      <c r="AG126" s="16">
        <v>1.0018164800145311</v>
      </c>
      <c r="AH126" s="16">
        <v>1.0086855501775802</v>
      </c>
      <c r="AI126" s="16">
        <v>1.0091983438608843</v>
      </c>
      <c r="AJ126" s="16">
        <v>1.0018758596274657</v>
      </c>
      <c r="AK126" s="16">
        <v>1.0042047403852821</v>
      </c>
      <c r="AL126" s="16">
        <v>1.0063058896342041</v>
      </c>
      <c r="AM126" s="16">
        <v>1.009507127122214</v>
      </c>
      <c r="AN126" s="16">
        <v>1.0094345512863661</v>
      </c>
      <c r="AO126" s="16">
        <v>1.0094352866247749</v>
      </c>
      <c r="AP126" s="16">
        <v>1.0093948367357284</v>
      </c>
      <c r="AQ126" s="16">
        <v>1.0133796550996432</v>
      </c>
      <c r="AR126" s="16">
        <v>1.0133796550996432</v>
      </c>
      <c r="AS126" s="16">
        <v>1.0119220983906085</v>
      </c>
    </row>
    <row r="127" spans="6:45" ht="15" customHeight="1" x14ac:dyDescent="0.25">
      <c r="F127" s="11" t="s">
        <v>48</v>
      </c>
      <c r="G127" s="30">
        <v>132</v>
      </c>
      <c r="H127" s="20"/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1.010755932348963</v>
      </c>
      <c r="T127" s="16">
        <v>1.0148554740959874</v>
      </c>
      <c r="U127" s="16">
        <v>1.0148554740959874</v>
      </c>
      <c r="V127" s="16">
        <v>1.0145924094154462</v>
      </c>
      <c r="W127" s="16">
        <v>1.1444155537952885</v>
      </c>
      <c r="X127" s="16">
        <v>1.1444155537952885</v>
      </c>
      <c r="Y127" s="16">
        <v>1.0099319258827302</v>
      </c>
      <c r="Z127" s="16">
        <v>1.0073926082028974</v>
      </c>
      <c r="AA127" s="16">
        <v>1.0043403241379056</v>
      </c>
      <c r="AB127" s="16">
        <v>1.0049445291137966</v>
      </c>
      <c r="AC127" s="16">
        <v>1.0071806264548171</v>
      </c>
      <c r="AD127" s="16">
        <v>1.0029281997809423</v>
      </c>
      <c r="AE127" s="16">
        <v>1.0004661903522112</v>
      </c>
      <c r="AF127" s="16">
        <v>1.0032424890538134</v>
      </c>
      <c r="AG127" s="16">
        <v>1.00314666036765</v>
      </c>
      <c r="AH127" s="16">
        <v>0.99895100248530422</v>
      </c>
      <c r="AI127" s="16">
        <v>0.9992268349037019</v>
      </c>
      <c r="AJ127" s="16">
        <v>0.99531136834867895</v>
      </c>
      <c r="AK127" s="16">
        <v>0.99656330553399075</v>
      </c>
      <c r="AL127" s="16">
        <v>0.99769309304231291</v>
      </c>
      <c r="AM127" s="16">
        <v>0.99939293709225729</v>
      </c>
      <c r="AN127" s="16">
        <v>0.999353896257415</v>
      </c>
      <c r="AO127" s="16">
        <v>0.99935429181762214</v>
      </c>
      <c r="AP127" s="16">
        <v>0.99933253267242117</v>
      </c>
      <c r="AQ127" s="16">
        <v>0.9995171723877635</v>
      </c>
      <c r="AR127" s="16">
        <v>0.9995171723877635</v>
      </c>
      <c r="AS127" s="16">
        <v>1.0022321018679285</v>
      </c>
    </row>
    <row r="128" spans="6:45" ht="15" customHeight="1" x14ac:dyDescent="0.25">
      <c r="F128" s="11" t="s">
        <v>73</v>
      </c>
      <c r="G128" s="30">
        <v>33</v>
      </c>
      <c r="H128" s="20"/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1.0065004294293312</v>
      </c>
      <c r="AC128" s="16">
        <v>1.0181153720664413</v>
      </c>
      <c r="AD128" s="16">
        <v>0.98728003765322225</v>
      </c>
      <c r="AE128" s="16">
        <v>0.99392443152198007</v>
      </c>
      <c r="AF128" s="16">
        <v>1.0045443472207247</v>
      </c>
      <c r="AG128" s="16">
        <v>1.0052565136478386</v>
      </c>
      <c r="AH128" s="16">
        <v>0.99984091574093037</v>
      </c>
      <c r="AI128" s="16">
        <v>1.0014837260294538</v>
      </c>
      <c r="AJ128" s="16">
        <v>0.99639429999009754</v>
      </c>
      <c r="AK128" s="16">
        <v>0.9980130271433969</v>
      </c>
      <c r="AL128" s="16">
        <v>0.99947341814956581</v>
      </c>
      <c r="AM128" s="16">
        <v>1.0016983309595069</v>
      </c>
      <c r="AN128" s="16">
        <v>1.0016478907094668</v>
      </c>
      <c r="AO128" s="16">
        <v>1.0016484017707361</v>
      </c>
      <c r="AP128" s="16">
        <v>1.0045601811323746</v>
      </c>
      <c r="AQ128" s="16">
        <v>1.0043369372924695</v>
      </c>
      <c r="AR128" s="16">
        <v>1.0043369372924695</v>
      </c>
      <c r="AS128" s="16">
        <v>1.0032953784309036</v>
      </c>
    </row>
    <row r="129" spans="6:45" ht="15" customHeight="1" x14ac:dyDescent="0.25">
      <c r="F129" s="11" t="s">
        <v>86</v>
      </c>
      <c r="G129" s="30">
        <v>11</v>
      </c>
      <c r="H129" s="20"/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1.0016527875441883</v>
      </c>
      <c r="AL129" s="16">
        <v>0.99791075976703103</v>
      </c>
      <c r="AM129" s="16">
        <v>0.9924230534439854</v>
      </c>
      <c r="AN129" s="16">
        <v>1.0016849360993845</v>
      </c>
      <c r="AO129" s="16">
        <v>1.0006064474783287</v>
      </c>
      <c r="AP129" s="16">
        <v>1.0005624756000979</v>
      </c>
      <c r="AQ129" s="16">
        <v>1.0009355914302902</v>
      </c>
      <c r="AR129" s="16">
        <v>1.0009355914302902</v>
      </c>
      <c r="AS129" s="16">
        <v>0.99930172598969202</v>
      </c>
    </row>
    <row r="130" spans="6:45" ht="15" customHeight="1" x14ac:dyDescent="0.25">
      <c r="F130" s="11" t="s">
        <v>95</v>
      </c>
      <c r="G130" s="30">
        <v>11</v>
      </c>
      <c r="H130" s="20"/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0.94667053635996612</v>
      </c>
      <c r="AE130" s="16">
        <v>1.0074266037534494</v>
      </c>
      <c r="AF130" s="16">
        <v>1.0016628912678243</v>
      </c>
      <c r="AG130" s="16">
        <v>1.0025009216918535</v>
      </c>
      <c r="AH130" s="16">
        <v>1.0095275658870368</v>
      </c>
      <c r="AI130" s="16">
        <v>1.011486165486462</v>
      </c>
      <c r="AJ130" s="16">
        <v>1.0054156185727556</v>
      </c>
      <c r="AK130" s="16">
        <v>1.0073473041387322</v>
      </c>
      <c r="AL130" s="16">
        <v>1.0090893155931195</v>
      </c>
      <c r="AM130" s="16">
        <v>1.0117419594905996</v>
      </c>
      <c r="AN130" s="16">
        <v>1.0116818395676885</v>
      </c>
      <c r="AO130" s="16">
        <v>1.0116824487074538</v>
      </c>
      <c r="AP130" s="16">
        <v>1.0111350442660447</v>
      </c>
      <c r="AQ130" s="16">
        <v>1.0069853081397944</v>
      </c>
      <c r="AR130" s="16">
        <v>1.0069853081397944</v>
      </c>
      <c r="AS130" s="16">
        <v>1.0056682132133352</v>
      </c>
    </row>
    <row r="131" spans="6:45" ht="15" customHeight="1" x14ac:dyDescent="0.25">
      <c r="F131" s="11" t="s">
        <v>58</v>
      </c>
      <c r="G131" s="30">
        <v>33</v>
      </c>
      <c r="H131" s="20"/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0.99718061425793825</v>
      </c>
      <c r="AG131" s="16">
        <v>0.99770795425842296</v>
      </c>
      <c r="AH131" s="16">
        <v>0.99519822127404622</v>
      </c>
      <c r="AI131" s="16">
        <v>0.99569420401331865</v>
      </c>
      <c r="AJ131" s="16">
        <v>0.99350738810203898</v>
      </c>
      <c r="AK131" s="16">
        <v>0.99574632733041146</v>
      </c>
      <c r="AL131" s="16">
        <v>0.99776615751391784</v>
      </c>
      <c r="AM131" s="16">
        <v>1.0008441893137774</v>
      </c>
      <c r="AN131" s="16">
        <v>1.0007743977384271</v>
      </c>
      <c r="AO131" s="16">
        <v>1.0007751048651188</v>
      </c>
      <c r="AP131" s="16">
        <v>0.99110887470689146</v>
      </c>
      <c r="AQ131" s="16">
        <v>0.98690765618493526</v>
      </c>
      <c r="AR131" s="16">
        <v>0.98690765618493526</v>
      </c>
      <c r="AS131" s="16">
        <v>0.98550510039278949</v>
      </c>
    </row>
    <row r="132" spans="6:45" ht="15" customHeight="1" x14ac:dyDescent="0.25">
      <c r="F132" s="11" t="s">
        <v>93</v>
      </c>
      <c r="G132" s="30">
        <v>11</v>
      </c>
      <c r="H132" s="20"/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0.94667053644430221</v>
      </c>
      <c r="AE132" s="16">
        <v>1.0074266038433057</v>
      </c>
      <c r="AF132" s="16">
        <v>1.0016628913571572</v>
      </c>
      <c r="AG132" s="16">
        <v>1.0025009217812624</v>
      </c>
      <c r="AH132" s="16">
        <v>1.0095275659770842</v>
      </c>
      <c r="AI132" s="16">
        <v>1.0114861655766869</v>
      </c>
      <c r="AJ132" s="16">
        <v>1.0054156186624295</v>
      </c>
      <c r="AK132" s="16">
        <v>1.0073473042285812</v>
      </c>
      <c r="AL132" s="16">
        <v>1.0090893156831267</v>
      </c>
      <c r="AM132" s="16">
        <v>1.0117419595808477</v>
      </c>
      <c r="AN132" s="16">
        <v>1.011681839657931</v>
      </c>
      <c r="AO132" s="16">
        <v>1.0116824487976965</v>
      </c>
      <c r="AP132" s="16">
        <v>1.0111350443562379</v>
      </c>
      <c r="AQ132" s="16">
        <v>1.0069853082296107</v>
      </c>
      <c r="AR132" s="16">
        <v>1.0069853082296107</v>
      </c>
      <c r="AS132" s="16">
        <v>1.0056682133030317</v>
      </c>
    </row>
    <row r="133" spans="6:45" ht="15" customHeight="1" x14ac:dyDescent="0.25">
      <c r="F133" s="11" t="s">
        <v>83</v>
      </c>
      <c r="G133" s="30">
        <v>0.68999999761581421</v>
      </c>
      <c r="H133" s="20"/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1.0199999809265137</v>
      </c>
      <c r="P133" s="16">
        <v>1.0199999809265137</v>
      </c>
      <c r="Q133" s="16">
        <v>1.0199999809265137</v>
      </c>
      <c r="R133" s="16">
        <v>1.0199999809265137</v>
      </c>
      <c r="S133" s="16">
        <v>1.0199999809265137</v>
      </c>
      <c r="T133" s="16">
        <v>1.0199999809265137</v>
      </c>
      <c r="U133" s="16">
        <v>1.0199999809265137</v>
      </c>
      <c r="V133" s="16">
        <v>1.0199999809265137</v>
      </c>
      <c r="W133" s="16">
        <v>1.0199999810156413</v>
      </c>
      <c r="X133" s="16">
        <v>1.0199999810156413</v>
      </c>
      <c r="Y133" s="16">
        <v>1.0199999809265137</v>
      </c>
      <c r="Z133" s="16">
        <v>1.0199999809265137</v>
      </c>
      <c r="AA133" s="16">
        <v>1.0199999809265137</v>
      </c>
      <c r="AB133" s="16">
        <v>1.0199999809265137</v>
      </c>
      <c r="AC133" s="16">
        <v>1.0199999809265137</v>
      </c>
      <c r="AD133" s="16">
        <v>1.0199999809265137</v>
      </c>
      <c r="AE133" s="16">
        <v>1.0199999809265134</v>
      </c>
      <c r="AF133" s="16">
        <v>1.0199999809265137</v>
      </c>
      <c r="AG133" s="16">
        <v>1.0199999809265137</v>
      </c>
      <c r="AH133" s="16">
        <v>1.0199999809265137</v>
      </c>
      <c r="AI133" s="16">
        <v>1.0199999809265137</v>
      </c>
      <c r="AJ133" s="16">
        <v>1.0199999846688816</v>
      </c>
      <c r="AK133" s="16">
        <v>1.019999984660807</v>
      </c>
      <c r="AL133" s="16">
        <v>1.0199999844127374</v>
      </c>
      <c r="AM133" s="16">
        <v>1.0199999809265137</v>
      </c>
      <c r="AN133" s="16">
        <v>1.0199999809265137</v>
      </c>
      <c r="AO133" s="16">
        <v>1.0199999809265139</v>
      </c>
      <c r="AP133" s="16">
        <v>1.0199999809265137</v>
      </c>
      <c r="AQ133" s="16">
        <v>1.0199999809265137</v>
      </c>
      <c r="AR133" s="16">
        <v>1.0199999809265137</v>
      </c>
      <c r="AS133" s="16">
        <v>1.0199999809297671</v>
      </c>
    </row>
    <row r="134" spans="6:45" ht="15" customHeight="1" x14ac:dyDescent="0.25">
      <c r="F134" s="11" t="s">
        <v>49</v>
      </c>
      <c r="G134" s="30">
        <v>132</v>
      </c>
      <c r="H134" s="20"/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  <c r="AK134" s="16">
        <v>0</v>
      </c>
      <c r="AL134" s="16">
        <v>0</v>
      </c>
      <c r="AM134" s="16">
        <v>0</v>
      </c>
      <c r="AN134" s="16">
        <v>0</v>
      </c>
      <c r="AO134" s="16">
        <v>0</v>
      </c>
      <c r="AP134" s="16">
        <v>0</v>
      </c>
      <c r="AQ134" s="16">
        <v>0</v>
      </c>
      <c r="AR134" s="16">
        <v>0</v>
      </c>
      <c r="AS134" s="16">
        <v>0</v>
      </c>
    </row>
    <row r="135" spans="6:45" ht="15" customHeight="1" x14ac:dyDescent="0.25">
      <c r="F135" s="11" t="s">
        <v>51</v>
      </c>
      <c r="G135" s="30">
        <v>132</v>
      </c>
      <c r="H135" s="20"/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  <c r="AK135" s="16">
        <v>0</v>
      </c>
      <c r="AL135" s="16">
        <v>0</v>
      </c>
      <c r="AM135" s="16">
        <v>0</v>
      </c>
      <c r="AN135" s="16">
        <v>0</v>
      </c>
      <c r="AO135" s="16">
        <v>0</v>
      </c>
      <c r="AP135" s="16">
        <v>0</v>
      </c>
      <c r="AQ135" s="16">
        <v>0</v>
      </c>
      <c r="AR135" s="16">
        <v>0</v>
      </c>
      <c r="AS135" s="16">
        <v>0</v>
      </c>
    </row>
    <row r="136" spans="6:45" ht="15" customHeight="1" x14ac:dyDescent="0.25">
      <c r="F136" s="11" t="s">
        <v>99</v>
      </c>
      <c r="G136" s="30">
        <v>11</v>
      </c>
      <c r="H136" s="20"/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0.94667053644430221</v>
      </c>
      <c r="AE136" s="16">
        <v>1.0074266038433057</v>
      </c>
      <c r="AF136" s="16">
        <v>1.0016628913571572</v>
      </c>
      <c r="AG136" s="16">
        <v>1.0025009217812624</v>
      </c>
      <c r="AH136" s="16">
        <v>1.0095275659770842</v>
      </c>
      <c r="AI136" s="16">
        <v>1.0114861655766869</v>
      </c>
      <c r="AJ136" s="16">
        <v>1.0054156186624295</v>
      </c>
      <c r="AK136" s="16">
        <v>1.0073473042285812</v>
      </c>
      <c r="AL136" s="16">
        <v>1.0090893156831267</v>
      </c>
      <c r="AM136" s="16">
        <v>1.0117419595808477</v>
      </c>
      <c r="AN136" s="16">
        <v>1.011681839657931</v>
      </c>
      <c r="AO136" s="16">
        <v>1.0116824487976965</v>
      </c>
      <c r="AP136" s="16">
        <v>1.0111350443562379</v>
      </c>
      <c r="AQ136" s="16">
        <v>1.0069853082296107</v>
      </c>
      <c r="AR136" s="16">
        <v>1.0069853082296107</v>
      </c>
      <c r="AS136" s="16">
        <v>1.0056682133030317</v>
      </c>
    </row>
    <row r="137" spans="6:45" ht="15" customHeight="1" x14ac:dyDescent="0.25">
      <c r="F137" s="11" t="s">
        <v>90</v>
      </c>
      <c r="G137" s="30">
        <v>11</v>
      </c>
      <c r="H137" s="20"/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6">
        <v>1.0002790531796006</v>
      </c>
      <c r="AM137" s="16">
        <v>1.0007988132880381</v>
      </c>
      <c r="AN137" s="16">
        <v>0.99115113321199344</v>
      </c>
      <c r="AO137" s="16">
        <v>0.99710106719305025</v>
      </c>
      <c r="AP137" s="16">
        <v>0.99705650069575213</v>
      </c>
      <c r="AQ137" s="16">
        <v>0.99743466075972598</v>
      </c>
      <c r="AR137" s="16">
        <v>0.99743466075972598</v>
      </c>
      <c r="AS137" s="16">
        <v>1.0086410316047403</v>
      </c>
    </row>
    <row r="138" spans="6:45" ht="15" customHeight="1" x14ac:dyDescent="0.25">
      <c r="F138" s="11" t="s">
        <v>383</v>
      </c>
      <c r="G138" s="30">
        <v>33</v>
      </c>
      <c r="H138" s="20"/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1.0291684222090494</v>
      </c>
      <c r="O138" s="16">
        <v>1.0213412091337495</v>
      </c>
      <c r="P138" s="16">
        <v>1.0213412091321079</v>
      </c>
      <c r="Q138" s="16">
        <v>1.0210294079487432</v>
      </c>
      <c r="R138" s="16">
        <v>1.0210157214783235</v>
      </c>
      <c r="S138" s="16">
        <v>1.0219309301719863</v>
      </c>
      <c r="T138" s="16">
        <v>1.0224992711886969</v>
      </c>
      <c r="U138" s="16">
        <v>1.0224992711886969</v>
      </c>
      <c r="V138" s="16">
        <v>1.0224580634403919</v>
      </c>
      <c r="W138" s="16">
        <v>1.0235185325916876</v>
      </c>
      <c r="X138" s="16">
        <v>1.0235185325916876</v>
      </c>
      <c r="Y138" s="16">
        <v>1.0218096617513701</v>
      </c>
      <c r="Z138" s="16">
        <v>1.0200169343751524</v>
      </c>
      <c r="AA138" s="16">
        <v>1.0178614162961002</v>
      </c>
      <c r="AB138" s="16">
        <v>1.0182881610698735</v>
      </c>
      <c r="AC138" s="16">
        <v>1.0222720702351531</v>
      </c>
      <c r="AD138" s="16">
        <v>1.0192841459305526</v>
      </c>
      <c r="AE138" s="16">
        <v>1.0175537041579812</v>
      </c>
      <c r="AF138" s="16">
        <v>1.0195050180134082</v>
      </c>
      <c r="AG138" s="16">
        <v>1.0200781749372312</v>
      </c>
      <c r="AH138" s="16">
        <v>1.0171333228591046</v>
      </c>
      <c r="AI138" s="16">
        <v>1.0187403167924325</v>
      </c>
      <c r="AJ138" s="16">
        <v>1.0159874549001395</v>
      </c>
      <c r="AK138" s="16">
        <v>1.0168628405097488</v>
      </c>
      <c r="AL138" s="16">
        <v>1.017652745720067</v>
      </c>
      <c r="AM138" s="16">
        <v>1.018856432745171</v>
      </c>
      <c r="AN138" s="16">
        <v>1.0188291408546029</v>
      </c>
      <c r="AO138" s="16">
        <v>1.0188294173755541</v>
      </c>
      <c r="AP138" s="16">
        <v>1.0188142063926469</v>
      </c>
      <c r="AQ138" s="16">
        <v>1.0189432801598892</v>
      </c>
      <c r="AR138" s="16">
        <v>1.0189432801598892</v>
      </c>
      <c r="AS138" s="16">
        <v>1.0183829631375931</v>
      </c>
    </row>
    <row r="139" spans="6:45" ht="15" customHeight="1" x14ac:dyDescent="0.25">
      <c r="F139" s="11" t="s">
        <v>84</v>
      </c>
      <c r="G139" s="30">
        <v>0.68999999761581421</v>
      </c>
      <c r="H139" s="20"/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1.0199999809265137</v>
      </c>
      <c r="R139" s="16">
        <v>1.0199999809265137</v>
      </c>
      <c r="S139" s="16">
        <v>1.0199999809265137</v>
      </c>
      <c r="T139" s="16">
        <v>1.0199999809265137</v>
      </c>
      <c r="U139" s="16">
        <v>1.0199999809265137</v>
      </c>
      <c r="V139" s="16">
        <v>1.0199999809265137</v>
      </c>
      <c r="W139" s="16">
        <v>1.0199999814896654</v>
      </c>
      <c r="X139" s="16">
        <v>1.0199999814896654</v>
      </c>
      <c r="Y139" s="16">
        <v>1.0199999809265137</v>
      </c>
      <c r="Z139" s="16">
        <v>1.0199999809265137</v>
      </c>
      <c r="AA139" s="16">
        <v>1.0199999809265137</v>
      </c>
      <c r="AB139" s="16">
        <v>1.0199999809265137</v>
      </c>
      <c r="AC139" s="16">
        <v>1.0199999809265137</v>
      </c>
      <c r="AD139" s="16">
        <v>1.0098045648650824</v>
      </c>
      <c r="AE139" s="16">
        <v>1.0163134960191482</v>
      </c>
      <c r="AF139" s="16">
        <v>1.0199999809265137</v>
      </c>
      <c r="AG139" s="16">
        <v>1.0199999809265137</v>
      </c>
      <c r="AH139" s="16">
        <v>1.0199999809265137</v>
      </c>
      <c r="AI139" s="16">
        <v>1.0199999809265137</v>
      </c>
      <c r="AJ139" s="16">
        <v>1.0199999891121545</v>
      </c>
      <c r="AK139" s="16">
        <v>1.0199999890529443</v>
      </c>
      <c r="AL139" s="16">
        <v>1.0199999886377</v>
      </c>
      <c r="AM139" s="16">
        <v>1.0199999809265137</v>
      </c>
      <c r="AN139" s="16">
        <v>1.0199999809265137</v>
      </c>
      <c r="AO139" s="16">
        <v>1.0199999809265137</v>
      </c>
      <c r="AP139" s="16">
        <v>1.0199999809265137</v>
      </c>
      <c r="AQ139" s="16">
        <v>1.0199999809265137</v>
      </c>
      <c r="AR139" s="16">
        <v>1.0199999809265137</v>
      </c>
      <c r="AS139" s="16">
        <v>1.019999980929766</v>
      </c>
    </row>
    <row r="140" spans="6:45" ht="15" customHeight="1" x14ac:dyDescent="0.25">
      <c r="F140" s="11" t="s">
        <v>384</v>
      </c>
      <c r="G140" s="30">
        <v>33</v>
      </c>
      <c r="H140" s="20"/>
      <c r="I140" s="16">
        <v>0</v>
      </c>
      <c r="J140" s="16">
        <v>0</v>
      </c>
      <c r="K140" s="16">
        <v>0</v>
      </c>
      <c r="L140" s="16">
        <v>0.99580255072850354</v>
      </c>
      <c r="M140" s="16">
        <v>1.0206567347998727</v>
      </c>
      <c r="N140" s="16">
        <v>1.0206567347956235</v>
      </c>
      <c r="O140" s="16">
        <v>1.0168577131098406</v>
      </c>
      <c r="P140" s="16">
        <v>1.0168577131103089</v>
      </c>
      <c r="Q140" s="16">
        <v>1.0164540820571342</v>
      </c>
      <c r="R140" s="16">
        <v>1.0164383638603347</v>
      </c>
      <c r="S140" s="16">
        <v>1.0180770208218981</v>
      </c>
      <c r="T140" s="16">
        <v>1.0190950062263719</v>
      </c>
      <c r="U140" s="16">
        <v>1.0190950062263719</v>
      </c>
      <c r="V140" s="16">
        <v>1.0190399688493221</v>
      </c>
      <c r="W140" s="16">
        <v>1.0209553797807547</v>
      </c>
      <c r="X140" s="16">
        <v>1.0209553797807547</v>
      </c>
      <c r="Y140" s="16">
        <v>1.0178877125454018</v>
      </c>
      <c r="Z140" s="16">
        <v>1.01818503357193</v>
      </c>
      <c r="AA140" s="16">
        <v>1.0173099525755911</v>
      </c>
      <c r="AB140" s="16">
        <v>1.0190031400729345</v>
      </c>
      <c r="AC140" s="16">
        <v>1.01607614686523</v>
      </c>
      <c r="AD140" s="16">
        <v>1.0149951935184194</v>
      </c>
      <c r="AE140" s="16">
        <v>1.014352388306027</v>
      </c>
      <c r="AF140" s="16">
        <v>1.0165859014248699</v>
      </c>
      <c r="AG140" s="16">
        <v>1.0159203688209166</v>
      </c>
      <c r="AH140" s="16">
        <v>1.0132467131067051</v>
      </c>
      <c r="AI140" s="16">
        <v>1.0113980806824645</v>
      </c>
      <c r="AJ140" s="16">
        <v>1.0089402708365154</v>
      </c>
      <c r="AK140" s="16">
        <v>1.0105114030412052</v>
      </c>
      <c r="AL140" s="16">
        <v>1.0116619056025256</v>
      </c>
      <c r="AM140" s="16">
        <v>1.01281456052734</v>
      </c>
      <c r="AN140" s="16">
        <v>1.0127688493974718</v>
      </c>
      <c r="AO140" s="16">
        <v>1.012769208346523</v>
      </c>
      <c r="AP140" s="16">
        <v>1.0126846831827374</v>
      </c>
      <c r="AQ140" s="16">
        <v>1.0129220135661601</v>
      </c>
      <c r="AR140" s="16">
        <v>1.0129220135661601</v>
      </c>
      <c r="AS140" s="16">
        <v>1.0135596567598819</v>
      </c>
    </row>
    <row r="141" spans="6:45" ht="15" customHeight="1" x14ac:dyDescent="0.25">
      <c r="F141" s="11" t="s">
        <v>78</v>
      </c>
      <c r="G141" s="30">
        <v>11</v>
      </c>
      <c r="H141" s="20"/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0.99365549056120173</v>
      </c>
      <c r="AG141" s="16">
        <v>0.99418520708237557</v>
      </c>
      <c r="AH141" s="16">
        <v>0.99263904553921067</v>
      </c>
      <c r="AI141" s="16">
        <v>0.99313657518197762</v>
      </c>
      <c r="AJ141" s="16">
        <v>0.99185862515756662</v>
      </c>
      <c r="AK141" s="16">
        <v>0.99410181578377799</v>
      </c>
      <c r="AL141" s="16">
        <v>0.99612546176545069</v>
      </c>
      <c r="AM141" s="16">
        <v>0.99920927277559257</v>
      </c>
      <c r="AN141" s="16">
        <v>0.99913935062135584</v>
      </c>
      <c r="AO141" s="16">
        <v>0.99914005907117687</v>
      </c>
      <c r="AP141" s="16">
        <v>0.98945553143185838</v>
      </c>
      <c r="AQ141" s="16">
        <v>1.0003038311640273</v>
      </c>
      <c r="AR141" s="16">
        <v>1.0003038311640273</v>
      </c>
      <c r="AS141" s="16">
        <v>0.99887725516592196</v>
      </c>
    </row>
    <row r="142" spans="6:45" ht="15" customHeight="1" x14ac:dyDescent="0.25">
      <c r="F142" s="11" t="s">
        <v>64</v>
      </c>
      <c r="G142" s="30">
        <v>33</v>
      </c>
      <c r="H142" s="20"/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1.0024119272490322</v>
      </c>
      <c r="AI142" s="16">
        <v>1.0029026775642218</v>
      </c>
      <c r="AJ142" s="16">
        <v>0.99724600132177332</v>
      </c>
      <c r="AK142" s="16">
        <v>0.99869654579635858</v>
      </c>
      <c r="AL142" s="16">
        <v>1.0013275664723187</v>
      </c>
      <c r="AM142" s="16">
        <v>1.0049129467316507</v>
      </c>
      <c r="AN142" s="16">
        <v>1.0053691293822542</v>
      </c>
      <c r="AO142" s="16">
        <v>1.0053157432501598</v>
      </c>
      <c r="AP142" s="16">
        <v>1.0052771522703126</v>
      </c>
      <c r="AQ142" s="16">
        <v>1.0056046197493558</v>
      </c>
      <c r="AR142" s="16">
        <v>1.0056046197493558</v>
      </c>
      <c r="AS142" s="16">
        <v>1.0041826702956025</v>
      </c>
    </row>
    <row r="143" spans="6:45" ht="15" customHeight="1" x14ac:dyDescent="0.25">
      <c r="F143" s="11" t="s">
        <v>71</v>
      </c>
      <c r="G143" s="30">
        <v>33</v>
      </c>
      <c r="H143" s="20"/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  <c r="AK143" s="16">
        <v>0.8945133339338972</v>
      </c>
      <c r="AL143" s="16">
        <v>0.92140204047849583</v>
      </c>
      <c r="AM143" s="16">
        <v>0.94651673425903482</v>
      </c>
      <c r="AN143" s="16">
        <v>0.95536979694968771</v>
      </c>
      <c r="AO143" s="16">
        <v>0.95433891535105253</v>
      </c>
      <c r="AP143" s="16">
        <v>0.95429688448071937</v>
      </c>
      <c r="AQ143" s="16">
        <v>0.95465353018583099</v>
      </c>
      <c r="AR143" s="16">
        <v>0.95465353018583099</v>
      </c>
      <c r="AS143" s="16">
        <v>0.95309178645077064</v>
      </c>
    </row>
    <row r="144" spans="6:45" ht="15" customHeight="1" x14ac:dyDescent="0.25">
      <c r="F144" s="11" t="s">
        <v>105</v>
      </c>
      <c r="G144" s="30">
        <v>132</v>
      </c>
      <c r="H144" s="20"/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1.1451230409283584</v>
      </c>
      <c r="X144" s="16">
        <v>1.1451230409283584</v>
      </c>
      <c r="Y144" s="16">
        <v>1.0091812560538138</v>
      </c>
      <c r="Z144" s="16">
        <v>1.0071046033949778</v>
      </c>
      <c r="AA144" s="16">
        <v>1.0046083837341861</v>
      </c>
      <c r="AB144" s="16">
        <v>1.0051025203073976</v>
      </c>
      <c r="AC144" s="16">
        <v>1.0081060967566857</v>
      </c>
      <c r="AD144" s="16">
        <v>1.0046339888741844</v>
      </c>
      <c r="AE144" s="16">
        <v>1.0026237193558023</v>
      </c>
      <c r="AF144" s="16">
        <v>1.004890609009826</v>
      </c>
      <c r="AG144" s="16">
        <v>1.0050906878705927</v>
      </c>
      <c r="AH144" s="16">
        <v>1.0016661271770146</v>
      </c>
      <c r="AI144" s="16">
        <v>1.0018912680066425</v>
      </c>
      <c r="AJ144" s="16">
        <v>0.99870096273110887</v>
      </c>
      <c r="AK144" s="16">
        <v>0.99972284510167464</v>
      </c>
      <c r="AL144" s="16">
        <v>1.0006450184399862</v>
      </c>
      <c r="AM144" s="16">
        <v>1.002026844325798</v>
      </c>
      <c r="AN144" s="16">
        <v>1.0019949783338318</v>
      </c>
      <c r="AO144" s="16">
        <v>1.0019953011985396</v>
      </c>
      <c r="AP144" s="16">
        <v>1.001977540900769</v>
      </c>
      <c r="AQ144" s="16">
        <v>1.0021282478790721</v>
      </c>
      <c r="AR144" s="16">
        <v>1.0021282478790721</v>
      </c>
      <c r="AS144" s="16">
        <v>1.0041497824789687</v>
      </c>
    </row>
    <row r="145" spans="5:45" ht="15" customHeight="1" x14ac:dyDescent="0.25">
      <c r="F145" s="11" t="s">
        <v>104</v>
      </c>
      <c r="G145" s="30">
        <v>0.68999999761581421</v>
      </c>
      <c r="H145" s="20"/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1.0199999809265137</v>
      </c>
      <c r="Z145" s="16">
        <v>1.0199999809265137</v>
      </c>
      <c r="AA145" s="16">
        <v>1.0199999809265137</v>
      </c>
      <c r="AB145" s="16">
        <v>1.0199999809265137</v>
      </c>
      <c r="AC145" s="16">
        <v>1.0199999809265137</v>
      </c>
      <c r="AD145" s="16">
        <v>1.0199999809265137</v>
      </c>
      <c r="AE145" s="16">
        <v>1.0199999809265137</v>
      </c>
      <c r="AF145" s="16">
        <v>1.0199999809265137</v>
      </c>
      <c r="AG145" s="16">
        <v>1.0199999809265137</v>
      </c>
      <c r="AH145" s="16">
        <v>1.0199999809265137</v>
      </c>
      <c r="AI145" s="16">
        <v>1.0199999809265137</v>
      </c>
      <c r="AJ145" s="16">
        <v>1.0199999826138832</v>
      </c>
      <c r="AK145" s="16">
        <v>1.0199999826237829</v>
      </c>
      <c r="AL145" s="16">
        <v>1.0199999824738224</v>
      </c>
      <c r="AM145" s="16">
        <v>1.0199999809265137</v>
      </c>
      <c r="AN145" s="16">
        <v>1.0199999809265137</v>
      </c>
      <c r="AO145" s="16">
        <v>1.0199999809265137</v>
      </c>
      <c r="AP145" s="16">
        <v>1.0199999809265137</v>
      </c>
      <c r="AQ145" s="16">
        <v>1.0199999809265137</v>
      </c>
      <c r="AR145" s="16">
        <v>1.0199999809265137</v>
      </c>
      <c r="AS145" s="16">
        <v>1.0199999809297682</v>
      </c>
    </row>
    <row r="146" spans="5:45" ht="15" customHeight="1" x14ac:dyDescent="0.25">
      <c r="F146" s="11" t="s">
        <v>96</v>
      </c>
      <c r="G146" s="30">
        <v>33</v>
      </c>
      <c r="H146" s="20"/>
      <c r="I146" s="16">
        <v>0</v>
      </c>
      <c r="J146" s="16">
        <v>0</v>
      </c>
      <c r="K146" s="16">
        <v>0</v>
      </c>
      <c r="L146" s="16">
        <v>0</v>
      </c>
      <c r="M146" s="16">
        <v>1.0305996258527486</v>
      </c>
      <c r="N146" s="16">
        <v>1.0305996258416932</v>
      </c>
      <c r="O146" s="16">
        <v>1.0250569762708539</v>
      </c>
      <c r="P146" s="16">
        <v>1.0250569762353592</v>
      </c>
      <c r="Q146" s="16">
        <v>1.0216860155035392</v>
      </c>
      <c r="R146" s="16">
        <v>1.0216667467769658</v>
      </c>
      <c r="S146" s="16">
        <v>1.0229551339394167</v>
      </c>
      <c r="T146" s="16">
        <v>1.0237551107487426</v>
      </c>
      <c r="U146" s="16">
        <v>1.0237551107487426</v>
      </c>
      <c r="V146" s="16">
        <v>1.0236971109073285</v>
      </c>
      <c r="W146" s="16">
        <v>1.0251895850203425</v>
      </c>
      <c r="X146" s="16">
        <v>1.0251895850203425</v>
      </c>
      <c r="Y146" s="16">
        <v>1.0227844302320315</v>
      </c>
      <c r="Z146" s="16">
        <v>1.0202604586042563</v>
      </c>
      <c r="AA146" s="16">
        <v>1.01722462266575</v>
      </c>
      <c r="AB146" s="16">
        <v>1.0094516453544289</v>
      </c>
      <c r="AC146" s="16">
        <v>1.0209699732889848</v>
      </c>
      <c r="AD146" s="16">
        <v>0.99468543294606759</v>
      </c>
      <c r="AE146" s="16">
        <v>1.001290786060504</v>
      </c>
      <c r="AF146" s="16">
        <v>1.0103841588644582</v>
      </c>
      <c r="AG146" s="16">
        <v>1.011547244513626</v>
      </c>
      <c r="AH146" s="16">
        <v>1.007324057192303</v>
      </c>
      <c r="AI146" s="16">
        <v>1.0110117713604325</v>
      </c>
      <c r="AJ146" s="16">
        <v>1.0070556085620446</v>
      </c>
      <c r="AK146" s="16">
        <v>1.0083140288029824</v>
      </c>
      <c r="AL146" s="16">
        <v>1.0094492490476343</v>
      </c>
      <c r="AM146" s="16">
        <v>1.0111785634396422</v>
      </c>
      <c r="AN146" s="16">
        <v>1.0111393612073687</v>
      </c>
      <c r="AO146" s="16">
        <v>1.0111397584055055</v>
      </c>
      <c r="AP146" s="16">
        <v>1.0134026016437228</v>
      </c>
      <c r="AQ146" s="16">
        <v>1.0132291252823156</v>
      </c>
      <c r="AR146" s="16">
        <v>1.0132291252823156</v>
      </c>
      <c r="AS146" s="16">
        <v>1.0124197290807349</v>
      </c>
    </row>
    <row r="147" spans="5:45" ht="15" customHeight="1" x14ac:dyDescent="0.25">
      <c r="F147" s="11" t="s">
        <v>103</v>
      </c>
      <c r="G147" s="30">
        <v>33</v>
      </c>
      <c r="H147" s="20"/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1.0103563593162537</v>
      </c>
      <c r="Y147" s="16">
        <v>1.0227527420092277</v>
      </c>
      <c r="Z147" s="16">
        <v>1.0218211888576714</v>
      </c>
      <c r="AA147" s="16">
        <v>1.0207014271676373</v>
      </c>
      <c r="AB147" s="16">
        <v>1.0209230882149121</v>
      </c>
      <c r="AC147" s="16">
        <v>1.0218535937299216</v>
      </c>
      <c r="AD147" s="16">
        <v>1.0202960884783103</v>
      </c>
      <c r="AE147" s="16">
        <v>1.0193943337875024</v>
      </c>
      <c r="AF147" s="16">
        <v>1.0204112018453659</v>
      </c>
      <c r="AG147" s="16">
        <v>1.0203792023356959</v>
      </c>
      <c r="AH147" s="16">
        <v>1.0188429543951079</v>
      </c>
      <c r="AI147" s="16">
        <v>1.0189439516033139</v>
      </c>
      <c r="AJ147" s="16">
        <v>1.0175127986233459</v>
      </c>
      <c r="AK147" s="16">
        <v>1.0179712083886872</v>
      </c>
      <c r="AL147" s="16">
        <v>1.0183848900607233</v>
      </c>
      <c r="AM147" s="16">
        <v>1.0190047705773153</v>
      </c>
      <c r="AN147" s="16">
        <v>1.0189904756247536</v>
      </c>
      <c r="AO147" s="16">
        <v>1.0189906204598751</v>
      </c>
      <c r="AP147" s="16">
        <v>1.0189826532634156</v>
      </c>
      <c r="AQ147" s="16">
        <v>1.0190502598015378</v>
      </c>
      <c r="AR147" s="16">
        <v>1.0190502598015378</v>
      </c>
      <c r="AS147" s="16">
        <v>1.0199571139125552</v>
      </c>
    </row>
    <row r="148" spans="5:45" ht="15" customHeight="1" x14ac:dyDescent="0.25">
      <c r="F148" s="11" t="s">
        <v>77</v>
      </c>
      <c r="G148" s="30">
        <v>33</v>
      </c>
      <c r="H148" s="20"/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0.96710094562705684</v>
      </c>
      <c r="AF148" s="16">
        <v>0.98528825072265513</v>
      </c>
      <c r="AG148" s="16">
        <v>0.98582613022522536</v>
      </c>
      <c r="AH148" s="16">
        <v>0.98948799558128786</v>
      </c>
      <c r="AI148" s="16">
        <v>0.98998689253120276</v>
      </c>
      <c r="AJ148" s="16">
        <v>0.98286376198499914</v>
      </c>
      <c r="AK148" s="16">
        <v>0.98512902225468957</v>
      </c>
      <c r="AL148" s="16">
        <v>0.98717294590851257</v>
      </c>
      <c r="AM148" s="16">
        <v>0.99028731235924461</v>
      </c>
      <c r="AN148" s="16">
        <v>0.99021670193802935</v>
      </c>
      <c r="AO148" s="16">
        <v>0.99021741736189794</v>
      </c>
      <c r="AP148" s="16">
        <v>0.99017806297166866</v>
      </c>
      <c r="AQ148" s="16">
        <v>0.99588365800151624</v>
      </c>
      <c r="AR148" s="16">
        <v>0.99588365800151624</v>
      </c>
      <c r="AS148" s="16">
        <v>0.99445004219767097</v>
      </c>
    </row>
    <row r="149" spans="5:45" ht="15" customHeight="1" x14ac:dyDescent="0.25">
      <c r="F149" s="11" t="s">
        <v>94</v>
      </c>
      <c r="G149" s="30">
        <v>11</v>
      </c>
      <c r="H149" s="20"/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0.9466713240747483</v>
      </c>
      <c r="AE149" s="16">
        <v>1.0074274420228362</v>
      </c>
      <c r="AF149" s="16">
        <v>1.0016637247412752</v>
      </c>
      <c r="AG149" s="16">
        <v>1.0025017558626224</v>
      </c>
      <c r="AH149" s="16">
        <v>1.0095284059046159</v>
      </c>
      <c r="AI149" s="16">
        <v>1.0114870071337749</v>
      </c>
      <c r="AJ149" s="16">
        <v>1.0054164551688187</v>
      </c>
      <c r="AK149" s="16">
        <v>1.007348142342134</v>
      </c>
      <c r="AL149" s="16">
        <v>1.0090901552460343</v>
      </c>
      <c r="AM149" s="16">
        <v>1.0117428013507563</v>
      </c>
      <c r="AN149" s="16">
        <v>1.0116826813778199</v>
      </c>
      <c r="AO149" s="16">
        <v>1.0116832905180921</v>
      </c>
      <c r="AP149" s="16">
        <v>1.0111358856211925</v>
      </c>
      <c r="AQ149" s="16">
        <v>1.0069861460419827</v>
      </c>
      <c r="AR149" s="16">
        <v>1.0069861460419827</v>
      </c>
      <c r="AS149" s="16">
        <v>1.00566905001958</v>
      </c>
    </row>
    <row r="150" spans="5:45" ht="15" customHeight="1" x14ac:dyDescent="0.25">
      <c r="F150" s="11" t="s">
        <v>65</v>
      </c>
      <c r="G150" s="30">
        <v>33</v>
      </c>
      <c r="H150" s="20"/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  <c r="AK150" s="16">
        <v>0</v>
      </c>
      <c r="AL150" s="16">
        <v>0</v>
      </c>
      <c r="AM150" s="16">
        <v>0</v>
      </c>
      <c r="AN150" s="16">
        <v>0</v>
      </c>
      <c r="AO150" s="16">
        <v>0</v>
      </c>
      <c r="AP150" s="16">
        <v>0</v>
      </c>
      <c r="AQ150" s="16">
        <v>0</v>
      </c>
      <c r="AR150" s="16">
        <v>0</v>
      </c>
      <c r="AS150" s="16">
        <v>0</v>
      </c>
    </row>
    <row r="151" spans="5:45" ht="15" customHeight="1" x14ac:dyDescent="0.25">
      <c r="F151" s="11" t="s">
        <v>89</v>
      </c>
      <c r="G151" s="30">
        <v>11</v>
      </c>
      <c r="H151" s="20"/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1.0093564210343602</v>
      </c>
      <c r="AB151" s="16">
        <v>1.0157262009115975</v>
      </c>
      <c r="AC151" s="16">
        <v>1.0133011624115456</v>
      </c>
      <c r="AD151" s="16">
        <v>1.0179426170377541</v>
      </c>
      <c r="AE151" s="16">
        <v>1.013523020847604</v>
      </c>
      <c r="AF151" s="16">
        <v>1.0185067506559784</v>
      </c>
      <c r="AG151" s="16">
        <v>1.0190297684156855</v>
      </c>
      <c r="AH151" s="16">
        <v>1.0115002753728188</v>
      </c>
      <c r="AI151" s="16">
        <v>1.0119953474703964</v>
      </c>
      <c r="AJ151" s="16">
        <v>1.0049276112602437</v>
      </c>
      <c r="AK151" s="16">
        <v>1.0071750718710175</v>
      </c>
      <c r="AL151" s="16">
        <v>1.0092030824625589</v>
      </c>
      <c r="AM151" s="16">
        <v>1.0122968841088822</v>
      </c>
      <c r="AN151" s="16">
        <v>1.0122268184172192</v>
      </c>
      <c r="AO151" s="16">
        <v>1.0122275283215023</v>
      </c>
      <c r="AP151" s="16">
        <v>1.012188477604721</v>
      </c>
      <c r="AQ151" s="16">
        <v>1.012519845113276</v>
      </c>
      <c r="AR151" s="16">
        <v>1.012519845113276</v>
      </c>
      <c r="AS151" s="16">
        <v>1.0110813613272167</v>
      </c>
    </row>
    <row r="152" spans="5:45" ht="15" customHeight="1" x14ac:dyDescent="0.25">
      <c r="F152" s="11" t="s">
        <v>81</v>
      </c>
      <c r="G152" s="30">
        <v>33</v>
      </c>
      <c r="H152" s="20"/>
      <c r="I152" s="16">
        <v>0</v>
      </c>
      <c r="J152" s="16">
        <v>0</v>
      </c>
      <c r="K152" s="16">
        <v>0</v>
      </c>
      <c r="L152" s="16">
        <v>0.99580255072398449</v>
      </c>
      <c r="M152" s="16">
        <v>1.0206567347954429</v>
      </c>
      <c r="N152" s="16">
        <v>1.0206567347911935</v>
      </c>
      <c r="O152" s="16">
        <v>1.0168577131049099</v>
      </c>
      <c r="P152" s="16">
        <v>1.0168577131053782</v>
      </c>
      <c r="Q152" s="16">
        <v>1.0164540820517098</v>
      </c>
      <c r="R152" s="16">
        <v>1.0164383638548822</v>
      </c>
      <c r="S152" s="16">
        <v>1.0180770208164514</v>
      </c>
      <c r="T152" s="16">
        <v>1.0190950062209272</v>
      </c>
      <c r="U152" s="16">
        <v>1.0190950062209272</v>
      </c>
      <c r="V152" s="16">
        <v>1.0190399688438172</v>
      </c>
      <c r="W152" s="16">
        <v>1.0209553797752033</v>
      </c>
      <c r="X152" s="16">
        <v>1.0209553797752033</v>
      </c>
      <c r="Y152" s="16">
        <v>1.0178877125398653</v>
      </c>
      <c r="Z152" s="16">
        <v>1.0181850335542697</v>
      </c>
      <c r="AA152" s="16">
        <v>1.0173099525455886</v>
      </c>
      <c r="AB152" s="16">
        <v>1.0190031400384056</v>
      </c>
      <c r="AC152" s="16">
        <v>1.0160761468593436</v>
      </c>
      <c r="AD152" s="16">
        <v>1.01499519349735</v>
      </c>
      <c r="AE152" s="16">
        <v>1.0143523882743306</v>
      </c>
      <c r="AF152" s="16">
        <v>1.0165859013988683</v>
      </c>
      <c r="AG152" s="16">
        <v>1.0159203687992007</v>
      </c>
      <c r="AH152" s="16">
        <v>1.0132467130735079</v>
      </c>
      <c r="AI152" s="16">
        <v>1.0113980806590743</v>
      </c>
      <c r="AJ152" s="16">
        <v>1.0089402708018675</v>
      </c>
      <c r="AK152" s="16">
        <v>1.0105114030065618</v>
      </c>
      <c r="AL152" s="16">
        <v>1.0116619055692171</v>
      </c>
      <c r="AM152" s="16">
        <v>1.0128145604987753</v>
      </c>
      <c r="AN152" s="16">
        <v>1.012768849368892</v>
      </c>
      <c r="AO152" s="16">
        <v>1.0127692083179436</v>
      </c>
      <c r="AP152" s="16">
        <v>1.0126846831544143</v>
      </c>
      <c r="AQ152" s="16">
        <v>1.0129220135378139</v>
      </c>
      <c r="AR152" s="16">
        <v>1.0129220135378139</v>
      </c>
      <c r="AS152" s="16">
        <v>1.0135596567236003</v>
      </c>
    </row>
    <row r="153" spans="5:45" ht="15" customHeight="1" x14ac:dyDescent="0.25">
      <c r="E153" s="126" t="s">
        <v>387</v>
      </c>
    </row>
    <row r="154" spans="5:45" ht="15" customHeight="1" x14ac:dyDescent="0.25">
      <c r="F154" s="11" t="s">
        <v>314</v>
      </c>
      <c r="G154" s="30">
        <v>400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1</v>
      </c>
      <c r="AS154" s="16">
        <v>1</v>
      </c>
    </row>
    <row r="155" spans="5:45" ht="15" customHeight="1" x14ac:dyDescent="0.25"/>
    <row r="156" spans="5:45" ht="15" customHeight="1" x14ac:dyDescent="0.25"/>
    <row r="157" spans="5:45" ht="15" customHeight="1" x14ac:dyDescent="0.25"/>
  </sheetData>
  <sheetProtection formatCells="0" formatColumns="0" formatRows="0" sort="0" autoFilter="0"/>
  <phoneticPr fontId="28" type="noConversion"/>
  <conditionalFormatting sqref="I79:AS152">
    <cfRule type="cellIs" dxfId="197" priority="16" operator="equal">
      <formula>""</formula>
    </cfRule>
    <cfRule type="expression" dxfId="196" priority="17">
      <formula>IF(I79=0,0,IF(I79&lt;=0.94,1,0))</formula>
    </cfRule>
    <cfRule type="cellIs" dxfId="195" priority="18" operator="greaterThanOrEqual">
      <formula>1.06</formula>
    </cfRule>
  </conditionalFormatting>
  <conditionalFormatting sqref="I154:AS154">
    <cfRule type="cellIs" dxfId="194" priority="5" operator="equal">
      <formula>""</formula>
    </cfRule>
    <cfRule type="expression" dxfId="193" priority="6">
      <formula>IF(I154=0,0,IF(I154&lt;=0.94,1,0))</formula>
    </cfRule>
    <cfRule type="cellIs" dxfId="192" priority="7" operator="greaterThanOrEqual">
      <formula>1.06</formula>
    </cfRule>
  </conditionalFormatting>
  <conditionalFormatting sqref="I9:AS78">
    <cfRule type="cellIs" dxfId="191" priority="1" operator="equal">
      <formula>-999</formula>
    </cfRule>
    <cfRule type="cellIs" dxfId="190" priority="4" operator="equal">
      <formula>""</formula>
    </cfRule>
  </conditionalFormatting>
  <conditionalFormatting sqref="I9:AS78">
    <cfRule type="expression" dxfId="189" priority="2">
      <formula>IF(I9=0,0,IF(I9&lt;=0.94,1,0))</formula>
    </cfRule>
    <cfRule type="cellIs" dxfId="188" priority="3" operator="greaterThanOrEqual">
      <formula>1.06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687D-5B0A-413C-882D-070F49ACFD3B}">
  <sheetPr>
    <tabColor theme="8" tint="0.59999389629810485"/>
  </sheetPr>
  <dimension ref="A1:CB153"/>
  <sheetViews>
    <sheetView showGridLines="0" zoomScale="80" zoomScaleNormal="80" workbookViewId="0">
      <pane xSplit="8" ySplit="8" topLeftCell="I34" activePane="bottomRight" state="frozen"/>
      <selection pane="topRight" activeCell="I1" sqref="I1"/>
      <selection pane="bottomLeft" activeCell="A9" sqref="A9"/>
      <selection pane="bottomRight" activeCell="J9" sqref="J9"/>
    </sheetView>
  </sheetViews>
  <sheetFormatPr defaultColWidth="0" defaultRowHeight="15" customHeight="1" zeroHeight="1" x14ac:dyDescent="0.25"/>
  <cols>
    <col min="1" max="4" width="2.7109375" style="2" customWidth="1"/>
    <col min="5" max="5" width="25.7109375" style="4" customWidth="1"/>
    <col min="6" max="8" width="15.7109375" style="25" customWidth="1"/>
    <col min="9" max="9" width="8.140625" style="25" customWidth="1"/>
    <col min="10" max="46" width="15.7109375" style="4" customWidth="1"/>
    <col min="47" max="47" width="11.7109375" style="4" customWidth="1"/>
    <col min="48" max="66" width="15.7109375" style="4" customWidth="1"/>
    <col min="67" max="67" width="2.7109375" style="2" customWidth="1"/>
    <col min="68" max="80" width="0" style="2" hidden="1" customWidth="1"/>
    <col min="81" max="16384" width="9.140625" style="2" hidden="1"/>
  </cols>
  <sheetData>
    <row r="1" spans="1:67" ht="24.95" customHeight="1" x14ac:dyDescent="0.25">
      <c r="A1" s="1" t="str">
        <f ca="1">MID(CELL("filename",A2),FIND("]",CELL("filename",A1))+1,255)</f>
        <v>Transformers - Loading</v>
      </c>
      <c r="B1" s="1"/>
      <c r="C1" s="1"/>
      <c r="D1" s="1"/>
      <c r="E1" s="9"/>
      <c r="F1" s="24"/>
      <c r="G1" s="24"/>
      <c r="H1" s="24"/>
      <c r="I1" s="24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1"/>
    </row>
    <row r="2" spans="1:67" ht="15" customHeight="1" x14ac:dyDescent="0.25"/>
    <row r="3" spans="1:67" x14ac:dyDescent="0.25">
      <c r="B3" s="5" t="s">
        <v>13</v>
      </c>
      <c r="C3" s="5"/>
      <c r="D3" s="5"/>
      <c r="E3" s="6"/>
      <c r="F3" s="26"/>
      <c r="G3" s="26"/>
      <c r="H3" s="26"/>
      <c r="I3" s="2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7" x14ac:dyDescent="0.2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7" x14ac:dyDescent="0.25">
      <c r="C5" s="10" t="s">
        <v>0</v>
      </c>
      <c r="D5" s="10"/>
      <c r="E5" s="10"/>
      <c r="F5" s="27"/>
      <c r="G5" s="27"/>
      <c r="H5" s="27"/>
      <c r="I5" s="27"/>
      <c r="J5" s="15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</row>
    <row r="6" spans="1:67" ht="94.5" customHeight="1" x14ac:dyDescent="0.25">
      <c r="E6" s="2"/>
      <c r="F6" s="28"/>
      <c r="G6" s="28"/>
      <c r="H6" s="28"/>
      <c r="I6" s="28"/>
      <c r="J6" s="38" t="str">
        <f>IF('Generators - Active Power'!I6="","",'Generators - Active Power'!I6)</f>
        <v>Post black-out</v>
      </c>
      <c r="K6" s="38" t="str">
        <f>IF('Generators - Active Power'!J6="","",'Generators - Active Power'!J6)</f>
        <v>Pre-restoration</v>
      </c>
      <c r="L6" s="38" t="str">
        <f>IF('Generators - Active Power'!K6="","",'Generators - Active Power'!K6)</f>
        <v>Energise Steven's Croft</v>
      </c>
      <c r="M6" s="38" t="str">
        <f>IF('Generators - Active Power'!L6="","",'Generators - Active Power'!L6)</f>
        <v>1.1 Energise Steven's croft BB
(CUSTOMER)</v>
      </c>
      <c r="N6" s="38" t="str">
        <f>IF('Generators - Active Power'!M6="","",'Generators - Active Power'!M6)</f>
        <v>1.2 Energise Steven's Croft cable to Chapelcross
(CHAP)</v>
      </c>
      <c r="O6" s="38" t="str">
        <f>IF('Generators - Active Power'!N6="","",'Generators - Active Power'!N6)</f>
        <v>2.1 Energise Minsca PoC
(MINSCA WF)</v>
      </c>
      <c r="P6" s="38" t="str">
        <f>IF('Generators - Active Power'!O6="","",'Generators - Active Power'!O6)</f>
        <v>2.2 Energise Minsca WF
(CUSTOMER)</v>
      </c>
      <c r="Q6" s="38" t="str">
        <f>IF('Generators - Active Power'!P6="","",'Generators - Active Power'!P6)</f>
        <v xml:space="preserve">3.1 Energise Ewe Hill 1 PoC
(12) </v>
      </c>
      <c r="R6" s="38" t="str">
        <f>IF('Generators - Active Power'!Q6="","",'Generators - Active Power'!Q6)</f>
        <v>3.2 Energise Ewe Hill WF
(CUSTOMER)</v>
      </c>
      <c r="S6" s="38" t="str">
        <f>IF('Generators - Active Power'!R6="","",'Generators - Active Power'!R6)</f>
        <v>4.1 Energise Chapelcross Grid 1 132/33kV Trfr
(698-10)</v>
      </c>
      <c r="T6" s="38" t="str">
        <f>IF('Generators - Active Power'!S6="","",'Generators - Active Power'!S6)</f>
        <v>4.2 Energise Chapelcross 132kV M1 BB
(698-710)</v>
      </c>
      <c r="U6" s="38" t="str">
        <f>IF('Generators - Active Power'!T6="","",'Generators - Active Power'!T6)</f>
        <v>4.3 Energise Chapelcross - Gretna 1 132kV circuit
(698-1105)</v>
      </c>
      <c r="V6" s="38" t="str">
        <f>IF('Generators - Active Power'!U6="","",'Generators - Active Power'!U6)</f>
        <v>5.1 Close Gretna CB, energise Gretna 132kV BB 
(305)</v>
      </c>
      <c r="W6" s="38" t="str">
        <f>IF('Generators - Active Power'!V6="","",'Generators - Active Power'!V6)</f>
        <v>5.2 Energise Gretna SGT1 400/132kV
(780)</v>
      </c>
      <c r="X6" s="38" t="str">
        <f>IF('Generators - Active Power'!W6="","",'Generators - Active Power'!W6)</f>
        <v>5.3 Energise Gretna - Ewe Hill 2 132kV circuit
(805)</v>
      </c>
      <c r="Y6" s="38" t="str">
        <f>IF('Generators - Active Power'!X6="","",'Generators - Active Power'!X6)</f>
        <v>5.4 Energise Ewe Hill 2 WF
(GRID 1)</v>
      </c>
      <c r="Z6" s="38" t="str">
        <f>IF('Generators - Active Power'!Y6="","",'Generators - Active Power'!Y6)</f>
        <v>5.5 Energise Ewe Hill 2 circuits (WG2)</v>
      </c>
      <c r="AA6" s="38" t="str">
        <f>IF('Generators - Active Power'!Z6="","",'Generators - Active Power'!Z6)</f>
        <v>6.1 Energise Chapelcross - Annan circuit 1 (698-14)</v>
      </c>
      <c r="AB6" s="38" t="str">
        <f>IF('Generators - Active Power'!AA6="","",'Generators - Active Power'!AA6)</f>
        <v>6.2 Energise Chapelcross - Annan circuit 2
(698-23)</v>
      </c>
      <c r="AC6" s="38" t="str">
        <f>IF('Generators - Active Power'!AB6="","",'Generators - Active Power'!AB6)</f>
        <v>7.1 Energise Middlebie SWS - Middlebie circuit
(780-11)</v>
      </c>
      <c r="AD6" s="38" t="str">
        <f>IF('Generators - Active Power'!AC6="","",'Generators - Active Power'!AC6)</f>
        <v>8.1 Minsca WF, Ewe Hill 1 WF, Ewe Hill 2 WF to produce 20% MW</v>
      </c>
      <c r="AE6" s="38" t="str">
        <f>IF('Generators - Active Power'!AD6="","",'Generators - Active Power'!AD6)</f>
        <v>8.2 Energise Middlebie SWS - Langholm circuit 1 
(780-14)</v>
      </c>
      <c r="AF6" s="38" t="str">
        <f>IF('Generators - Active Power'!AE6="","",'Generators - Active Power'!AE6)</f>
        <v>9.1 Energise Chapelcross - Gretna circuit 2
(698-11)</v>
      </c>
      <c r="AG6" s="38" t="str">
        <f>IF('Generators - Active Power'!AF6="","",'Generators - Active Power'!AF6)</f>
        <v>10.1 Energise Chapelcross - Gretna circuit 1, Langholm 2, Newcastleton
(698-21)</v>
      </c>
      <c r="AH6" s="38" t="str">
        <f>IF('Generators - Active Power'!AG6="","",'Generators - Active Power'!AG6)</f>
        <v>11.1 Minsca WF, Ewe Hill 1 WF, Ewe Hill 2 WF to produce 25% MW</v>
      </c>
      <c r="AI6" s="38" t="str">
        <f>IF('Generators - Active Power'!AH6="","",'Generators - Active Power'!AH6)</f>
        <v>11.2 Energise Chapelcross -Lockerbie circuit 1
(698-13)</v>
      </c>
      <c r="AJ6" s="38" t="str">
        <f>IF('Generators - Active Power'!AI6="","",'Generators - Active Power'!AI6)</f>
        <v>11.3 Minsca WF, Ewe Hill 1 WF to produce 45% MW</v>
      </c>
      <c r="AK6" s="38" t="str">
        <f>IF('Generators - Active Power'!AJ6="","",'Generators - Active Power'!AJ6)</f>
        <v>11.4 Energise Chapelcross -Lockerbie circuit 2
(698-22)</v>
      </c>
      <c r="AL6" s="38" t="str">
        <f>IF('Generators - Active Power'!AK6="","",'Generators - Active Power'!AK6)</f>
        <v>12.1 Energise Lockerbie - Kirkbank and Moffat 1
(694-13)</v>
      </c>
      <c r="AM6" s="38" t="str">
        <f>IF('Generators - Active Power'!AL6="","",'Generators - Active Power'!AL6)</f>
        <v>13.1 Energise Lockerbie - Moffat 2
(694-23)</v>
      </c>
      <c r="AN6" s="38" t="str">
        <f>IF('Generators - Active Power'!AM6="","",'Generators - Active Power'!AM6)</f>
        <v>14.1 Close Annan 11kV bus section 
(662-01)</v>
      </c>
      <c r="AO6" s="38" t="str">
        <f>IF('Generators - Active Power'!AN6="","",'Generators - Active Power'!AN6)</f>
        <v>14.2 Close Lockerbie 11kV bus section 
(679-01)</v>
      </c>
      <c r="AP6" s="38" t="str">
        <f>IF('Generators - Active Power'!AO6="","",'Generators - Active Power'!AO6)</f>
        <v>14.3 Close Moffat 11kV bus section 
(683-01)</v>
      </c>
      <c r="AQ6" s="38" t="str">
        <f>IF('Generators - Active Power'!AP6="","",'Generators - Active Power'!AP6)</f>
        <v>14.4 Connect Langholm T2 
(676-20)</v>
      </c>
      <c r="AR6" s="38" t="str">
        <f>IF('Generators - Active Power'!AQ6="","",'Generators - Active Power'!AQ6)</f>
        <v>14.5 Connect Gretna T1
(673-10)</v>
      </c>
      <c r="AS6" s="38" t="str">
        <f>IF('Generators - Active Power'!AR6="","",'Generators - Active Power'!AR6)</f>
        <v>15.1 Energise Gretna 400kV B/B from Harker
(X605)</v>
      </c>
      <c r="AT6" s="38" t="str">
        <f>IF('Generators - Active Power'!AS6="","",'Generators - Active Power'!AS6)</f>
        <v>15.2 Connect Transmisison network to Chapelcross DRZ via SGT1
(X510)</v>
      </c>
      <c r="AU6" s="38"/>
      <c r="AV6" s="50" t="str">
        <f>IF('Generators - Active Power'!AU6="","",'Generators - Active Power'!AU6)</f>
        <v>Stevens Croft energised</v>
      </c>
      <c r="AW6" s="50" t="str">
        <f>IF('Generators - Active Power'!AV6="","",'Generators - Active Power'!AV6)</f>
        <v>Steven's croft SPD brkr closed and line to Chapelcross energised</v>
      </c>
      <c r="AX6" s="50" t="str">
        <f>IF('Generators - Active Power'!AW6="","",'Generators - Active Power'!AW6)</f>
        <v>Chapelcross 33kV B/B energised</v>
      </c>
      <c r="AY6" s="50" t="str">
        <f>IF('Generators - Active Power'!AX6="","",'Generators - Active Power'!AX6)</f>
        <v>Circuit Minsca WF energised</v>
      </c>
      <c r="AZ6" s="50" t="str">
        <f>IF('Generators - Active Power'!AY6="","",'Generators - Active Power'!AY6)</f>
        <v>Circuit to Ewe Hill WF energised</v>
      </c>
      <c r="BA6" s="50" t="str">
        <f>IF('Generators - Active Power'!AZ6="","",'Generators - Active Power'!AZ6)</f>
        <v>Grid trfr  1 + Chapelcross - Gretna line energised</v>
      </c>
      <c r="BB6" s="50" t="str">
        <f>IF('Generators - Active Power'!BA6="","",'Generators - Active Power'!BA6)</f>
        <v>Gretna 132kV brkr closed</v>
      </c>
      <c r="BC6" s="50" t="str">
        <f>IF('Generators - Active Power'!BB6="","",'Generators - Active Power'!BB6)</f>
        <v>Annan energised</v>
      </c>
      <c r="BD6" s="50" t="str">
        <f>IF('Generators - Active Power'!BC6="","",'Generators - Active Power'!BC6)</f>
        <v>Middelbie energised</v>
      </c>
      <c r="BE6" s="50" t="str">
        <f>IF('Generators - Active Power'!BD6="","",'Generators - Active Power'!BD6)</f>
        <v>Langholm energised</v>
      </c>
      <c r="BF6" s="50" t="str">
        <f>IF('Generators - Active Power'!BE6="","",'Generators - Active Power'!BE6)</f>
        <v>Gretna B energised</v>
      </c>
      <c r="BG6" s="50" t="str">
        <f>IF('Generators - Active Power'!BF6="","",'Generators - Active Power'!BF6)</f>
        <v>GretnaA + Newcastleton</v>
      </c>
      <c r="BH6" s="50" t="str">
        <f>IF('Generators - Active Power'!BG6="","",'Generators - Active Power'!BG6)</f>
        <v>LockerbieA + B</v>
      </c>
      <c r="BI6" s="50" t="str">
        <f>IF('Generators - Active Power'!BH6="","",'Generators - Active Power'!BH6)</f>
        <v>Kirkbank + Moffat A</v>
      </c>
      <c r="BJ6" s="50" t="str">
        <f>IF('Generators - Active Power'!BI6="","",'Generators - Active Power'!BI6)</f>
        <v>Moffat B</v>
      </c>
      <c r="BK6" s="50" t="str">
        <f>IF('Generators - Active Power'!BJ6="","",'Generators - Active Power'!BJ6)</f>
        <v>Restore to normal</v>
      </c>
      <c r="BL6" s="2"/>
      <c r="BM6" s="2"/>
      <c r="BN6" s="2"/>
    </row>
    <row r="7" spans="1:67" x14ac:dyDescent="0.25">
      <c r="E7" s="2"/>
      <c r="F7" s="28"/>
      <c r="G7" s="28"/>
      <c r="H7" s="28"/>
      <c r="I7" s="28"/>
      <c r="J7" s="8" t="s">
        <v>11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6">
        <v>0</v>
      </c>
      <c r="AW7" s="36" t="s">
        <v>290</v>
      </c>
      <c r="AX7" s="36" t="s">
        <v>290</v>
      </c>
      <c r="AY7" s="36" t="s">
        <v>289</v>
      </c>
      <c r="AZ7" s="36">
        <v>5.6</v>
      </c>
      <c r="BA7" s="36" t="s">
        <v>291</v>
      </c>
      <c r="BB7" s="36" t="s">
        <v>292</v>
      </c>
      <c r="BC7" s="36" t="s">
        <v>293</v>
      </c>
      <c r="BD7" s="36" t="s">
        <v>295</v>
      </c>
      <c r="BE7" s="36">
        <v>18</v>
      </c>
      <c r="BF7" s="36">
        <v>19</v>
      </c>
      <c r="BG7" s="36" t="s">
        <v>294</v>
      </c>
      <c r="BH7" s="36" t="s">
        <v>296</v>
      </c>
      <c r="BI7" s="36">
        <v>25</v>
      </c>
      <c r="BJ7" s="36">
        <v>26</v>
      </c>
      <c r="BK7" s="36" t="s">
        <v>297</v>
      </c>
      <c r="BL7" s="2"/>
      <c r="BM7" s="2"/>
      <c r="BN7" s="2"/>
    </row>
    <row r="8" spans="1:67" x14ac:dyDescent="0.25">
      <c r="E8" s="19" t="s">
        <v>1</v>
      </c>
      <c r="F8" s="29" t="s">
        <v>17</v>
      </c>
      <c r="G8" s="29" t="s">
        <v>2</v>
      </c>
      <c r="H8" s="29" t="s">
        <v>3</v>
      </c>
      <c r="I8" s="29"/>
      <c r="J8" s="47" t="str">
        <f>IF('Generators - Active Power'!I8="","",'Generators - Active Power'!I8)</f>
        <v>Step -2</v>
      </c>
      <c r="K8" s="18" t="str">
        <f>IF('Generators - Active Power'!J8="","",'Generators - Active Power'!J8)</f>
        <v>Step -1</v>
      </c>
      <c r="L8" s="18" t="str">
        <f>IF('Generators - Active Power'!K8="","",'Generators - Active Power'!K8)</f>
        <v>Step 0</v>
      </c>
      <c r="M8" s="18" t="str">
        <f>IF('Generators - Active Power'!L8="","",'Generators - Active Power'!L8)</f>
        <v>Step 1</v>
      </c>
      <c r="N8" s="18" t="str">
        <f>IF('Generators - Active Power'!M8="","",'Generators - Active Power'!M8)</f>
        <v>Step 2</v>
      </c>
      <c r="O8" s="18" t="str">
        <f>IF('Generators - Active Power'!N8="","",'Generators - Active Power'!N8)</f>
        <v>Step 3</v>
      </c>
      <c r="P8" s="18" t="str">
        <f>IF('Generators - Active Power'!O8="","",'Generators - Active Power'!O8)</f>
        <v>Step 4</v>
      </c>
      <c r="Q8" s="18" t="str">
        <f>IF('Generators - Active Power'!P8="","",'Generators - Active Power'!P8)</f>
        <v>Step 5</v>
      </c>
      <c r="R8" s="18" t="str">
        <f>IF('Generators - Active Power'!Q8="","",'Generators - Active Power'!Q8)</f>
        <v>Step 6</v>
      </c>
      <c r="S8" s="18" t="str">
        <f>IF('Generators - Active Power'!R8="","",'Generators - Active Power'!R8)</f>
        <v>Step 7</v>
      </c>
      <c r="T8" s="18" t="str">
        <f>IF('Generators - Active Power'!S8="","",'Generators - Active Power'!S8)</f>
        <v>Step 8</v>
      </c>
      <c r="U8" s="18" t="str">
        <f>IF('Generators - Active Power'!T8="","",'Generators - Active Power'!T8)</f>
        <v>Step 9</v>
      </c>
      <c r="V8" s="18" t="str">
        <f>IF('Generators - Active Power'!U8="","",'Generators - Active Power'!U8)</f>
        <v>Step 10</v>
      </c>
      <c r="W8" s="18" t="str">
        <f>IF('Generators - Active Power'!V8="","",'Generators - Active Power'!V8)</f>
        <v>Step 11</v>
      </c>
      <c r="X8" s="18" t="str">
        <f>IF('Generators - Active Power'!W8="","",'Generators - Active Power'!W8)</f>
        <v>Step 12</v>
      </c>
      <c r="Y8" s="18" t="str">
        <f>IF('Generators - Active Power'!X8="","",'Generators - Active Power'!X8)</f>
        <v>Step 13</v>
      </c>
      <c r="Z8" s="18" t="str">
        <f>IF('Generators - Active Power'!Y8="","",'Generators - Active Power'!Y8)</f>
        <v>Step 14</v>
      </c>
      <c r="AA8" s="18" t="str">
        <f>IF('Generators - Active Power'!Z8="","",'Generators - Active Power'!Z8)</f>
        <v>Step 15</v>
      </c>
      <c r="AB8" s="18" t="str">
        <f>IF('Generators - Active Power'!AA8="","",'Generators - Active Power'!AA8)</f>
        <v>Step 16</v>
      </c>
      <c r="AC8" s="18" t="str">
        <f>IF('Generators - Active Power'!AB8="","",'Generators - Active Power'!AB8)</f>
        <v>Step 17</v>
      </c>
      <c r="AD8" s="18" t="str">
        <f>IF('Generators - Active Power'!AC8="","",'Generators - Active Power'!AC8)</f>
        <v>Step 18</v>
      </c>
      <c r="AE8" s="18" t="str">
        <f>IF('Generators - Active Power'!AD8="","",'Generators - Active Power'!AD8)</f>
        <v>Step 19</v>
      </c>
      <c r="AF8" s="18" t="str">
        <f>IF('Generators - Active Power'!AE8="","",'Generators - Active Power'!AE8)</f>
        <v>Step 20</v>
      </c>
      <c r="AG8" s="18" t="str">
        <f>IF('Generators - Active Power'!AF8="","",'Generators - Active Power'!AF8)</f>
        <v>Step 21</v>
      </c>
      <c r="AH8" s="18" t="str">
        <f>IF('Generators - Active Power'!AG8="","",'Generators - Active Power'!AG8)</f>
        <v>Step 22</v>
      </c>
      <c r="AI8" s="18" t="str">
        <f>IF('Generators - Active Power'!AH8="","",'Generators - Active Power'!AH8)</f>
        <v>Step 23</v>
      </c>
      <c r="AJ8" s="18" t="str">
        <f>IF('Generators - Active Power'!AI8="","",'Generators - Active Power'!AI8)</f>
        <v>Step 24</v>
      </c>
      <c r="AK8" s="18" t="str">
        <f>IF('Generators - Active Power'!AJ8="","",'Generators - Active Power'!AJ8)</f>
        <v>Step 25</v>
      </c>
      <c r="AL8" s="18" t="str">
        <f>IF('Generators - Active Power'!AK8="","",'Generators - Active Power'!AK8)</f>
        <v>Step 26</v>
      </c>
      <c r="AM8" s="18" t="str">
        <f>IF('Generators - Active Power'!AL8="","",'Generators - Active Power'!AL8)</f>
        <v>Step 27</v>
      </c>
      <c r="AN8" s="18" t="str">
        <f>IF('Generators - Active Power'!AM8="","",'Generators - Active Power'!AM8)</f>
        <v>Step 28</v>
      </c>
      <c r="AO8" s="18" t="str">
        <f>IF('Generators - Active Power'!AN8="","",'Generators - Active Power'!AN8)</f>
        <v>Step 29</v>
      </c>
      <c r="AP8" s="18" t="str">
        <f>IF('Generators - Active Power'!AO8="","",'Generators - Active Power'!AO8)</f>
        <v>Step 30</v>
      </c>
      <c r="AQ8" s="18" t="str">
        <f>IF('Generators - Active Power'!AP8="","",'Generators - Active Power'!AP8)</f>
        <v>Step 31</v>
      </c>
      <c r="AR8" s="18" t="str">
        <f>IF('Generators - Active Power'!AQ8="","",'Generators - Active Power'!AQ8)</f>
        <v>Step 32</v>
      </c>
      <c r="AS8" s="18" t="str">
        <f>IF('Generators - Active Power'!AR8="","",'Generators - Active Power'!AR8)</f>
        <v>Step 33</v>
      </c>
      <c r="AT8" s="18" t="str">
        <f>IF('Generators - Active Power'!AS8="","",'Generators - Active Power'!AS8)</f>
        <v>Step 34</v>
      </c>
      <c r="AU8" s="64"/>
      <c r="AV8" s="18" t="str">
        <f>IF('Generators - Active Power'!AU8="","",'Generators - Active Power'!AU8)</f>
        <v>Stage 0</v>
      </c>
      <c r="AW8" s="18" t="str">
        <f>IF('Generators - Active Power'!AV8="","",'Generators - Active Power'!AV8)</f>
        <v>Stage 1</v>
      </c>
      <c r="AX8" s="18" t="str">
        <f>IF('Generators - Active Power'!AW8="","",'Generators - Active Power'!AW8)</f>
        <v>Stage 2</v>
      </c>
      <c r="AY8" s="18" t="str">
        <f>IF('Generators - Active Power'!AX8="","",'Generators - Active Power'!AX8)</f>
        <v>Stage 3</v>
      </c>
      <c r="AZ8" s="18" t="str">
        <f>IF('Generators - Active Power'!AY8="","",'Generators - Active Power'!AY8)</f>
        <v>Stage 4</v>
      </c>
      <c r="BA8" s="18" t="str">
        <f>IF('Generators - Active Power'!AZ8="","",'Generators - Active Power'!AZ8)</f>
        <v>Stage 5</v>
      </c>
      <c r="BB8" s="18" t="str">
        <f>IF('Generators - Active Power'!BA8="","",'Generators - Active Power'!BA8)</f>
        <v>Stage 6</v>
      </c>
      <c r="BC8" s="18" t="str">
        <f>IF('Generators - Active Power'!BB8="","",'Generators - Active Power'!BB8)</f>
        <v>Stage 7</v>
      </c>
      <c r="BD8" s="18" t="str">
        <f>IF('Generators - Active Power'!BC8="","",'Generators - Active Power'!BC8)</f>
        <v>Stage 8</v>
      </c>
      <c r="BE8" s="18" t="str">
        <f>IF('Generators - Active Power'!BD8="","",'Generators - Active Power'!BD8)</f>
        <v>Stage 9</v>
      </c>
      <c r="BF8" s="18" t="str">
        <f>IF('Generators - Active Power'!BE8="","",'Generators - Active Power'!BE8)</f>
        <v>Stage 10</v>
      </c>
      <c r="BG8" s="18" t="str">
        <f>IF('Generators - Active Power'!BF8="","",'Generators - Active Power'!BF8)</f>
        <v>Stage 11</v>
      </c>
      <c r="BH8" s="18" t="str">
        <f>IF('Generators - Active Power'!BG8="","",'Generators - Active Power'!BG8)</f>
        <v>Stage 12</v>
      </c>
      <c r="BI8" s="18" t="str">
        <f>IF('Generators - Active Power'!BH8="","",'Generators - Active Power'!BH8)</f>
        <v>Stage 13</v>
      </c>
      <c r="BJ8" s="18" t="str">
        <f>IF('Generators - Active Power'!BI8="","",'Generators - Active Power'!BI8)</f>
        <v>Stage 14</v>
      </c>
      <c r="BK8" s="18" t="str">
        <f>IF('Generators - Active Power'!BJ8="","",'Generators - Active Power'!BJ8)</f>
        <v>Stage 15</v>
      </c>
      <c r="BL8" s="18" t="str">
        <f>IF('Generators - Active Power'!BK8="","",'Generators - Active Power'!BK8)</f>
        <v/>
      </c>
      <c r="BM8" s="18" t="str">
        <f>IF('Generators - Active Power'!BL8="","",'Generators - Active Power'!BL8)</f>
        <v/>
      </c>
      <c r="BN8" s="18" t="str">
        <f>IF('Generators - Active Power'!BM8="","",'Generators - Active Power'!BM8)</f>
        <v/>
      </c>
    </row>
    <row r="9" spans="1:67" x14ac:dyDescent="0.25">
      <c r="E9" s="11" t="s">
        <v>111</v>
      </c>
      <c r="F9" s="30">
        <v>13</v>
      </c>
      <c r="G9" s="30">
        <v>33</v>
      </c>
      <c r="H9" s="30">
        <v>0.68999999761581421</v>
      </c>
      <c r="I9" s="48"/>
      <c r="J9" s="16" cm="1">
        <f t="array" ref="J9">IFERROR(INDEX($J$46:$AT$100,MATCH($E9,$E$46:$E$100,0),COLUMN()-9),-999)</f>
        <v>0</v>
      </c>
      <c r="K9" s="16" cm="1">
        <f t="array" ref="K9">IFERROR(INDEX($J$46:$AT$100,MATCH($E9,$E$46:$E$100,0),COLUMN()-9),-999)</f>
        <v>0</v>
      </c>
      <c r="L9" s="16" cm="1">
        <f t="array" ref="L9">IFERROR(INDEX($J$46:$AT$100,MATCH($E9,$E$46:$E$100,0),COLUMN()-9),-999)</f>
        <v>0</v>
      </c>
      <c r="M9" s="16" cm="1">
        <f t="array" ref="M9">IFERROR(INDEX($J$46:$AT$100,MATCH($E9,$E$46:$E$100,0),COLUMN()-9),-999)</f>
        <v>0</v>
      </c>
      <c r="N9" s="16" cm="1">
        <f t="array" ref="N9">IFERROR(INDEX($J$46:$AT$100,MATCH($E9,$E$46:$E$100,0),COLUMN()-9),-999)</f>
        <v>0</v>
      </c>
      <c r="O9" s="16" cm="1">
        <f t="array" ref="O9">IFERROR(INDEX($J$46:$AT$100,MATCH($E9,$E$46:$E$100,0),COLUMN()-9),-999)</f>
        <v>0</v>
      </c>
      <c r="P9" s="16" cm="1">
        <f t="array" ref="P9">IFERROR(INDEX($J$46:$AT$100,MATCH($E9,$E$46:$E$100,0),COLUMN()-9),-999)</f>
        <v>0</v>
      </c>
      <c r="Q9" s="16" cm="1">
        <f t="array" ref="Q9">IFERROR(INDEX($J$46:$AT$100,MATCH($E9,$E$46:$E$100,0),COLUMN()-9),-999)</f>
        <v>0</v>
      </c>
      <c r="R9" s="16" cm="1">
        <f t="array" ref="R9">IFERROR(INDEX($J$46:$AT$100,MATCH($E9,$E$46:$E$100,0),COLUMN()-9),-999)</f>
        <v>4.5922631969686254</v>
      </c>
      <c r="S9" s="16" cm="1">
        <f t="array" ref="S9">IFERROR(INDEX($J$46:$AT$100,MATCH($E9,$E$46:$E$100,0),COLUMN()-9),-999)</f>
        <v>4.5739843565824989</v>
      </c>
      <c r="T9" s="16" cm="1">
        <f t="array" ref="T9">IFERROR(INDEX($J$46:$AT$100,MATCH($E9,$E$46:$E$100,0),COLUMN()-9),-999)</f>
        <v>6.0562873495610994</v>
      </c>
      <c r="U9" s="16" cm="1">
        <f t="array" ref="U9">IFERROR(INDEX($J$46:$AT$100,MATCH($E9,$E$46:$E$100,0),COLUMN()-9),-999)</f>
        <v>7.1495282905101956</v>
      </c>
      <c r="V9" s="16" cm="1">
        <f t="array" ref="V9">IFERROR(INDEX($J$46:$AT$100,MATCH($E9,$E$46:$E$100,0),COLUMN()-9),-999)</f>
        <v>7.1495282905101956</v>
      </c>
      <c r="W9" s="16" cm="1">
        <f t="array" ref="W9">IFERROR(INDEX($J$46:$AT$100,MATCH($E9,$E$46:$E$100,0),COLUMN()-9),-999)</f>
        <v>7.067472785280982</v>
      </c>
      <c r="X9" s="16" cm="1">
        <f t="array" ref="X9">IFERROR(INDEX($J$46:$AT$100,MATCH($E9,$E$46:$E$100,0),COLUMN()-9),-999)</f>
        <v>9.2699027581583291</v>
      </c>
      <c r="Y9" s="16" cm="1">
        <f t="array" ref="Y9">IFERROR(INDEX($J$46:$AT$100,MATCH($E9,$E$46:$E$100,0),COLUMN()-9),-999)</f>
        <v>9.2699027581583291</v>
      </c>
      <c r="Z9" s="16" cm="1">
        <f t="array" ref="Z9">IFERROR(INDEX($J$46:$AT$100,MATCH($E9,$E$46:$E$100,0),COLUMN()-9),-999)</f>
        <v>5.8360478220879042</v>
      </c>
      <c r="AA9" s="16" cm="1">
        <f t="array" ref="AA9">IFERROR(INDEX($J$46:$AT$100,MATCH($E9,$E$46:$E$100,0),COLUMN()-9),-999)</f>
        <v>3.7784959284335917</v>
      </c>
      <c r="AB9" s="16" cm="1">
        <f t="array" ref="AB9">IFERROR(INDEX($J$46:$AT$100,MATCH($E9,$E$46:$E$100,0),COLUMN()-9),-999)</f>
        <v>6.1233779204384815</v>
      </c>
      <c r="AC9" s="16" cm="1">
        <f t="array" ref="AC9">IFERROR(INDEX($J$46:$AT$100,MATCH($E9,$E$46:$E$100,0),COLUMN()-9),-999)</f>
        <v>18.192572471442617</v>
      </c>
      <c r="AD9" s="16" cm="1">
        <f t="array" ref="AD9">IFERROR(INDEX($J$46:$AT$100,MATCH($E9,$E$46:$E$100,0),COLUMN()-9),-999)</f>
        <v>14.508114743313733</v>
      </c>
      <c r="AE9" s="16" cm="1">
        <f t="array" ref="AE9">IFERROR(INDEX($J$46:$AT$100,MATCH($E9,$E$46:$E$100,0),COLUMN()-9),-999)</f>
        <v>28.506775848984013</v>
      </c>
      <c r="AF9" s="16" cm="1">
        <f t="array" ref="AF9">IFERROR(INDEX($J$46:$AT$100,MATCH($E9,$E$46:$E$100,0),COLUMN()-9),-999)</f>
        <v>28.324205566581472</v>
      </c>
      <c r="AG9" s="16" cm="1">
        <f t="array" ref="AG9">IFERROR(INDEX($J$46:$AT$100,MATCH($E9,$E$46:$E$100,0),COLUMN()-9),-999)</f>
        <v>21.023721098043463</v>
      </c>
      <c r="AH9" s="16" cm="1">
        <f t="array" ref="AH9">IFERROR(INDEX($J$46:$AT$100,MATCH($E9,$E$46:$E$100,0),COLUMN()-9),-999)</f>
        <v>23.050191584129411</v>
      </c>
      <c r="AI9" s="16" cm="1">
        <f t="array" ref="AI9">IFERROR(INDEX($J$46:$AT$100,MATCH($E9,$E$46:$E$100,0),COLUMN()-9),-999)</f>
        <v>27.70831671117195</v>
      </c>
      <c r="AJ9" s="16" cm="1">
        <f t="array" ref="AJ9">IFERROR(INDEX($J$46:$AT$100,MATCH($E9,$E$46:$E$100,0),COLUMN()-9),-999)</f>
        <v>39.356232619903693</v>
      </c>
      <c r="AK9" s="16" cm="1">
        <f t="array" ref="AK9">IFERROR(INDEX($J$46:$AT$100,MATCH($E9,$E$46:$E$100,0),COLUMN()-9),-999)</f>
        <v>42.084118789024885</v>
      </c>
      <c r="AL9" s="16" cm="1">
        <f t="array" ref="AL9">IFERROR(INDEX($J$46:$AT$100,MATCH($E9,$E$46:$E$100,0),COLUMN()-9),-999)</f>
        <v>41.121389145214096</v>
      </c>
      <c r="AM9" s="16" cm="1">
        <f t="array" ref="AM9">IFERROR(INDEX($J$46:$AT$100,MATCH($E9,$E$46:$E$100,0),COLUMN()-9),-999)</f>
        <v>40.326923135082758</v>
      </c>
      <c r="AN9" s="16" cm="1">
        <f t="array" ref="AN9">IFERROR(INDEX($J$46:$AT$100,MATCH($E9,$E$46:$E$100,0),COLUMN()-9),-999)</f>
        <v>39.261414258197355</v>
      </c>
      <c r="AO9" s="16" cm="1">
        <f t="array" ref="AO9">IFERROR(INDEX($J$46:$AT$100,MATCH($E9,$E$46:$E$100,0),COLUMN()-9),-999)</f>
        <v>39.283543625997105</v>
      </c>
      <c r="AP9" s="16" cm="1">
        <f t="array" ref="AP9">IFERROR(INDEX($J$46:$AT$100,MATCH($E9,$E$46:$E$100,0),COLUMN()-9),-999)</f>
        <v>39.283318927756277</v>
      </c>
      <c r="AQ9" s="16" cm="1">
        <f t="array" ref="AQ9">IFERROR(INDEX($J$46:$AT$100,MATCH($E9,$E$46:$E$100,0),COLUMN()-9),-999)</f>
        <v>38.168607167001134</v>
      </c>
      <c r="AR9" s="16" cm="1">
        <f t="array" ref="AR9">IFERROR(INDEX($J$46:$AT$100,MATCH($E9,$E$46:$E$100,0),COLUMN()-9),-999)</f>
        <v>38.242041710154716</v>
      </c>
      <c r="AS9" s="16" cm="1">
        <f t="array" ref="AS9">IFERROR(INDEX($J$46:$AT$100,MATCH($E9,$E$46:$E$100,0),COLUMN()-9),-999)</f>
        <v>38.242041710154716</v>
      </c>
      <c r="AT9" s="16" cm="1">
        <f t="array" ref="AT9">IFERROR(INDEX($J$46:$AT$100,MATCH($E9,$E$46:$E$100,0),COLUMN()-9),-999)</f>
        <v>38.611471025173429</v>
      </c>
      <c r="AU9" s="16"/>
      <c r="AV9" s="16">
        <v>0</v>
      </c>
      <c r="AW9" s="16">
        <v>0</v>
      </c>
      <c r="AX9" s="16">
        <v>0</v>
      </c>
      <c r="AY9" s="16">
        <v>0</v>
      </c>
      <c r="AZ9" s="16">
        <v>6.6637451865822319</v>
      </c>
      <c r="BA9" s="16">
        <v>6.6356164460021487</v>
      </c>
      <c r="BB9" s="16">
        <v>6.6099390891139631</v>
      </c>
      <c r="BC9" s="16">
        <v>6.8831033188225605</v>
      </c>
      <c r="BD9" s="16">
        <v>7.0232408090742133</v>
      </c>
      <c r="BE9" s="16">
        <v>7.1165654635105584</v>
      </c>
      <c r="BF9" s="16">
        <v>7.0025475975337415</v>
      </c>
      <c r="BG9" s="16">
        <v>6.867607462961149</v>
      </c>
      <c r="BH9" s="16">
        <v>42.158467995856213</v>
      </c>
      <c r="BI9" s="16">
        <v>39.608899157180268</v>
      </c>
      <c r="BJ9" s="16">
        <v>40.805898708683877</v>
      </c>
      <c r="BK9" s="16">
        <v>36.925263560458234</v>
      </c>
      <c r="BL9" s="16"/>
      <c r="BM9" s="16"/>
      <c r="BN9" s="16"/>
    </row>
    <row r="10" spans="1:67" x14ac:dyDescent="0.25">
      <c r="E10" s="11" t="s">
        <v>112</v>
      </c>
      <c r="F10" s="30">
        <v>8.8400001525878906</v>
      </c>
      <c r="G10" s="30">
        <v>11</v>
      </c>
      <c r="H10" s="30">
        <v>0.68999999761581421</v>
      </c>
      <c r="I10" s="48"/>
      <c r="J10" s="16" cm="1">
        <f t="array" ref="J10">IFERROR(INDEX($J$46:$AT$100,MATCH($E10,$E$46:$E$100,0),COLUMN()-9),-999)</f>
        <v>0</v>
      </c>
      <c r="K10" s="16" cm="1">
        <f t="array" ref="K10">IFERROR(INDEX($J$46:$AT$100,MATCH($E10,$E$46:$E$100,0),COLUMN()-9),-999)</f>
        <v>0</v>
      </c>
      <c r="L10" s="16" cm="1">
        <f t="array" ref="L10">IFERROR(INDEX($J$46:$AT$100,MATCH($E10,$E$46:$E$100,0),COLUMN()-9),-999)</f>
        <v>0</v>
      </c>
      <c r="M10" s="16" cm="1">
        <f t="array" ref="M10">IFERROR(INDEX($J$46:$AT$100,MATCH($E10,$E$46:$E$100,0),COLUMN()-9),-999)</f>
        <v>0</v>
      </c>
      <c r="N10" s="16" cm="1">
        <f t="array" ref="N10">IFERROR(INDEX($J$46:$AT$100,MATCH($E10,$E$46:$E$100,0),COLUMN()-9),-999)</f>
        <v>0</v>
      </c>
      <c r="O10" s="16" cm="1">
        <f t="array" ref="O10">IFERROR(INDEX($J$46:$AT$100,MATCH($E10,$E$46:$E$100,0),COLUMN()-9),-999)</f>
        <v>0</v>
      </c>
      <c r="P10" s="16" cm="1">
        <f t="array" ref="P10">IFERROR(INDEX($J$46:$AT$100,MATCH($E10,$E$46:$E$100,0),COLUMN()-9),-999)</f>
        <v>0</v>
      </c>
      <c r="Q10" s="16" cm="1">
        <f t="array" ref="Q10">IFERROR(INDEX($J$46:$AT$100,MATCH($E10,$E$46:$E$100,0),COLUMN()-9),-999)</f>
        <v>0</v>
      </c>
      <c r="R10" s="16" cm="1">
        <f t="array" ref="R10">IFERROR(INDEX($J$46:$AT$100,MATCH($E10,$E$46:$E$100,0),COLUMN()-9),-999)</f>
        <v>0</v>
      </c>
      <c r="S10" s="16" cm="1">
        <f t="array" ref="S10">IFERROR(INDEX($J$46:$AT$100,MATCH($E10,$E$46:$E$100,0),COLUMN()-9),-999)</f>
        <v>0</v>
      </c>
      <c r="T10" s="16" cm="1">
        <f t="array" ref="T10">IFERROR(INDEX($J$46:$AT$100,MATCH($E10,$E$46:$E$100,0),COLUMN()-9),-999)</f>
        <v>0</v>
      </c>
      <c r="U10" s="16" cm="1">
        <f t="array" ref="U10">IFERROR(INDEX($J$46:$AT$100,MATCH($E10,$E$46:$E$100,0),COLUMN()-9),-999)</f>
        <v>0</v>
      </c>
      <c r="V10" s="16" cm="1">
        <f t="array" ref="V10">IFERROR(INDEX($J$46:$AT$100,MATCH($E10,$E$46:$E$100,0),COLUMN()-9),-999)</f>
        <v>0</v>
      </c>
      <c r="W10" s="16" cm="1">
        <f t="array" ref="W10">IFERROR(INDEX($J$46:$AT$100,MATCH($E10,$E$46:$E$100,0),COLUMN()-9),-999)</f>
        <v>0</v>
      </c>
      <c r="X10" s="16" cm="1">
        <f t="array" ref="X10">IFERROR(INDEX($J$46:$AT$100,MATCH($E10,$E$46:$E$100,0),COLUMN()-9),-999)</f>
        <v>0</v>
      </c>
      <c r="Y10" s="16" cm="1">
        <f t="array" ref="Y10">IFERROR(INDEX($J$46:$AT$100,MATCH($E10,$E$46:$E$100,0),COLUMN()-9),-999)</f>
        <v>0</v>
      </c>
      <c r="Z10" s="16" cm="1">
        <f t="array" ref="Z10">IFERROR(INDEX($J$46:$AT$100,MATCH($E10,$E$46:$E$100,0),COLUMN()-9),-999)</f>
        <v>0</v>
      </c>
      <c r="AA10" s="16" cm="1">
        <f t="array" ref="AA10">IFERROR(INDEX($J$46:$AT$100,MATCH($E10,$E$46:$E$100,0),COLUMN()-9),-999)</f>
        <v>0</v>
      </c>
      <c r="AB10" s="16" cm="1">
        <f t="array" ref="AB10">IFERROR(INDEX($J$46:$AT$100,MATCH($E10,$E$46:$E$100,0),COLUMN()-9),-999)</f>
        <v>0</v>
      </c>
      <c r="AC10" s="16" cm="1">
        <f t="array" ref="AC10">IFERROR(INDEX($J$46:$AT$100,MATCH($E10,$E$46:$E$100,0),COLUMN()-9),-999)</f>
        <v>0</v>
      </c>
      <c r="AD10" s="16" cm="1">
        <f t="array" ref="AD10">IFERROR(INDEX($J$46:$AT$100,MATCH($E10,$E$46:$E$100,0),COLUMN()-9),-999)</f>
        <v>0</v>
      </c>
      <c r="AE10" s="16" cm="1">
        <f t="array" ref="AE10">IFERROR(INDEX($J$46:$AT$100,MATCH($E10,$E$46:$E$100,0),COLUMN()-9),-999)</f>
        <v>1.1779867347912199E-7</v>
      </c>
      <c r="AF10" s="16" cm="1">
        <f t="array" ref="AF10">IFERROR(INDEX($J$46:$AT$100,MATCH($E10,$E$46:$E$100,0),COLUMN()-9),-999)</f>
        <v>1.2535863811665734E-7</v>
      </c>
      <c r="AG10" s="16" cm="1">
        <f t="array" ref="AG10">IFERROR(INDEX($J$46:$AT$100,MATCH($E10,$E$46:$E$100,0),COLUMN()-9),-999)</f>
        <v>1.2464129608992988E-7</v>
      </c>
      <c r="AH10" s="16" cm="1">
        <f t="array" ref="AH10">IFERROR(INDEX($J$46:$AT$100,MATCH($E10,$E$46:$E$100,0),COLUMN()-9),-999)</f>
        <v>1.2474575184845154E-7</v>
      </c>
      <c r="AI10" s="16" cm="1">
        <f t="array" ref="AI10">IFERROR(INDEX($J$46:$AT$100,MATCH($E10,$E$46:$E$100,0),COLUMN()-9),-999)</f>
        <v>1.2562018383972346E-7</v>
      </c>
      <c r="AJ10" s="16" cm="1">
        <f t="array" ref="AJ10">IFERROR(INDEX($J$46:$AT$100,MATCH($E10,$E$46:$E$100,0),COLUMN()-9),-999)</f>
        <v>1.2586394703075819E-7</v>
      </c>
      <c r="AK10" s="16" cm="1">
        <f t="array" ref="AK10">IFERROR(INDEX($J$46:$AT$100,MATCH($E10,$E$46:$E$100,0),COLUMN()-9),-999)</f>
        <v>1.2510840781227829E-7</v>
      </c>
      <c r="AL10" s="16" cm="1">
        <f t="array" ref="AL10">IFERROR(INDEX($J$46:$AT$100,MATCH($E10,$E$46:$E$100,0),COLUMN()-9),-999)</f>
        <v>1.2534881026574205E-7</v>
      </c>
      <c r="AM10" s="16" cm="1">
        <f t="array" ref="AM10">IFERROR(INDEX($J$46:$AT$100,MATCH($E10,$E$46:$E$100,0),COLUMN()-9),-999)</f>
        <v>1.2556562803016385E-7</v>
      </c>
      <c r="AN10" s="16" cm="1">
        <f t="array" ref="AN10">IFERROR(INDEX($J$46:$AT$100,MATCH($E10,$E$46:$E$100,0),COLUMN()-9),-999)</f>
        <v>1.2589588105639677E-7</v>
      </c>
      <c r="AO10" s="16" cm="1">
        <f t="array" ref="AO10">IFERROR(INDEX($J$46:$AT$100,MATCH($E10,$E$46:$E$100,0),COLUMN()-9),-999)</f>
        <v>1.2588801593761115E-7</v>
      </c>
      <c r="AP10" s="16" cm="1">
        <f t="array" ref="AP10">IFERROR(INDEX($J$46:$AT$100,MATCH($E10,$E$46:$E$100,0),COLUMN()-9),-999)</f>
        <v>1.2588834317661772E-7</v>
      </c>
      <c r="AQ10" s="16" cm="1">
        <f t="array" ref="AQ10">IFERROR(INDEX($J$46:$AT$100,MATCH($E10,$E$46:$E$100,0),COLUMN()-9),-999)</f>
        <v>1.2582000892626812E-7</v>
      </c>
      <c r="AR10" s="16" cm="1">
        <f t="array" ref="AR10">IFERROR(INDEX($J$46:$AT$100,MATCH($E10,$E$46:$E$100,0),COLUMN()-9),-999)</f>
        <v>1.2530364041002772E-7</v>
      </c>
      <c r="AS10" s="16" cm="1">
        <f t="array" ref="AS10">IFERROR(INDEX($J$46:$AT$100,MATCH($E10,$E$46:$E$100,0),COLUMN()-9),-999)</f>
        <v>1.2530364041002772E-7</v>
      </c>
      <c r="AT10" s="16" cm="1">
        <f t="array" ref="AT10">IFERROR(INDEX($J$46:$AT$100,MATCH($E10,$E$46:$E$100,0),COLUMN()-9),-999)</f>
        <v>1.2513992847545899E-7</v>
      </c>
      <c r="AU10" s="16"/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1.1070168598429895E-7</v>
      </c>
      <c r="BF10" s="16">
        <v>1.2266789036005605E-7</v>
      </c>
      <c r="BG10" s="16">
        <v>1.253008319743498E-7</v>
      </c>
      <c r="BH10" s="16">
        <v>1.2488173139651986E-7</v>
      </c>
      <c r="BI10" s="16">
        <v>1.2516203307716095E-7</v>
      </c>
      <c r="BJ10" s="16">
        <v>1.2490616259837875E-7</v>
      </c>
      <c r="BK10" s="16">
        <v>1.2484828339779484E-7</v>
      </c>
      <c r="BL10" s="16"/>
      <c r="BM10" s="16"/>
      <c r="BN10" s="16"/>
    </row>
    <row r="11" spans="1:67" x14ac:dyDescent="0.25">
      <c r="E11" s="11" t="s">
        <v>113</v>
      </c>
      <c r="F11" s="30">
        <v>12</v>
      </c>
      <c r="G11" s="30">
        <v>33</v>
      </c>
      <c r="H11" s="30">
        <v>11</v>
      </c>
      <c r="I11" s="48"/>
      <c r="J11" s="16" cm="1">
        <f t="array" ref="J11">IFERROR(INDEX($J$46:$AT$100,MATCH($E11,$E$46:$E$100,0),COLUMN()-9),-999)</f>
        <v>0</v>
      </c>
      <c r="K11" s="16" cm="1">
        <f t="array" ref="K11">IFERROR(INDEX($J$46:$AT$100,MATCH($E11,$E$46:$E$100,0),COLUMN()-9),-999)</f>
        <v>0</v>
      </c>
      <c r="L11" s="16" cm="1">
        <f t="array" ref="L11">IFERROR(INDEX($J$46:$AT$100,MATCH($E11,$E$46:$E$100,0),COLUMN()-9),-999)</f>
        <v>0</v>
      </c>
      <c r="M11" s="16" cm="1">
        <f t="array" ref="M11">IFERROR(INDEX($J$46:$AT$100,MATCH($E11,$E$46:$E$100,0),COLUMN()-9),-999)</f>
        <v>0</v>
      </c>
      <c r="N11" s="16" cm="1">
        <f t="array" ref="N11">IFERROR(INDEX($J$46:$AT$100,MATCH($E11,$E$46:$E$100,0),COLUMN()-9),-999)</f>
        <v>0</v>
      </c>
      <c r="O11" s="16" cm="1">
        <f t="array" ref="O11">IFERROR(INDEX($J$46:$AT$100,MATCH($E11,$E$46:$E$100,0),COLUMN()-9),-999)</f>
        <v>0</v>
      </c>
      <c r="P11" s="16" cm="1">
        <f t="array" ref="P11">IFERROR(INDEX($J$46:$AT$100,MATCH($E11,$E$46:$E$100,0),COLUMN()-9),-999)</f>
        <v>0</v>
      </c>
      <c r="Q11" s="16" cm="1">
        <f t="array" ref="Q11">IFERROR(INDEX($J$46:$AT$100,MATCH($E11,$E$46:$E$100,0),COLUMN()-9),-999)</f>
        <v>0</v>
      </c>
      <c r="R11" s="16" cm="1">
        <f t="array" ref="R11">IFERROR(INDEX($J$46:$AT$100,MATCH($E11,$E$46:$E$100,0),COLUMN()-9),-999)</f>
        <v>0</v>
      </c>
      <c r="S11" s="16" cm="1">
        <f t="array" ref="S11">IFERROR(INDEX($J$46:$AT$100,MATCH($E11,$E$46:$E$100,0),COLUMN()-9),-999)</f>
        <v>0</v>
      </c>
      <c r="T11" s="16" cm="1">
        <f t="array" ref="T11">IFERROR(INDEX($J$46:$AT$100,MATCH($E11,$E$46:$E$100,0),COLUMN()-9),-999)</f>
        <v>0</v>
      </c>
      <c r="U11" s="16" cm="1">
        <f t="array" ref="U11">IFERROR(INDEX($J$46:$AT$100,MATCH($E11,$E$46:$E$100,0),COLUMN()-9),-999)</f>
        <v>0</v>
      </c>
      <c r="V11" s="16" cm="1">
        <f t="array" ref="V11">IFERROR(INDEX($J$46:$AT$100,MATCH($E11,$E$46:$E$100,0),COLUMN()-9),-999)</f>
        <v>0</v>
      </c>
      <c r="W11" s="16" cm="1">
        <f t="array" ref="W11">IFERROR(INDEX($J$46:$AT$100,MATCH($E11,$E$46:$E$100,0),COLUMN()-9),-999)</f>
        <v>0</v>
      </c>
      <c r="X11" s="16" cm="1">
        <f t="array" ref="X11">IFERROR(INDEX($J$46:$AT$100,MATCH($E11,$E$46:$E$100,0),COLUMN()-9),-999)</f>
        <v>0</v>
      </c>
      <c r="Y11" s="16" cm="1">
        <f t="array" ref="Y11">IFERROR(INDEX($J$46:$AT$100,MATCH($E11,$E$46:$E$100,0),COLUMN()-9),-999)</f>
        <v>0</v>
      </c>
      <c r="Z11" s="16" cm="1">
        <f t="array" ref="Z11">IFERROR(INDEX($J$46:$AT$100,MATCH($E11,$E$46:$E$100,0),COLUMN()-9),-999)</f>
        <v>0</v>
      </c>
      <c r="AA11" s="16" cm="1">
        <f t="array" ref="AA11">IFERROR(INDEX($J$46:$AT$100,MATCH($E11,$E$46:$E$100,0),COLUMN()-9),-999)</f>
        <v>0</v>
      </c>
      <c r="AB11" s="16" cm="1">
        <f t="array" ref="AB11">IFERROR(INDEX($J$46:$AT$100,MATCH($E11,$E$46:$E$100,0),COLUMN()-9),-999)</f>
        <v>0</v>
      </c>
      <c r="AC11" s="16" cm="1">
        <f t="array" ref="AC11">IFERROR(INDEX($J$46:$AT$100,MATCH($E11,$E$46:$E$100,0),COLUMN()-9),-999)</f>
        <v>0</v>
      </c>
      <c r="AD11" s="16" cm="1">
        <f t="array" ref="AD11">IFERROR(INDEX($J$46:$AT$100,MATCH($E11,$E$46:$E$100,0),COLUMN()-9),-999)</f>
        <v>0</v>
      </c>
      <c r="AE11" s="16" cm="1">
        <f t="array" ref="AE11">IFERROR(INDEX($J$46:$AT$100,MATCH($E11,$E$46:$E$100,0),COLUMN()-9),-999)</f>
        <v>0</v>
      </c>
      <c r="AF11" s="16" cm="1">
        <f t="array" ref="AF11">IFERROR(INDEX($J$46:$AT$100,MATCH($E11,$E$46:$E$100,0),COLUMN()-9),-999)</f>
        <v>0</v>
      </c>
      <c r="AG11" s="16" cm="1">
        <f t="array" ref="AG11">IFERROR(INDEX($J$46:$AT$100,MATCH($E11,$E$46:$E$100,0),COLUMN()-9),-999)</f>
        <v>9.2013058734393371E-8</v>
      </c>
      <c r="AH11" s="16" cm="1">
        <f t="array" ref="AH11">IFERROR(INDEX($J$46:$AT$100,MATCH($E11,$E$46:$E$100,0),COLUMN()-9),-999)</f>
        <v>9.2061043067644227E-8</v>
      </c>
      <c r="AI11" s="16" cm="1">
        <f t="array" ref="AI11">IFERROR(INDEX($J$46:$AT$100,MATCH($E11,$E$46:$E$100,0),COLUMN()-9),-999)</f>
        <v>9.4006393805469859E-8</v>
      </c>
      <c r="AJ11" s="16" cm="1">
        <f t="array" ref="AJ11">IFERROR(INDEX($J$46:$AT$100,MATCH($E11,$E$46:$E$100,0),COLUMN()-9),-999)</f>
        <v>9.1715983011164917E-8</v>
      </c>
      <c r="AK11" s="16" cm="1">
        <f t="array" ref="AK11">IFERROR(INDEX($J$46:$AT$100,MATCH($E11,$E$46:$E$100,0),COLUMN()-9),-999)</f>
        <v>9.368674517232725E-8</v>
      </c>
      <c r="AL11" s="16" cm="1">
        <f t="array" ref="AL11">IFERROR(INDEX($J$46:$AT$100,MATCH($E11,$E$46:$E$100,0),COLUMN()-9),-999)</f>
        <v>9.3896512820279107E-8</v>
      </c>
      <c r="AM11" s="16" cm="1">
        <f t="array" ref="AM11">IFERROR(INDEX($J$46:$AT$100,MATCH($E11,$E$46:$E$100,0),COLUMN()-9),-999)</f>
        <v>9.1748236601612487E-8</v>
      </c>
      <c r="AN11" s="16" cm="1">
        <f t="array" ref="AN11">IFERROR(INDEX($J$46:$AT$100,MATCH($E11,$E$46:$E$100,0),COLUMN()-9),-999)</f>
        <v>9.2029315678242721E-8</v>
      </c>
      <c r="AO11" s="16" cm="1">
        <f t="array" ref="AO11">IFERROR(INDEX($J$46:$AT$100,MATCH($E11,$E$46:$E$100,0),COLUMN()-9),-999)</f>
        <v>9.2022979016950393E-8</v>
      </c>
      <c r="AP11" s="16" cm="1">
        <f t="array" ref="AP11">IFERROR(INDEX($J$46:$AT$100,MATCH($E11,$E$46:$E$100,0),COLUMN()-9),-999)</f>
        <v>9.2023064123253759E-8</v>
      </c>
      <c r="AQ11" s="16" cm="1">
        <f t="array" ref="AQ11">IFERROR(INDEX($J$46:$AT$100,MATCH($E11,$E$46:$E$100,0),COLUMN()-9),-999)</f>
        <v>23.415749924042125</v>
      </c>
      <c r="AR11" s="16" cm="1">
        <f t="array" ref="AR11">IFERROR(INDEX($J$46:$AT$100,MATCH($E11,$E$46:$E$100,0),COLUMN()-9),-999)</f>
        <v>20.391347114114929</v>
      </c>
      <c r="AS11" s="16" cm="1">
        <f t="array" ref="AS11">IFERROR(INDEX($J$46:$AT$100,MATCH($E11,$E$46:$E$100,0),COLUMN()-9),-999)</f>
        <v>20.391347114114929</v>
      </c>
      <c r="AT11" s="16" cm="1">
        <f t="array" ref="AT11">IFERROR(INDEX($J$46:$AT$100,MATCH($E11,$E$46:$E$100,0),COLUMN()-9),-999)</f>
        <v>20.450983186644322</v>
      </c>
      <c r="AU11" s="16"/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9.3580985165897009E-8</v>
      </c>
      <c r="BH11" s="16">
        <v>9.4803212154693409E-8</v>
      </c>
      <c r="BI11" s="16">
        <v>9.3760642706818184E-8</v>
      </c>
      <c r="BJ11" s="16">
        <v>9.3537696276783112E-8</v>
      </c>
      <c r="BK11" s="16">
        <v>20.788186902051546</v>
      </c>
      <c r="BL11" s="16"/>
      <c r="BM11" s="16"/>
      <c r="BN11" s="16"/>
    </row>
    <row r="12" spans="1:67" x14ac:dyDescent="0.25">
      <c r="E12" s="11" t="s">
        <v>114</v>
      </c>
      <c r="F12" s="30">
        <v>2.6600000858306885</v>
      </c>
      <c r="G12" s="30">
        <v>11</v>
      </c>
      <c r="H12" s="30">
        <v>0.68999999761581421</v>
      </c>
      <c r="I12" s="48"/>
      <c r="J12" s="16" cm="1">
        <f t="array" ref="J12">IFERROR(INDEX($J$46:$AT$100,MATCH($E12,$E$46:$E$100,0),COLUMN()-9),-999)</f>
        <v>0</v>
      </c>
      <c r="K12" s="16" cm="1">
        <f t="array" ref="K12">IFERROR(INDEX($J$46:$AT$100,MATCH($E12,$E$46:$E$100,0),COLUMN()-9),-999)</f>
        <v>0</v>
      </c>
      <c r="L12" s="16" cm="1">
        <f t="array" ref="L12">IFERROR(INDEX($J$46:$AT$100,MATCH($E12,$E$46:$E$100,0),COLUMN()-9),-999)</f>
        <v>0</v>
      </c>
      <c r="M12" s="16" cm="1">
        <f t="array" ref="M12">IFERROR(INDEX($J$46:$AT$100,MATCH($E12,$E$46:$E$100,0),COLUMN()-9),-999)</f>
        <v>0</v>
      </c>
      <c r="N12" s="16" cm="1">
        <f t="array" ref="N12">IFERROR(INDEX($J$46:$AT$100,MATCH($E12,$E$46:$E$100,0),COLUMN()-9),-999)</f>
        <v>0</v>
      </c>
      <c r="O12" s="16" cm="1">
        <f t="array" ref="O12">IFERROR(INDEX($J$46:$AT$100,MATCH($E12,$E$46:$E$100,0),COLUMN()-9),-999)</f>
        <v>0</v>
      </c>
      <c r="P12" s="16" cm="1">
        <f t="array" ref="P12">IFERROR(INDEX($J$46:$AT$100,MATCH($E12,$E$46:$E$100,0),COLUMN()-9),-999)</f>
        <v>0</v>
      </c>
      <c r="Q12" s="16" cm="1">
        <f t="array" ref="Q12">IFERROR(INDEX($J$46:$AT$100,MATCH($E12,$E$46:$E$100,0),COLUMN()-9),-999)</f>
        <v>0</v>
      </c>
      <c r="R12" s="16" cm="1">
        <f t="array" ref="R12">IFERROR(INDEX($J$46:$AT$100,MATCH($E12,$E$46:$E$100,0),COLUMN()-9),-999)</f>
        <v>0</v>
      </c>
      <c r="S12" s="16" cm="1">
        <f t="array" ref="S12">IFERROR(INDEX($J$46:$AT$100,MATCH($E12,$E$46:$E$100,0),COLUMN()-9),-999)</f>
        <v>0</v>
      </c>
      <c r="T12" s="16" cm="1">
        <f t="array" ref="T12">IFERROR(INDEX($J$46:$AT$100,MATCH($E12,$E$46:$E$100,0),COLUMN()-9),-999)</f>
        <v>0</v>
      </c>
      <c r="U12" s="16" cm="1">
        <f t="array" ref="U12">IFERROR(INDEX($J$46:$AT$100,MATCH($E12,$E$46:$E$100,0),COLUMN()-9),-999)</f>
        <v>0</v>
      </c>
      <c r="V12" s="16" cm="1">
        <f t="array" ref="V12">IFERROR(INDEX($J$46:$AT$100,MATCH($E12,$E$46:$E$100,0),COLUMN()-9),-999)</f>
        <v>0</v>
      </c>
      <c r="W12" s="16" cm="1">
        <f t="array" ref="W12">IFERROR(INDEX($J$46:$AT$100,MATCH($E12,$E$46:$E$100,0),COLUMN()-9),-999)</f>
        <v>0</v>
      </c>
      <c r="X12" s="16" cm="1">
        <f t="array" ref="X12">IFERROR(INDEX($J$46:$AT$100,MATCH($E12,$E$46:$E$100,0),COLUMN()-9),-999)</f>
        <v>0</v>
      </c>
      <c r="Y12" s="16" cm="1">
        <f t="array" ref="Y12">IFERROR(INDEX($J$46:$AT$100,MATCH($E12,$E$46:$E$100,0),COLUMN()-9),-999)</f>
        <v>0</v>
      </c>
      <c r="Z12" s="16" cm="1">
        <f t="array" ref="Z12">IFERROR(INDEX($J$46:$AT$100,MATCH($E12,$E$46:$E$100,0),COLUMN()-9),-999)</f>
        <v>0</v>
      </c>
      <c r="AA12" s="16" cm="1">
        <f t="array" ref="AA12">IFERROR(INDEX($J$46:$AT$100,MATCH($E12,$E$46:$E$100,0),COLUMN()-9),-999)</f>
        <v>0</v>
      </c>
      <c r="AB12" s="16" cm="1">
        <f t="array" ref="AB12">IFERROR(INDEX($J$46:$AT$100,MATCH($E12,$E$46:$E$100,0),COLUMN()-9),-999)</f>
        <v>0</v>
      </c>
      <c r="AC12" s="16" cm="1">
        <f t="array" ref="AC12">IFERROR(INDEX($J$46:$AT$100,MATCH($E12,$E$46:$E$100,0),COLUMN()-9),-999)</f>
        <v>0</v>
      </c>
      <c r="AD12" s="16" cm="1">
        <f t="array" ref="AD12">IFERROR(INDEX($J$46:$AT$100,MATCH($E12,$E$46:$E$100,0),COLUMN()-9),-999)</f>
        <v>0</v>
      </c>
      <c r="AE12" s="16" cm="1">
        <f t="array" ref="AE12">IFERROR(INDEX($J$46:$AT$100,MATCH($E12,$E$46:$E$100,0),COLUMN()-9),-999)</f>
        <v>1.9176910978952367E-7</v>
      </c>
      <c r="AF12" s="16" cm="1">
        <f t="array" ref="AF12">IFERROR(INDEX($J$46:$AT$100,MATCH($E12,$E$46:$E$100,0),COLUMN()-9),-999)</f>
        <v>2.0457070160988081E-7</v>
      </c>
      <c r="AG12" s="16" cm="1">
        <f t="array" ref="AG12">IFERROR(INDEX($J$46:$AT$100,MATCH($E12,$E$46:$E$100,0),COLUMN()-9),-999)</f>
        <v>2.033577753155457E-7</v>
      </c>
      <c r="AH12" s="16" cm="1">
        <f t="array" ref="AH12">IFERROR(INDEX($J$46:$AT$100,MATCH($E12,$E$46:$E$100,0),COLUMN()-9),-999)</f>
        <v>2.0353407211925377E-7</v>
      </c>
      <c r="AI12" s="16" cm="1">
        <f t="array" ref="AI12">IFERROR(INDEX($J$46:$AT$100,MATCH($E12,$E$46:$E$100,0),COLUMN()-9),-999)</f>
        <v>2.0501291285087004E-7</v>
      </c>
      <c r="AJ12" s="16" cm="1">
        <f t="array" ref="AJ12">IFERROR(INDEX($J$46:$AT$100,MATCH($E12,$E$46:$E$100,0),COLUMN()-9),-999)</f>
        <v>2.0542539048519732E-7</v>
      </c>
      <c r="AK12" s="16" cm="1">
        <f t="array" ref="AK12">IFERROR(INDEX($J$46:$AT$100,MATCH($E12,$E$46:$E$100,0),COLUMN()-9),-999)</f>
        <v>2.0414756856079553E-7</v>
      </c>
      <c r="AL12" s="16" cm="1">
        <f t="array" ref="AL12">IFERROR(INDEX($J$46:$AT$100,MATCH($E12,$E$46:$E$100,0),COLUMN()-9),-999)</f>
        <v>2.0455418710529333E-7</v>
      </c>
      <c r="AM12" s="16" cm="1">
        <f t="array" ref="AM12">IFERROR(INDEX($J$46:$AT$100,MATCH($E12,$E$46:$E$100,0),COLUMN()-9),-999)</f>
        <v>2.0492087880269116E-7</v>
      </c>
      <c r="AN12" s="16" cm="1">
        <f t="array" ref="AN12">IFERROR(INDEX($J$46:$AT$100,MATCH($E12,$E$46:$E$100,0),COLUMN()-9),-999)</f>
        <v>2.0547886203055604E-7</v>
      </c>
      <c r="AO12" s="16" cm="1">
        <f t="array" ref="AO12">IFERROR(INDEX($J$46:$AT$100,MATCH($E12,$E$46:$E$100,0),COLUMN()-9),-999)</f>
        <v>2.054664508425386E-7</v>
      </c>
      <c r="AP12" s="16" cm="1">
        <f t="array" ref="AP12">IFERROR(INDEX($J$46:$AT$100,MATCH($E12,$E$46:$E$100,0),COLUMN()-9),-999)</f>
        <v>2.0546667628778398E-7</v>
      </c>
      <c r="AQ12" s="16" cm="1">
        <f t="array" ref="AQ12">IFERROR(INDEX($J$46:$AT$100,MATCH($E12,$E$46:$E$100,0),COLUMN()-9),-999)</f>
        <v>2.0535153112213833E-7</v>
      </c>
      <c r="AR12" s="16" cm="1">
        <f t="array" ref="AR12">IFERROR(INDEX($J$46:$AT$100,MATCH($E12,$E$46:$E$100,0),COLUMN()-9),-999)</f>
        <v>2.0447773403926768E-7</v>
      </c>
      <c r="AS12" s="16" cm="1">
        <f t="array" ref="AS12">IFERROR(INDEX($J$46:$AT$100,MATCH($E12,$E$46:$E$100,0),COLUMN()-9),-999)</f>
        <v>2.0447773403926768E-7</v>
      </c>
      <c r="AT12" s="16" cm="1">
        <f t="array" ref="AT12">IFERROR(INDEX($J$46:$AT$100,MATCH($E12,$E$46:$E$100,0),COLUMN()-9),-999)</f>
        <v>2.0420063034452078E-7</v>
      </c>
      <c r="AU12" s="16"/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1.7972167426653769E-7</v>
      </c>
      <c r="BF12" s="16">
        <v>2.000177135455271E-7</v>
      </c>
      <c r="BG12" s="16">
        <v>2.0447317669102688E-7</v>
      </c>
      <c r="BH12" s="16">
        <v>2.0376418950721508E-7</v>
      </c>
      <c r="BI12" s="16">
        <v>2.0423842706781239E-7</v>
      </c>
      <c r="BJ12" s="16">
        <v>2.0380531247401264E-7</v>
      </c>
      <c r="BK12" s="16">
        <v>2.0370776105364238E-7</v>
      </c>
      <c r="BL12" s="16"/>
      <c r="BM12" s="16"/>
      <c r="BN12" s="16"/>
    </row>
    <row r="13" spans="1:67" x14ac:dyDescent="0.25">
      <c r="E13" s="11" t="s">
        <v>115</v>
      </c>
      <c r="F13" s="30">
        <v>12</v>
      </c>
      <c r="G13" s="30">
        <v>33</v>
      </c>
      <c r="H13" s="30">
        <v>11.5</v>
      </c>
      <c r="I13" s="48"/>
      <c r="J13" s="16" cm="1">
        <f t="array" ref="J13">IFERROR(INDEX($J$46:$AT$100,MATCH($E13,$E$46:$E$100,0),COLUMN()-9),-999)</f>
        <v>0</v>
      </c>
      <c r="K13" s="16" cm="1">
        <f t="array" ref="K13">IFERROR(INDEX($J$46:$AT$100,MATCH($E13,$E$46:$E$100,0),COLUMN()-9),-999)</f>
        <v>0</v>
      </c>
      <c r="L13" s="16" cm="1">
        <f t="array" ref="L13">IFERROR(INDEX($J$46:$AT$100,MATCH($E13,$E$46:$E$100,0),COLUMN()-9),-999)</f>
        <v>0</v>
      </c>
      <c r="M13" s="16" cm="1">
        <f t="array" ref="M13">IFERROR(INDEX($J$46:$AT$100,MATCH($E13,$E$46:$E$100,0),COLUMN()-9),-999)</f>
        <v>0</v>
      </c>
      <c r="N13" s="16" cm="1">
        <f t="array" ref="N13">IFERROR(INDEX($J$46:$AT$100,MATCH($E13,$E$46:$E$100,0),COLUMN()-9),-999)</f>
        <v>0</v>
      </c>
      <c r="O13" s="16" cm="1">
        <f t="array" ref="O13">IFERROR(INDEX($J$46:$AT$100,MATCH($E13,$E$46:$E$100,0),COLUMN()-9),-999)</f>
        <v>0</v>
      </c>
      <c r="P13" s="16" cm="1">
        <f t="array" ref="P13">IFERROR(INDEX($J$46:$AT$100,MATCH($E13,$E$46:$E$100,0),COLUMN()-9),-999)</f>
        <v>0</v>
      </c>
      <c r="Q13" s="16" cm="1">
        <f t="array" ref="Q13">IFERROR(INDEX($J$46:$AT$100,MATCH($E13,$E$46:$E$100,0),COLUMN()-9),-999)</f>
        <v>0</v>
      </c>
      <c r="R13" s="16" cm="1">
        <f t="array" ref="R13">IFERROR(INDEX($J$46:$AT$100,MATCH($E13,$E$46:$E$100,0),COLUMN()-9),-999)</f>
        <v>0</v>
      </c>
      <c r="S13" s="16" cm="1">
        <f t="array" ref="S13">IFERROR(INDEX($J$46:$AT$100,MATCH($E13,$E$46:$E$100,0),COLUMN()-9),-999)</f>
        <v>0</v>
      </c>
      <c r="T13" s="16" cm="1">
        <f t="array" ref="T13">IFERROR(INDEX($J$46:$AT$100,MATCH($E13,$E$46:$E$100,0),COLUMN()-9),-999)</f>
        <v>0</v>
      </c>
      <c r="U13" s="16" cm="1">
        <f t="array" ref="U13">IFERROR(INDEX($J$46:$AT$100,MATCH($E13,$E$46:$E$100,0),COLUMN()-9),-999)</f>
        <v>0</v>
      </c>
      <c r="V13" s="16" cm="1">
        <f t="array" ref="V13">IFERROR(INDEX($J$46:$AT$100,MATCH($E13,$E$46:$E$100,0),COLUMN()-9),-999)</f>
        <v>0</v>
      </c>
      <c r="W13" s="16" cm="1">
        <f t="array" ref="W13">IFERROR(INDEX($J$46:$AT$100,MATCH($E13,$E$46:$E$100,0),COLUMN()-9),-999)</f>
        <v>0</v>
      </c>
      <c r="X13" s="16" cm="1">
        <f t="array" ref="X13">IFERROR(INDEX($J$46:$AT$100,MATCH($E13,$E$46:$E$100,0),COLUMN()-9),-999)</f>
        <v>0</v>
      </c>
      <c r="Y13" s="16" cm="1">
        <f t="array" ref="Y13">IFERROR(INDEX($J$46:$AT$100,MATCH($E13,$E$46:$E$100,0),COLUMN()-9),-999)</f>
        <v>0</v>
      </c>
      <c r="Z13" s="16" cm="1">
        <f t="array" ref="Z13">IFERROR(INDEX($J$46:$AT$100,MATCH($E13,$E$46:$E$100,0),COLUMN()-9),-999)</f>
        <v>0</v>
      </c>
      <c r="AA13" s="16" cm="1">
        <f t="array" ref="AA13">IFERROR(INDEX($J$46:$AT$100,MATCH($E13,$E$46:$E$100,0),COLUMN()-9),-999)</f>
        <v>0</v>
      </c>
      <c r="AB13" s="16" cm="1">
        <f t="array" ref="AB13">IFERROR(INDEX($J$46:$AT$100,MATCH($E13,$E$46:$E$100,0),COLUMN()-9),-999)</f>
        <v>0</v>
      </c>
      <c r="AC13" s="16" cm="1">
        <f t="array" ref="AC13">IFERROR(INDEX($J$46:$AT$100,MATCH($E13,$E$46:$E$100,0),COLUMN()-9),-999)</f>
        <v>0</v>
      </c>
      <c r="AD13" s="16" cm="1">
        <f t="array" ref="AD13">IFERROR(INDEX($J$46:$AT$100,MATCH($E13,$E$46:$E$100,0),COLUMN()-9),-999)</f>
        <v>0</v>
      </c>
      <c r="AE13" s="16" cm="1">
        <f t="array" ref="AE13">IFERROR(INDEX($J$46:$AT$100,MATCH($E13,$E$46:$E$100,0),COLUMN()-9),-999)</f>
        <v>0</v>
      </c>
      <c r="AF13" s="16" cm="1">
        <f t="array" ref="AF13">IFERROR(INDEX($J$46:$AT$100,MATCH($E13,$E$46:$E$100,0),COLUMN()-9),-999)</f>
        <v>124.53327930579019</v>
      </c>
      <c r="AG13" s="16" cm="1">
        <f t="array" ref="AG13">IFERROR(INDEX($J$46:$AT$100,MATCH($E13,$E$46:$E$100,0),COLUMN()-9),-999)</f>
        <v>93.473727334576012</v>
      </c>
      <c r="AH13" s="16" cm="1">
        <f t="array" ref="AH13">IFERROR(INDEX($J$46:$AT$100,MATCH($E13,$E$46:$E$100,0),COLUMN()-9),-999)</f>
        <v>93.421473578526275</v>
      </c>
      <c r="AI13" s="16" cm="1">
        <f t="array" ref="AI13">IFERROR(INDEX($J$46:$AT$100,MATCH($E13,$E$46:$E$100,0),COLUMN()-9),-999)</f>
        <v>61.856853771482371</v>
      </c>
      <c r="AJ13" s="16" cm="1">
        <f t="array" ref="AJ13">IFERROR(INDEX($J$46:$AT$100,MATCH($E13,$E$46:$E$100,0),COLUMN()-9),-999)</f>
        <v>61.825423078024343</v>
      </c>
      <c r="AK13" s="16" cm="1">
        <f t="array" ref="AK13">IFERROR(INDEX($J$46:$AT$100,MATCH($E13,$E$46:$E$100,0),COLUMN()-9),-999)</f>
        <v>62.277288269924199</v>
      </c>
      <c r="AL13" s="16" cm="1">
        <f t="array" ref="AL13">IFERROR(INDEX($J$46:$AT$100,MATCH($E13,$E$46:$E$100,0),COLUMN()-9),-999)</f>
        <v>62.132859215989846</v>
      </c>
      <c r="AM13" s="16" cm="1">
        <f t="array" ref="AM13">IFERROR(INDEX($J$46:$AT$100,MATCH($E13,$E$46:$E$100,0),COLUMN()-9),-999)</f>
        <v>62.003126892235215</v>
      </c>
      <c r="AN13" s="16" cm="1">
        <f t="array" ref="AN13">IFERROR(INDEX($J$46:$AT$100,MATCH($E13,$E$46:$E$100,0),COLUMN()-9),-999)</f>
        <v>61.806512210335832</v>
      </c>
      <c r="AO13" s="16" cm="1">
        <f t="array" ref="AO13">IFERROR(INDEX($J$46:$AT$100,MATCH($E13,$E$46:$E$100,0),COLUMN()-9),-999)</f>
        <v>61.810955944964107</v>
      </c>
      <c r="AP13" s="16" cm="1">
        <f t="array" ref="AP13">IFERROR(INDEX($J$46:$AT$100,MATCH($E13,$E$46:$E$100,0),COLUMN()-9),-999)</f>
        <v>61.8109109178381</v>
      </c>
      <c r="AQ13" s="16" cm="1">
        <f t="array" ref="AQ13">IFERROR(INDEX($J$46:$AT$100,MATCH($E13,$E$46:$E$100,0),COLUMN()-9),-999)</f>
        <v>61.813387891555124</v>
      </c>
      <c r="AR13" s="16" cm="1">
        <f t="array" ref="AR13">IFERROR(INDEX($J$46:$AT$100,MATCH($E13,$E$46:$E$100,0),COLUMN()-9),-999)</f>
        <v>41.375558942334195</v>
      </c>
      <c r="AS13" s="16" cm="1">
        <f t="array" ref="AS13">IFERROR(INDEX($J$46:$AT$100,MATCH($E13,$E$46:$E$100,0),COLUMN()-9),-999)</f>
        <v>41.375558942334195</v>
      </c>
      <c r="AT13" s="16" cm="1">
        <f t="array" ref="AT13">IFERROR(INDEX($J$46:$AT$100,MATCH($E13,$E$46:$E$100,0),COLUMN()-9),-999)</f>
        <v>41.440921232920338</v>
      </c>
      <c r="AU13" s="16"/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126.30776745586248</v>
      </c>
      <c r="BG13" s="16">
        <v>93.114765783335301</v>
      </c>
      <c r="BH13" s="16">
        <v>62.384976845352156</v>
      </c>
      <c r="BI13" s="16">
        <v>62.22630235604634</v>
      </c>
      <c r="BJ13" s="16">
        <v>62.380388655200377</v>
      </c>
      <c r="BK13" s="16">
        <v>41.59839926854724</v>
      </c>
      <c r="BL13" s="16"/>
      <c r="BM13" s="16"/>
      <c r="BN13" s="16"/>
    </row>
    <row r="14" spans="1:67" x14ac:dyDescent="0.25">
      <c r="E14" s="11" t="s">
        <v>116</v>
      </c>
      <c r="F14" s="30">
        <v>7.5</v>
      </c>
      <c r="G14" s="30">
        <v>33</v>
      </c>
      <c r="H14" s="30">
        <v>11.5</v>
      </c>
      <c r="I14" s="48"/>
      <c r="J14" s="16" cm="1">
        <f t="array" ref="J14">IFERROR(INDEX($J$46:$AT$100,MATCH($E14,$E$46:$E$100,0),COLUMN()-9),-999)</f>
        <v>0</v>
      </c>
      <c r="K14" s="16" cm="1">
        <f t="array" ref="K14">IFERROR(INDEX($J$46:$AT$100,MATCH($E14,$E$46:$E$100,0),COLUMN()-9),-999)</f>
        <v>0</v>
      </c>
      <c r="L14" s="16" cm="1">
        <f t="array" ref="L14">IFERROR(INDEX($J$46:$AT$100,MATCH($E14,$E$46:$E$100,0),COLUMN()-9),-999)</f>
        <v>0</v>
      </c>
      <c r="M14" s="16" cm="1">
        <f t="array" ref="M14">IFERROR(INDEX($J$46:$AT$100,MATCH($E14,$E$46:$E$100,0),COLUMN()-9),-999)</f>
        <v>0</v>
      </c>
      <c r="N14" s="16" cm="1">
        <f t="array" ref="N14">IFERROR(INDEX($J$46:$AT$100,MATCH($E14,$E$46:$E$100,0),COLUMN()-9),-999)</f>
        <v>0</v>
      </c>
      <c r="O14" s="16" cm="1">
        <f t="array" ref="O14">IFERROR(INDEX($J$46:$AT$100,MATCH($E14,$E$46:$E$100,0),COLUMN()-9),-999)</f>
        <v>0</v>
      </c>
      <c r="P14" s="16" cm="1">
        <f t="array" ref="P14">IFERROR(INDEX($J$46:$AT$100,MATCH($E14,$E$46:$E$100,0),COLUMN()-9),-999)</f>
        <v>0</v>
      </c>
      <c r="Q14" s="16" cm="1">
        <f t="array" ref="Q14">IFERROR(INDEX($J$46:$AT$100,MATCH($E14,$E$46:$E$100,0),COLUMN()-9),-999)</f>
        <v>0</v>
      </c>
      <c r="R14" s="16" cm="1">
        <f t="array" ref="R14">IFERROR(INDEX($J$46:$AT$100,MATCH($E14,$E$46:$E$100,0),COLUMN()-9),-999)</f>
        <v>0</v>
      </c>
      <c r="S14" s="16" cm="1">
        <f t="array" ref="S14">IFERROR(INDEX($J$46:$AT$100,MATCH($E14,$E$46:$E$100,0),COLUMN()-9),-999)</f>
        <v>0</v>
      </c>
      <c r="T14" s="16" cm="1">
        <f t="array" ref="T14">IFERROR(INDEX($J$46:$AT$100,MATCH($E14,$E$46:$E$100,0),COLUMN()-9),-999)</f>
        <v>0</v>
      </c>
      <c r="U14" s="16" cm="1">
        <f t="array" ref="U14">IFERROR(INDEX($J$46:$AT$100,MATCH($E14,$E$46:$E$100,0),COLUMN()-9),-999)</f>
        <v>0</v>
      </c>
      <c r="V14" s="16" cm="1">
        <f t="array" ref="V14">IFERROR(INDEX($J$46:$AT$100,MATCH($E14,$E$46:$E$100,0),COLUMN()-9),-999)</f>
        <v>0</v>
      </c>
      <c r="W14" s="16" cm="1">
        <f t="array" ref="W14">IFERROR(INDEX($J$46:$AT$100,MATCH($E14,$E$46:$E$100,0),COLUMN()-9),-999)</f>
        <v>0</v>
      </c>
      <c r="X14" s="16" cm="1">
        <f t="array" ref="X14">IFERROR(INDEX($J$46:$AT$100,MATCH($E14,$E$46:$E$100,0),COLUMN()-9),-999)</f>
        <v>0</v>
      </c>
      <c r="Y14" s="16" cm="1">
        <f t="array" ref="Y14">IFERROR(INDEX($J$46:$AT$100,MATCH($E14,$E$46:$E$100,0),COLUMN()-9),-999)</f>
        <v>0</v>
      </c>
      <c r="Z14" s="16" cm="1">
        <f t="array" ref="Z14">IFERROR(INDEX($J$46:$AT$100,MATCH($E14,$E$46:$E$100,0),COLUMN()-9),-999)</f>
        <v>0</v>
      </c>
      <c r="AA14" s="16" cm="1">
        <f t="array" ref="AA14">IFERROR(INDEX($J$46:$AT$100,MATCH($E14,$E$46:$E$100,0),COLUMN()-9),-999)</f>
        <v>0</v>
      </c>
      <c r="AB14" s="16" cm="1">
        <f t="array" ref="AB14">IFERROR(INDEX($J$46:$AT$100,MATCH($E14,$E$46:$E$100,0),COLUMN()-9),-999)</f>
        <v>0</v>
      </c>
      <c r="AC14" s="16" cm="1">
        <f t="array" ref="AC14">IFERROR(INDEX($J$46:$AT$100,MATCH($E14,$E$46:$E$100,0),COLUMN()-9),-999)</f>
        <v>0</v>
      </c>
      <c r="AD14" s="16" cm="1">
        <f t="array" ref="AD14">IFERROR(INDEX($J$46:$AT$100,MATCH($E14,$E$46:$E$100,0),COLUMN()-9),-999)</f>
        <v>0</v>
      </c>
      <c r="AE14" s="16" cm="1">
        <f t="array" ref="AE14">IFERROR(INDEX($J$46:$AT$100,MATCH($E14,$E$46:$E$100,0),COLUMN()-9),-999)</f>
        <v>0</v>
      </c>
      <c r="AF14" s="16" cm="1">
        <f t="array" ref="AF14">IFERROR(INDEX($J$46:$AT$100,MATCH($E14,$E$46:$E$100,0),COLUMN()-9),-999)</f>
        <v>0</v>
      </c>
      <c r="AG14" s="16" cm="1">
        <f t="array" ref="AG14">IFERROR(INDEX($J$46:$AT$100,MATCH($E14,$E$46:$E$100,0),COLUMN()-9),-999)</f>
        <v>0</v>
      </c>
      <c r="AH14" s="16" cm="1">
        <f t="array" ref="AH14">IFERROR(INDEX($J$46:$AT$100,MATCH($E14,$E$46:$E$100,0),COLUMN()-9),-999)</f>
        <v>0</v>
      </c>
      <c r="AI14" s="16" cm="1">
        <f t="array" ref="AI14">IFERROR(INDEX($J$46:$AT$100,MATCH($E14,$E$46:$E$100,0),COLUMN()-9),-999)</f>
        <v>0</v>
      </c>
      <c r="AJ14" s="16" cm="1">
        <f t="array" ref="AJ14">IFERROR(INDEX($J$46:$AT$100,MATCH($E14,$E$46:$E$100,0),COLUMN()-9),-999)</f>
        <v>0</v>
      </c>
      <c r="AK14" s="16" cm="1">
        <f t="array" ref="AK14">IFERROR(INDEX($J$46:$AT$100,MATCH($E14,$E$46:$E$100,0),COLUMN()-9),-999)</f>
        <v>0</v>
      </c>
      <c r="AL14" s="16" cm="1">
        <f t="array" ref="AL14">IFERROR(INDEX($J$46:$AT$100,MATCH($E14,$E$46:$E$100,0),COLUMN()-9),-999)</f>
        <v>0</v>
      </c>
      <c r="AM14" s="16" cm="1">
        <f t="array" ref="AM14">IFERROR(INDEX($J$46:$AT$100,MATCH($E14,$E$46:$E$100,0),COLUMN()-9),-999)</f>
        <v>63.638990459292202</v>
      </c>
      <c r="AN14" s="16" cm="1">
        <f t="array" ref="AN14">IFERROR(INDEX($J$46:$AT$100,MATCH($E14,$E$46:$E$100,0),COLUMN()-9),-999)</f>
        <v>30.192695072361392</v>
      </c>
      <c r="AO14" s="16" cm="1">
        <f t="array" ref="AO14">IFERROR(INDEX($J$46:$AT$100,MATCH($E14,$E$46:$E$100,0),COLUMN()-9),-999)</f>
        <v>30.486585126007093</v>
      </c>
      <c r="AP14" s="16" cm="1">
        <f t="array" ref="AP14">IFERROR(INDEX($J$46:$AT$100,MATCH($E14,$E$46:$E$100,0),COLUMN()-9),-999)</f>
        <v>34.074394250621637</v>
      </c>
      <c r="AQ14" s="16" cm="1">
        <f t="array" ref="AQ14">IFERROR(INDEX($J$46:$AT$100,MATCH($E14,$E$46:$E$100,0),COLUMN()-9),-999)</f>
        <v>34.075913569808456</v>
      </c>
      <c r="AR14" s="16" cm="1">
        <f t="array" ref="AR14">IFERROR(INDEX($J$46:$AT$100,MATCH($E14,$E$46:$E$100,0),COLUMN()-9),-999)</f>
        <v>34.063026093751162</v>
      </c>
      <c r="AS14" s="16" cm="1">
        <f t="array" ref="AS14">IFERROR(INDEX($J$46:$AT$100,MATCH($E14,$E$46:$E$100,0),COLUMN()-9),-999)</f>
        <v>34.063026093751162</v>
      </c>
      <c r="AT14" s="16" cm="1">
        <f t="array" ref="AT14">IFERROR(INDEX($J$46:$AT$100,MATCH($E14,$E$46:$E$100,0),COLUMN()-9),-999)</f>
        <v>34.142377233027148</v>
      </c>
      <c r="AU14" s="16"/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64.116325688088665</v>
      </c>
      <c r="BK14" s="16">
        <v>34.217274131695099</v>
      </c>
      <c r="BL14" s="16"/>
      <c r="BM14" s="16"/>
      <c r="BN14" s="16"/>
    </row>
    <row r="15" spans="1:67" x14ac:dyDescent="0.25">
      <c r="E15" s="11" t="s">
        <v>117</v>
      </c>
      <c r="F15" s="30">
        <v>24</v>
      </c>
      <c r="G15" s="30">
        <v>33</v>
      </c>
      <c r="H15" s="30">
        <v>11.5</v>
      </c>
      <c r="I15" s="48"/>
      <c r="J15" s="16" cm="1">
        <f t="array" ref="J15">IFERROR(INDEX($J$46:$AT$100,MATCH($E15,$E$46:$E$100,0),COLUMN()-9),-999)</f>
        <v>0</v>
      </c>
      <c r="K15" s="16" cm="1">
        <f t="array" ref="K15">IFERROR(INDEX($J$46:$AT$100,MATCH($E15,$E$46:$E$100,0),COLUMN()-9),-999)</f>
        <v>0</v>
      </c>
      <c r="L15" s="16" cm="1">
        <f t="array" ref="L15">IFERROR(INDEX($J$46:$AT$100,MATCH($E15,$E$46:$E$100,0),COLUMN()-9),-999)</f>
        <v>0</v>
      </c>
      <c r="M15" s="16" cm="1">
        <f t="array" ref="M15">IFERROR(INDEX($J$46:$AT$100,MATCH($E15,$E$46:$E$100,0),COLUMN()-9),-999)</f>
        <v>0</v>
      </c>
      <c r="N15" s="16" cm="1">
        <f t="array" ref="N15">IFERROR(INDEX($J$46:$AT$100,MATCH($E15,$E$46:$E$100,0),COLUMN()-9),-999)</f>
        <v>0</v>
      </c>
      <c r="O15" s="16" cm="1">
        <f t="array" ref="O15">IFERROR(INDEX($J$46:$AT$100,MATCH($E15,$E$46:$E$100,0),COLUMN()-9),-999)</f>
        <v>0</v>
      </c>
      <c r="P15" s="16" cm="1">
        <f t="array" ref="P15">IFERROR(INDEX($J$46:$AT$100,MATCH($E15,$E$46:$E$100,0),COLUMN()-9),-999)</f>
        <v>0</v>
      </c>
      <c r="Q15" s="16" cm="1">
        <f t="array" ref="Q15">IFERROR(INDEX($J$46:$AT$100,MATCH($E15,$E$46:$E$100,0),COLUMN()-9),-999)</f>
        <v>0</v>
      </c>
      <c r="R15" s="16" cm="1">
        <f t="array" ref="R15">IFERROR(INDEX($J$46:$AT$100,MATCH($E15,$E$46:$E$100,0),COLUMN()-9),-999)</f>
        <v>0</v>
      </c>
      <c r="S15" s="16" cm="1">
        <f t="array" ref="S15">IFERROR(INDEX($J$46:$AT$100,MATCH($E15,$E$46:$E$100,0),COLUMN()-9),-999)</f>
        <v>0</v>
      </c>
      <c r="T15" s="16" cm="1">
        <f t="array" ref="T15">IFERROR(INDEX($J$46:$AT$100,MATCH($E15,$E$46:$E$100,0),COLUMN()-9),-999)</f>
        <v>0</v>
      </c>
      <c r="U15" s="16" cm="1">
        <f t="array" ref="U15">IFERROR(INDEX($J$46:$AT$100,MATCH($E15,$E$46:$E$100,0),COLUMN()-9),-999)</f>
        <v>0</v>
      </c>
      <c r="V15" s="16" cm="1">
        <f t="array" ref="V15">IFERROR(INDEX($J$46:$AT$100,MATCH($E15,$E$46:$E$100,0),COLUMN()-9),-999)</f>
        <v>0</v>
      </c>
      <c r="W15" s="16" cm="1">
        <f t="array" ref="W15">IFERROR(INDEX($J$46:$AT$100,MATCH($E15,$E$46:$E$100,0),COLUMN()-9),-999)</f>
        <v>0</v>
      </c>
      <c r="X15" s="16" cm="1">
        <f t="array" ref="X15">IFERROR(INDEX($J$46:$AT$100,MATCH($E15,$E$46:$E$100,0),COLUMN()-9),-999)</f>
        <v>0</v>
      </c>
      <c r="Y15" s="16" cm="1">
        <f t="array" ref="Y15">IFERROR(INDEX($J$46:$AT$100,MATCH($E15,$E$46:$E$100,0),COLUMN()-9),-999)</f>
        <v>0</v>
      </c>
      <c r="Z15" s="16" cm="1">
        <f t="array" ref="Z15">IFERROR(INDEX($J$46:$AT$100,MATCH($E15,$E$46:$E$100,0),COLUMN()-9),-999)</f>
        <v>0</v>
      </c>
      <c r="AA15" s="16" cm="1">
        <f t="array" ref="AA15">IFERROR(INDEX($J$46:$AT$100,MATCH($E15,$E$46:$E$100,0),COLUMN()-9),-999)</f>
        <v>0</v>
      </c>
      <c r="AB15" s="16" cm="1">
        <f t="array" ref="AB15">IFERROR(INDEX($J$46:$AT$100,MATCH($E15,$E$46:$E$100,0),COLUMN()-9),-999)</f>
        <v>0</v>
      </c>
      <c r="AC15" s="16" cm="1">
        <f t="array" ref="AC15">IFERROR(INDEX($J$46:$AT$100,MATCH($E15,$E$46:$E$100,0),COLUMN()-9),-999)</f>
        <v>0</v>
      </c>
      <c r="AD15" s="16" cm="1">
        <f t="array" ref="AD15">IFERROR(INDEX($J$46:$AT$100,MATCH($E15,$E$46:$E$100,0),COLUMN()-9),-999)</f>
        <v>0</v>
      </c>
      <c r="AE15" s="16" cm="1">
        <f t="array" ref="AE15">IFERROR(INDEX($J$46:$AT$100,MATCH($E15,$E$46:$E$100,0),COLUMN()-9),-999)</f>
        <v>0</v>
      </c>
      <c r="AF15" s="16" cm="1">
        <f t="array" ref="AF15">IFERROR(INDEX($J$46:$AT$100,MATCH($E15,$E$46:$E$100,0),COLUMN()-9),-999)</f>
        <v>0</v>
      </c>
      <c r="AG15" s="16" cm="1">
        <f t="array" ref="AG15">IFERROR(INDEX($J$46:$AT$100,MATCH($E15,$E$46:$E$100,0),COLUMN()-9),-999)</f>
        <v>0</v>
      </c>
      <c r="AH15" s="16" cm="1">
        <f t="array" ref="AH15">IFERROR(INDEX($J$46:$AT$100,MATCH($E15,$E$46:$E$100,0),COLUMN()-9),-999)</f>
        <v>0</v>
      </c>
      <c r="AI15" s="16" cm="1">
        <f t="array" ref="AI15">IFERROR(INDEX($J$46:$AT$100,MATCH($E15,$E$46:$E$100,0),COLUMN()-9),-999)</f>
        <v>0</v>
      </c>
      <c r="AJ15" s="16" cm="1">
        <f t="array" ref="AJ15">IFERROR(INDEX($J$46:$AT$100,MATCH($E15,$E$46:$E$100,0),COLUMN()-9),-999)</f>
        <v>0</v>
      </c>
      <c r="AK15" s="16" cm="1">
        <f t="array" ref="AK15">IFERROR(INDEX($J$46:$AT$100,MATCH($E15,$E$46:$E$100,0),COLUMN()-9),-999)</f>
        <v>66.972723413990309</v>
      </c>
      <c r="AL15" s="16" cm="1">
        <f t="array" ref="AL15">IFERROR(INDEX($J$46:$AT$100,MATCH($E15,$E$46:$E$100,0),COLUMN()-9),-999)</f>
        <v>48.580591174651602</v>
      </c>
      <c r="AM15" s="16" cm="1">
        <f t="array" ref="AM15">IFERROR(INDEX($J$46:$AT$100,MATCH($E15,$E$46:$E$100,0),COLUMN()-9),-999)</f>
        <v>32.087758928733521</v>
      </c>
      <c r="AN15" s="16" cm="1">
        <f t="array" ref="AN15">IFERROR(INDEX($J$46:$AT$100,MATCH($E15,$E$46:$E$100,0),COLUMN()-9),-999)</f>
        <v>31.646210740244978</v>
      </c>
      <c r="AO15" s="16" cm="1">
        <f t="array" ref="AO15">IFERROR(INDEX($J$46:$AT$100,MATCH($E15,$E$46:$E$100,0),COLUMN()-9),-999)</f>
        <v>34.029299733444361</v>
      </c>
      <c r="AP15" s="16" cm="1">
        <f t="array" ref="AP15">IFERROR(INDEX($J$46:$AT$100,MATCH($E15,$E$46:$E$100,0),COLUMN()-9),-999)</f>
        <v>33.601854379980608</v>
      </c>
      <c r="AQ15" s="16" cm="1">
        <f t="array" ref="AQ15">IFERROR(INDEX($J$46:$AT$100,MATCH($E15,$E$46:$E$100,0),COLUMN()-9),-999)</f>
        <v>33.60307870555252</v>
      </c>
      <c r="AR15" s="16" cm="1">
        <f t="array" ref="AR15">IFERROR(INDEX($J$46:$AT$100,MATCH($E15,$E$46:$E$100,0),COLUMN()-9),-999)</f>
        <v>33.59269369004047</v>
      </c>
      <c r="AS15" s="16" cm="1">
        <f t="array" ref="AS15">IFERROR(INDEX($J$46:$AT$100,MATCH($E15,$E$46:$E$100,0),COLUMN()-9),-999)</f>
        <v>33.59269369004047</v>
      </c>
      <c r="AT15" s="16" cm="1">
        <f t="array" ref="AT15">IFERROR(INDEX($J$46:$AT$100,MATCH($E15,$E$46:$E$100,0),COLUMN()-9),-999)</f>
        <v>33.635677669407499</v>
      </c>
      <c r="AU15" s="16"/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68.050041275802883</v>
      </c>
      <c r="BI15" s="16">
        <v>31.650763613355437</v>
      </c>
      <c r="BJ15" s="16">
        <v>32.288936866739945</v>
      </c>
      <c r="BK15" s="16">
        <v>33.717210471898944</v>
      </c>
      <c r="BL15" s="16"/>
      <c r="BM15" s="16"/>
      <c r="BN15" s="16"/>
    </row>
    <row r="16" spans="1:67" x14ac:dyDescent="0.25">
      <c r="E16" s="11" t="s">
        <v>118</v>
      </c>
      <c r="F16" s="30">
        <v>12</v>
      </c>
      <c r="G16" s="30">
        <v>33</v>
      </c>
      <c r="H16" s="30">
        <v>11.5</v>
      </c>
      <c r="I16" s="48"/>
      <c r="J16" s="16" cm="1">
        <f t="array" ref="J16">IFERROR(INDEX($J$46:$AT$100,MATCH($E16,$E$46:$E$100,0),COLUMN()-9),-999)</f>
        <v>0</v>
      </c>
      <c r="K16" s="16" cm="1">
        <f t="array" ref="K16">IFERROR(INDEX($J$46:$AT$100,MATCH($E16,$E$46:$E$100,0),COLUMN()-9),-999)</f>
        <v>0</v>
      </c>
      <c r="L16" s="16" cm="1">
        <f t="array" ref="L16">IFERROR(INDEX($J$46:$AT$100,MATCH($E16,$E$46:$E$100,0),COLUMN()-9),-999)</f>
        <v>0</v>
      </c>
      <c r="M16" s="16" cm="1">
        <f t="array" ref="M16">IFERROR(INDEX($J$46:$AT$100,MATCH($E16,$E$46:$E$100,0),COLUMN()-9),-999)</f>
        <v>0</v>
      </c>
      <c r="N16" s="16" cm="1">
        <f t="array" ref="N16">IFERROR(INDEX($J$46:$AT$100,MATCH($E16,$E$46:$E$100,0),COLUMN()-9),-999)</f>
        <v>0</v>
      </c>
      <c r="O16" s="16" cm="1">
        <f t="array" ref="O16">IFERROR(INDEX($J$46:$AT$100,MATCH($E16,$E$46:$E$100,0),COLUMN()-9),-999)</f>
        <v>0</v>
      </c>
      <c r="P16" s="16" cm="1">
        <f t="array" ref="P16">IFERROR(INDEX($J$46:$AT$100,MATCH($E16,$E$46:$E$100,0),COLUMN()-9),-999)</f>
        <v>0</v>
      </c>
      <c r="Q16" s="16" cm="1">
        <f t="array" ref="Q16">IFERROR(INDEX($J$46:$AT$100,MATCH($E16,$E$46:$E$100,0),COLUMN()-9),-999)</f>
        <v>0</v>
      </c>
      <c r="R16" s="16" cm="1">
        <f t="array" ref="R16">IFERROR(INDEX($J$46:$AT$100,MATCH($E16,$E$46:$E$100,0),COLUMN()-9),-999)</f>
        <v>0</v>
      </c>
      <c r="S16" s="16" cm="1">
        <f t="array" ref="S16">IFERROR(INDEX($J$46:$AT$100,MATCH($E16,$E$46:$E$100,0),COLUMN()-9),-999)</f>
        <v>0</v>
      </c>
      <c r="T16" s="16" cm="1">
        <f t="array" ref="T16">IFERROR(INDEX($J$46:$AT$100,MATCH($E16,$E$46:$E$100,0),COLUMN()-9),-999)</f>
        <v>0</v>
      </c>
      <c r="U16" s="16" cm="1">
        <f t="array" ref="U16">IFERROR(INDEX($J$46:$AT$100,MATCH($E16,$E$46:$E$100,0),COLUMN()-9),-999)</f>
        <v>0</v>
      </c>
      <c r="V16" s="16" cm="1">
        <f t="array" ref="V16">IFERROR(INDEX($J$46:$AT$100,MATCH($E16,$E$46:$E$100,0),COLUMN()-9),-999)</f>
        <v>0</v>
      </c>
      <c r="W16" s="16" cm="1">
        <f t="array" ref="W16">IFERROR(INDEX($J$46:$AT$100,MATCH($E16,$E$46:$E$100,0),COLUMN()-9),-999)</f>
        <v>0</v>
      </c>
      <c r="X16" s="16" cm="1">
        <f t="array" ref="X16">IFERROR(INDEX($J$46:$AT$100,MATCH($E16,$E$46:$E$100,0),COLUMN()-9),-999)</f>
        <v>0</v>
      </c>
      <c r="Y16" s="16" cm="1">
        <f t="array" ref="Y16">IFERROR(INDEX($J$46:$AT$100,MATCH($E16,$E$46:$E$100,0),COLUMN()-9),-999)</f>
        <v>0</v>
      </c>
      <c r="Z16" s="16" cm="1">
        <f t="array" ref="Z16">IFERROR(INDEX($J$46:$AT$100,MATCH($E16,$E$46:$E$100,0),COLUMN()-9),-999)</f>
        <v>0</v>
      </c>
      <c r="AA16" s="16" cm="1">
        <f t="array" ref="AA16">IFERROR(INDEX($J$46:$AT$100,MATCH($E16,$E$46:$E$100,0),COLUMN()-9),-999)</f>
        <v>0</v>
      </c>
      <c r="AB16" s="16" cm="1">
        <f t="array" ref="AB16">IFERROR(INDEX($J$46:$AT$100,MATCH($E16,$E$46:$E$100,0),COLUMN()-9),-999)</f>
        <v>0</v>
      </c>
      <c r="AC16" s="16" cm="1">
        <f t="array" ref="AC16">IFERROR(INDEX($J$46:$AT$100,MATCH($E16,$E$46:$E$100,0),COLUMN()-9),-999)</f>
        <v>0</v>
      </c>
      <c r="AD16" s="16" cm="1">
        <f t="array" ref="AD16">IFERROR(INDEX($J$46:$AT$100,MATCH($E16,$E$46:$E$100,0),COLUMN()-9),-999)</f>
        <v>0</v>
      </c>
      <c r="AE16" s="16" cm="1">
        <f t="array" ref="AE16">IFERROR(INDEX($J$46:$AT$100,MATCH($E16,$E$46:$E$100,0),COLUMN()-9),-999)</f>
        <v>0</v>
      </c>
      <c r="AF16" s="16" cm="1">
        <f t="array" ref="AF16">IFERROR(INDEX($J$46:$AT$100,MATCH($E16,$E$46:$E$100,0),COLUMN()-9),-999)</f>
        <v>0</v>
      </c>
      <c r="AG16" s="16" cm="1">
        <f t="array" ref="AG16">IFERROR(INDEX($J$46:$AT$100,MATCH($E16,$E$46:$E$100,0),COLUMN()-9),-999)</f>
        <v>6.1341587317985308E-2</v>
      </c>
      <c r="AH16" s="16" cm="1">
        <f t="array" ref="AH16">IFERROR(INDEX($J$46:$AT$100,MATCH($E16,$E$46:$E$100,0),COLUMN()-9),-999)</f>
        <v>6.1373326014546328E-2</v>
      </c>
      <c r="AI16" s="16" cm="1">
        <f t="array" ref="AI16">IFERROR(INDEX($J$46:$AT$100,MATCH($E16,$E$46:$E$100,0),COLUMN()-9),-999)</f>
        <v>6.1058677827731313E-2</v>
      </c>
      <c r="AJ16" s="16" cm="1">
        <f t="array" ref="AJ16">IFERROR(INDEX($J$46:$AT$100,MATCH($E16,$E$46:$E$100,0),COLUMN()-9),-999)</f>
        <v>6.1088626323100484E-2</v>
      </c>
      <c r="AK16" s="16" cm="1">
        <f t="array" ref="AK16">IFERROR(INDEX($J$46:$AT$100,MATCH($E16,$E$46:$E$100,0),COLUMN()-9),-999)</f>
        <v>6.2289500367165365E-2</v>
      </c>
      <c r="AL16" s="16" cm="1">
        <f t="array" ref="AL16">IFERROR(INDEX($J$46:$AT$100,MATCH($E16,$E$46:$E$100,0),COLUMN()-9),-999)</f>
        <v>6.0933218521938969E-2</v>
      </c>
      <c r="AM16" s="16" cm="1">
        <f t="array" ref="AM16">IFERROR(INDEX($J$46:$AT$100,MATCH($E16,$E$46:$E$100,0),COLUMN()-9),-999)</f>
        <v>6.1055554022259373E-2</v>
      </c>
      <c r="AN16" s="16" cm="1">
        <f t="array" ref="AN16">IFERROR(INDEX($J$46:$AT$100,MATCH($E16,$E$46:$E$100,0),COLUMN()-9),-999)</f>
        <v>6.124198740015336E-2</v>
      </c>
      <c r="AO16" s="16" cm="1">
        <f t="array" ref="AO16">IFERROR(INDEX($J$46:$AT$100,MATCH($E16,$E$46:$E$100,0),COLUMN()-9),-999)</f>
        <v>6.123776011979664E-2</v>
      </c>
      <c r="AP16" s="16" cm="1">
        <f t="array" ref="AP16">IFERROR(INDEX($J$46:$AT$100,MATCH($E16,$E$46:$E$100,0),COLUMN()-9),-999)</f>
        <v>6.1237802950493671E-2</v>
      </c>
      <c r="AQ16" s="16" cm="1">
        <f t="array" ref="AQ16">IFERROR(INDEX($J$46:$AT$100,MATCH($E16,$E$46:$E$100,0),COLUMN()-9),-999)</f>
        <v>6.2301687482494303E-2</v>
      </c>
      <c r="AR16" s="16" cm="1">
        <f t="array" ref="AR16">IFERROR(INDEX($J$46:$AT$100,MATCH($E16,$E$46:$E$100,0),COLUMN()-9),-999)</f>
        <v>20.343587431710226</v>
      </c>
      <c r="AS16" s="16" cm="1">
        <f t="array" ref="AS16">IFERROR(INDEX($J$46:$AT$100,MATCH($E16,$E$46:$E$100,0),COLUMN()-9),-999)</f>
        <v>20.343587431710226</v>
      </c>
      <c r="AT16" s="16" cm="1">
        <f t="array" ref="AT16">IFERROR(INDEX($J$46:$AT$100,MATCH($E16,$E$46:$E$100,0),COLUMN()-9),-999)</f>
        <v>20.365802504087938</v>
      </c>
      <c r="AU16" s="16"/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6.2333229023119538E-2</v>
      </c>
      <c r="BH16" s="16">
        <v>6.1449058196100248E-2</v>
      </c>
      <c r="BI16" s="16">
        <v>6.2338440356957257E-2</v>
      </c>
      <c r="BJ16" s="16">
        <v>6.2190767603435372E-2</v>
      </c>
      <c r="BK16" s="16">
        <v>20.366041738587256</v>
      </c>
      <c r="BL16" s="16"/>
      <c r="BM16" s="16"/>
      <c r="BN16" s="16"/>
    </row>
    <row r="17" spans="5:66" x14ac:dyDescent="0.25">
      <c r="E17" s="11" t="s">
        <v>119</v>
      </c>
      <c r="F17" s="30">
        <v>10</v>
      </c>
      <c r="G17" s="30">
        <v>33</v>
      </c>
      <c r="H17" s="30">
        <v>11</v>
      </c>
      <c r="I17" s="48"/>
      <c r="J17" s="16" cm="1">
        <f t="array" ref="J17">IFERROR(INDEX($J$46:$AT$100,MATCH($E17,$E$46:$E$100,0),COLUMN()-9),-999)</f>
        <v>0</v>
      </c>
      <c r="K17" s="16" cm="1">
        <f t="array" ref="K17">IFERROR(INDEX($J$46:$AT$100,MATCH($E17,$E$46:$E$100,0),COLUMN()-9),-999)</f>
        <v>0</v>
      </c>
      <c r="L17" s="16" cm="1">
        <f t="array" ref="L17">IFERROR(INDEX($J$46:$AT$100,MATCH($E17,$E$46:$E$100,0),COLUMN()-9),-999)</f>
        <v>0</v>
      </c>
      <c r="M17" s="16" cm="1">
        <f t="array" ref="M17">IFERROR(INDEX($J$46:$AT$100,MATCH($E17,$E$46:$E$100,0),COLUMN()-9),-999)</f>
        <v>0</v>
      </c>
      <c r="N17" s="16" cm="1">
        <f t="array" ref="N17">IFERROR(INDEX($J$46:$AT$100,MATCH($E17,$E$46:$E$100,0),COLUMN()-9),-999)</f>
        <v>0</v>
      </c>
      <c r="O17" s="16" cm="1">
        <f t="array" ref="O17">IFERROR(INDEX($J$46:$AT$100,MATCH($E17,$E$46:$E$100,0),COLUMN()-9),-999)</f>
        <v>0</v>
      </c>
      <c r="P17" s="16" cm="1">
        <f t="array" ref="P17">IFERROR(INDEX($J$46:$AT$100,MATCH($E17,$E$46:$E$100,0),COLUMN()-9),-999)</f>
        <v>0</v>
      </c>
      <c r="Q17" s="16" cm="1">
        <f t="array" ref="Q17">IFERROR(INDEX($J$46:$AT$100,MATCH($E17,$E$46:$E$100,0),COLUMN()-9),-999)</f>
        <v>0</v>
      </c>
      <c r="R17" s="16" cm="1">
        <f t="array" ref="R17">IFERROR(INDEX($J$46:$AT$100,MATCH($E17,$E$46:$E$100,0),COLUMN()-9),-999)</f>
        <v>0</v>
      </c>
      <c r="S17" s="16" cm="1">
        <f t="array" ref="S17">IFERROR(INDEX($J$46:$AT$100,MATCH($E17,$E$46:$E$100,0),COLUMN()-9),-999)</f>
        <v>0</v>
      </c>
      <c r="T17" s="16" cm="1">
        <f t="array" ref="T17">IFERROR(INDEX($J$46:$AT$100,MATCH($E17,$E$46:$E$100,0),COLUMN()-9),-999)</f>
        <v>0</v>
      </c>
      <c r="U17" s="16" cm="1">
        <f t="array" ref="U17">IFERROR(INDEX($J$46:$AT$100,MATCH($E17,$E$46:$E$100,0),COLUMN()-9),-999)</f>
        <v>0</v>
      </c>
      <c r="V17" s="16" cm="1">
        <f t="array" ref="V17">IFERROR(INDEX($J$46:$AT$100,MATCH($E17,$E$46:$E$100,0),COLUMN()-9),-999)</f>
        <v>0</v>
      </c>
      <c r="W17" s="16" cm="1">
        <f t="array" ref="W17">IFERROR(INDEX($J$46:$AT$100,MATCH($E17,$E$46:$E$100,0),COLUMN()-9),-999)</f>
        <v>0</v>
      </c>
      <c r="X17" s="16" cm="1">
        <f t="array" ref="X17">IFERROR(INDEX($J$46:$AT$100,MATCH($E17,$E$46:$E$100,0),COLUMN()-9),-999)</f>
        <v>0</v>
      </c>
      <c r="Y17" s="16" cm="1">
        <f t="array" ref="Y17">IFERROR(INDEX($J$46:$AT$100,MATCH($E17,$E$46:$E$100,0),COLUMN()-9),-999)</f>
        <v>0</v>
      </c>
      <c r="Z17" s="16" cm="1">
        <f t="array" ref="Z17">IFERROR(INDEX($J$46:$AT$100,MATCH($E17,$E$46:$E$100,0),COLUMN()-9),-999)</f>
        <v>0</v>
      </c>
      <c r="AA17" s="16" cm="1">
        <f t="array" ref="AA17">IFERROR(INDEX($J$46:$AT$100,MATCH($E17,$E$46:$E$100,0),COLUMN()-9),-999)</f>
        <v>0</v>
      </c>
      <c r="AB17" s="16" cm="1">
        <f t="array" ref="AB17">IFERROR(INDEX($J$46:$AT$100,MATCH($E17,$E$46:$E$100,0),COLUMN()-9),-999)</f>
        <v>0</v>
      </c>
      <c r="AC17" s="16" cm="1">
        <f t="array" ref="AC17">IFERROR(INDEX($J$46:$AT$100,MATCH($E17,$E$46:$E$100,0),COLUMN()-9),-999)</f>
        <v>104.23336634997665</v>
      </c>
      <c r="AD17" s="16" cm="1">
        <f t="array" ref="AD17">IFERROR(INDEX($J$46:$AT$100,MATCH($E17,$E$46:$E$100,0),COLUMN()-9),-999)</f>
        <v>52.068205576566619</v>
      </c>
      <c r="AE17" s="16" cm="1">
        <f t="array" ref="AE17">IFERROR(INDEX($J$46:$AT$100,MATCH($E17,$E$46:$E$100,0),COLUMN()-9),-999)</f>
        <v>53.031872725365012</v>
      </c>
      <c r="AF17" s="16" cm="1">
        <f t="array" ref="AF17">IFERROR(INDEX($J$46:$AT$100,MATCH($E17,$E$46:$E$100,0),COLUMN()-9),-999)</f>
        <v>52.677717962119672</v>
      </c>
      <c r="AG17" s="16" cm="1">
        <f t="array" ref="AG17">IFERROR(INDEX($J$46:$AT$100,MATCH($E17,$E$46:$E$100,0),COLUMN()-9),-999)</f>
        <v>52.120181780117591</v>
      </c>
      <c r="AH17" s="16" cm="1">
        <f t="array" ref="AH17">IFERROR(INDEX($J$46:$AT$100,MATCH($E17,$E$46:$E$100,0),COLUMN()-9),-999)</f>
        <v>52.083218141446487</v>
      </c>
      <c r="AI17" s="16" cm="1">
        <f t="array" ref="AI17">IFERROR(INDEX($J$46:$AT$100,MATCH($E17,$E$46:$E$100,0),COLUMN()-9),-999)</f>
        <v>52.365636061078057</v>
      </c>
      <c r="AJ17" s="16" cm="1">
        <f t="array" ref="AJ17">IFERROR(INDEX($J$46:$AT$100,MATCH($E17,$E$46:$E$100,0),COLUMN()-9),-999)</f>
        <v>52.279640142665315</v>
      </c>
      <c r="AK17" s="16" cm="1">
        <f t="array" ref="AK17">IFERROR(INDEX($J$46:$AT$100,MATCH($E17,$E$46:$E$100,0),COLUMN()-9),-999)</f>
        <v>52.546982775717296</v>
      </c>
      <c r="AL17" s="16" cm="1">
        <f t="array" ref="AL17">IFERROR(INDEX($J$46:$AT$100,MATCH($E17,$E$46:$E$100,0),COLUMN()-9),-999)</f>
        <v>52.461654466993537</v>
      </c>
      <c r="AM17" s="16" cm="1">
        <f t="array" ref="AM17">IFERROR(INDEX($J$46:$AT$100,MATCH($E17,$E$46:$E$100,0),COLUMN()-9),-999)</f>
        <v>52.384911426766308</v>
      </c>
      <c r="AN17" s="16" cm="1">
        <f t="array" ref="AN17">IFERROR(INDEX($J$46:$AT$100,MATCH($E17,$E$46:$E$100,0),COLUMN()-9),-999)</f>
        <v>52.268427233420901</v>
      </c>
      <c r="AO17" s="16" cm="1">
        <f t="array" ref="AO17">IFERROR(INDEX($J$46:$AT$100,MATCH($E17,$E$46:$E$100,0),COLUMN()-9),-999)</f>
        <v>52.271062254849575</v>
      </c>
      <c r="AP17" s="16" cm="1">
        <f t="array" ref="AP17">IFERROR(INDEX($J$46:$AT$100,MATCH($E17,$E$46:$E$100,0),COLUMN()-9),-999)</f>
        <v>52.271035555437898</v>
      </c>
      <c r="AQ17" s="16" cm="1">
        <f t="array" ref="AQ17">IFERROR(INDEX($J$46:$AT$100,MATCH($E17,$E$46:$E$100,0),COLUMN()-9),-999)</f>
        <v>52.119359377509426</v>
      </c>
      <c r="AR17" s="16" cm="1">
        <f t="array" ref="AR17">IFERROR(INDEX($J$46:$AT$100,MATCH($E17,$E$46:$E$100,0),COLUMN()-9),-999)</f>
        <v>52.130956922155001</v>
      </c>
      <c r="AS17" s="16" cm="1">
        <f t="array" ref="AS17">IFERROR(INDEX($J$46:$AT$100,MATCH($E17,$E$46:$E$100,0),COLUMN()-9),-999)</f>
        <v>52.130956922155001</v>
      </c>
      <c r="AT17" s="16" cm="1">
        <f t="array" ref="AT17">IFERROR(INDEX($J$46:$AT$100,MATCH($E17,$E$46:$E$100,0),COLUMN()-9),-999)</f>
        <v>52.185134724326375</v>
      </c>
      <c r="AU17" s="16"/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108.75280335958817</v>
      </c>
      <c r="BE17" s="16">
        <v>82.534431153495007</v>
      </c>
      <c r="BF17" s="16">
        <v>54.113963695501987</v>
      </c>
      <c r="BG17" s="16">
        <v>53.081770207669912</v>
      </c>
      <c r="BH17" s="16">
        <v>53.231952729532871</v>
      </c>
      <c r="BI17" s="16">
        <v>52.527912025181621</v>
      </c>
      <c r="BJ17" s="16">
        <v>52.618959852239144</v>
      </c>
      <c r="BK17" s="16">
        <v>52.290103129786722</v>
      </c>
      <c r="BL17" s="16"/>
      <c r="BM17" s="16"/>
      <c r="BN17" s="16"/>
    </row>
    <row r="18" spans="5:66" x14ac:dyDescent="0.25">
      <c r="E18" s="11" t="s">
        <v>120</v>
      </c>
      <c r="F18" s="30">
        <v>12</v>
      </c>
      <c r="G18" s="30">
        <v>33</v>
      </c>
      <c r="H18" s="30">
        <v>11.5</v>
      </c>
      <c r="I18" s="48"/>
      <c r="J18" s="16" cm="1">
        <f t="array" ref="J18">IFERROR(INDEX($J$46:$AT$100,MATCH($E18,$E$46:$E$100,0),COLUMN()-9),-999)</f>
        <v>0</v>
      </c>
      <c r="K18" s="16" cm="1">
        <f t="array" ref="K18">IFERROR(INDEX($J$46:$AT$100,MATCH($E18,$E$46:$E$100,0),COLUMN()-9),-999)</f>
        <v>0</v>
      </c>
      <c r="L18" s="16" cm="1">
        <f t="array" ref="L18">IFERROR(INDEX($J$46:$AT$100,MATCH($E18,$E$46:$E$100,0),COLUMN()-9),-999)</f>
        <v>0</v>
      </c>
      <c r="M18" s="16" cm="1">
        <f t="array" ref="M18">IFERROR(INDEX($J$46:$AT$100,MATCH($E18,$E$46:$E$100,0),COLUMN()-9),-999)</f>
        <v>0</v>
      </c>
      <c r="N18" s="16" cm="1">
        <f t="array" ref="N18">IFERROR(INDEX($J$46:$AT$100,MATCH($E18,$E$46:$E$100,0),COLUMN()-9),-999)</f>
        <v>0</v>
      </c>
      <c r="O18" s="16" cm="1">
        <f t="array" ref="O18">IFERROR(INDEX($J$46:$AT$100,MATCH($E18,$E$46:$E$100,0),COLUMN()-9),-999)</f>
        <v>0</v>
      </c>
      <c r="P18" s="16" cm="1">
        <f t="array" ref="P18">IFERROR(INDEX($J$46:$AT$100,MATCH($E18,$E$46:$E$100,0),COLUMN()-9),-999)</f>
        <v>0</v>
      </c>
      <c r="Q18" s="16" cm="1">
        <f t="array" ref="Q18">IFERROR(INDEX($J$46:$AT$100,MATCH($E18,$E$46:$E$100,0),COLUMN()-9),-999)</f>
        <v>0</v>
      </c>
      <c r="R18" s="16" cm="1">
        <f t="array" ref="R18">IFERROR(INDEX($J$46:$AT$100,MATCH($E18,$E$46:$E$100,0),COLUMN()-9),-999)</f>
        <v>0</v>
      </c>
      <c r="S18" s="16" cm="1">
        <f t="array" ref="S18">IFERROR(INDEX($J$46:$AT$100,MATCH($E18,$E$46:$E$100,0),COLUMN()-9),-999)</f>
        <v>0</v>
      </c>
      <c r="T18" s="16" cm="1">
        <f t="array" ref="T18">IFERROR(INDEX($J$46:$AT$100,MATCH($E18,$E$46:$E$100,0),COLUMN()-9),-999)</f>
        <v>0</v>
      </c>
      <c r="U18" s="16" cm="1">
        <f t="array" ref="U18">IFERROR(INDEX($J$46:$AT$100,MATCH($E18,$E$46:$E$100,0),COLUMN()-9),-999)</f>
        <v>0</v>
      </c>
      <c r="V18" s="16" cm="1">
        <f t="array" ref="V18">IFERROR(INDEX($J$46:$AT$100,MATCH($E18,$E$46:$E$100,0),COLUMN()-9),-999)</f>
        <v>0</v>
      </c>
      <c r="W18" s="16" cm="1">
        <f t="array" ref="W18">IFERROR(INDEX($J$46:$AT$100,MATCH($E18,$E$46:$E$100,0),COLUMN()-9),-999)</f>
        <v>0</v>
      </c>
      <c r="X18" s="16" cm="1">
        <f t="array" ref="X18">IFERROR(INDEX($J$46:$AT$100,MATCH($E18,$E$46:$E$100,0),COLUMN()-9),-999)</f>
        <v>0</v>
      </c>
      <c r="Y18" s="16" cm="1">
        <f t="array" ref="Y18">IFERROR(INDEX($J$46:$AT$100,MATCH($E18,$E$46:$E$100,0),COLUMN()-9),-999)</f>
        <v>0</v>
      </c>
      <c r="Z18" s="16" cm="1">
        <f t="array" ref="Z18">IFERROR(INDEX($J$46:$AT$100,MATCH($E18,$E$46:$E$100,0),COLUMN()-9),-999)</f>
        <v>0</v>
      </c>
      <c r="AA18" s="16" cm="1">
        <f t="array" ref="AA18">IFERROR(INDEX($J$46:$AT$100,MATCH($E18,$E$46:$E$100,0),COLUMN()-9),-999)</f>
        <v>0</v>
      </c>
      <c r="AB18" s="16" cm="1">
        <f t="array" ref="AB18">IFERROR(INDEX($J$46:$AT$100,MATCH($E18,$E$46:$E$100,0),COLUMN()-9),-999)</f>
        <v>0</v>
      </c>
      <c r="AC18" s="16" cm="1">
        <f t="array" ref="AC18">IFERROR(INDEX($J$46:$AT$100,MATCH($E18,$E$46:$E$100,0),COLUMN()-9),-999)</f>
        <v>0</v>
      </c>
      <c r="AD18" s="16" cm="1">
        <f t="array" ref="AD18">IFERROR(INDEX($J$46:$AT$100,MATCH($E18,$E$46:$E$100,0),COLUMN()-9),-999)</f>
        <v>0</v>
      </c>
      <c r="AE18" s="16" cm="1">
        <f t="array" ref="AE18">IFERROR(INDEX($J$46:$AT$100,MATCH($E18,$E$46:$E$100,0),COLUMN()-9),-999)</f>
        <v>129.7842891711538</v>
      </c>
      <c r="AF18" s="16" cm="1">
        <f t="array" ref="AF18">IFERROR(INDEX($J$46:$AT$100,MATCH($E18,$E$46:$E$100,0),COLUMN()-9),-999)</f>
        <v>90.229486616213123</v>
      </c>
      <c r="AG18" s="16" cm="1">
        <f t="array" ref="AG18">IFERROR(INDEX($J$46:$AT$100,MATCH($E18,$E$46:$E$100,0),COLUMN()-9),-999)</f>
        <v>56.63452328964469</v>
      </c>
      <c r="AH18" s="16" cm="1">
        <f t="array" ref="AH18">IFERROR(INDEX($J$46:$AT$100,MATCH($E18,$E$46:$E$100,0),COLUMN()-9),-999)</f>
        <v>56.587251366321588</v>
      </c>
      <c r="AI18" s="16" cm="1">
        <f t="array" ref="AI18">IFERROR(INDEX($J$46:$AT$100,MATCH($E18,$E$46:$E$100,0),COLUMN()-9),-999)</f>
        <v>56.923772617304635</v>
      </c>
      <c r="AJ18" s="16" cm="1">
        <f t="array" ref="AJ18">IFERROR(INDEX($J$46:$AT$100,MATCH($E18,$E$46:$E$100,0),COLUMN()-9),-999)</f>
        <v>56.813716476356632</v>
      </c>
      <c r="AK18" s="16" cm="1">
        <f t="array" ref="AK18">IFERROR(INDEX($J$46:$AT$100,MATCH($E18,$E$46:$E$100,0),COLUMN()-9),-999)</f>
        <v>57.15622324016244</v>
      </c>
      <c r="AL18" s="16" cm="1">
        <f t="array" ref="AL18">IFERROR(INDEX($J$46:$AT$100,MATCH($E18,$E$46:$E$100,0),COLUMN()-9),-999)</f>
        <v>57.046786870769076</v>
      </c>
      <c r="AM18" s="16" cm="1">
        <f t="array" ref="AM18">IFERROR(INDEX($J$46:$AT$100,MATCH($E18,$E$46:$E$100,0),COLUMN()-9),-999)</f>
        <v>56.948455770244713</v>
      </c>
      <c r="AN18" s="16" cm="1">
        <f t="array" ref="AN18">IFERROR(INDEX($J$46:$AT$100,MATCH($E18,$E$46:$E$100,0),COLUMN()-9),-999)</f>
        <v>56.799374583417517</v>
      </c>
      <c r="AO18" s="16" cm="1">
        <f t="array" ref="AO18">IFERROR(INDEX($J$46:$AT$100,MATCH($E18,$E$46:$E$100,0),COLUMN()-9),-999)</f>
        <v>56.802744742800016</v>
      </c>
      <c r="AP18" s="16" cm="1">
        <f t="array" ref="AP18">IFERROR(INDEX($J$46:$AT$100,MATCH($E18,$E$46:$E$100,0),COLUMN()-9),-999)</f>
        <v>56.802710594116299</v>
      </c>
      <c r="AQ18" s="16" cm="1">
        <f t="array" ref="AQ18">IFERROR(INDEX($J$46:$AT$100,MATCH($E18,$E$46:$E$100,0),COLUMN()-9),-999)</f>
        <v>32.251208332122786</v>
      </c>
      <c r="AR18" s="16" cm="1">
        <f t="array" ref="AR18">IFERROR(INDEX($J$46:$AT$100,MATCH($E18,$E$46:$E$100,0),COLUMN()-9),-999)</f>
        <v>35.560233082743551</v>
      </c>
      <c r="AS18" s="16" cm="1">
        <f t="array" ref="AS18">IFERROR(INDEX($J$46:$AT$100,MATCH($E18,$E$46:$E$100,0),COLUMN()-9),-999)</f>
        <v>35.560233082743551</v>
      </c>
      <c r="AT18" s="16" cm="1">
        <f t="array" ref="AT18">IFERROR(INDEX($J$46:$AT$100,MATCH($E18,$E$46:$E$100,0),COLUMN()-9),-999)</f>
        <v>35.605443891621086</v>
      </c>
      <c r="AU18" s="16"/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138.09963399343164</v>
      </c>
      <c r="BF18" s="16">
        <v>93.487491636471802</v>
      </c>
      <c r="BG18" s="16">
        <v>57.81939829764535</v>
      </c>
      <c r="BH18" s="16">
        <v>58.01319082544174</v>
      </c>
      <c r="BI18" s="16">
        <v>57.131752760803799</v>
      </c>
      <c r="BJ18" s="16">
        <v>57.248622886650239</v>
      </c>
      <c r="BK18" s="16">
        <v>35.470922115192124</v>
      </c>
      <c r="BL18" s="16"/>
      <c r="BM18" s="16"/>
      <c r="BN18" s="16"/>
    </row>
    <row r="19" spans="5:66" x14ac:dyDescent="0.25">
      <c r="E19" s="11" t="s">
        <v>121</v>
      </c>
      <c r="F19" s="30">
        <v>5</v>
      </c>
      <c r="G19" s="30">
        <v>33</v>
      </c>
      <c r="H19" s="30">
        <v>11</v>
      </c>
      <c r="I19" s="48"/>
      <c r="J19" s="16" cm="1">
        <f t="array" ref="J19">IFERROR(INDEX($J$46:$AT$100,MATCH($E19,$E$46:$E$100,0),COLUMN()-9),-999)</f>
        <v>0</v>
      </c>
      <c r="K19" s="16" cm="1">
        <f t="array" ref="K19">IFERROR(INDEX($J$46:$AT$100,MATCH($E19,$E$46:$E$100,0),COLUMN()-9),-999)</f>
        <v>0</v>
      </c>
      <c r="L19" s="16" cm="1">
        <f t="array" ref="L19">IFERROR(INDEX($J$46:$AT$100,MATCH($E19,$E$46:$E$100,0),COLUMN()-9),-999)</f>
        <v>0</v>
      </c>
      <c r="M19" s="16" cm="1">
        <f t="array" ref="M19">IFERROR(INDEX($J$46:$AT$100,MATCH($E19,$E$46:$E$100,0),COLUMN()-9),-999)</f>
        <v>0</v>
      </c>
      <c r="N19" s="16" cm="1">
        <f t="array" ref="N19">IFERROR(INDEX($J$46:$AT$100,MATCH($E19,$E$46:$E$100,0),COLUMN()-9),-999)</f>
        <v>0</v>
      </c>
      <c r="O19" s="16" cm="1">
        <f t="array" ref="O19">IFERROR(INDEX($J$46:$AT$100,MATCH($E19,$E$46:$E$100,0),COLUMN()-9),-999)</f>
        <v>0</v>
      </c>
      <c r="P19" s="16" cm="1">
        <f t="array" ref="P19">IFERROR(INDEX($J$46:$AT$100,MATCH($E19,$E$46:$E$100,0),COLUMN()-9),-999)</f>
        <v>0</v>
      </c>
      <c r="Q19" s="16" cm="1">
        <f t="array" ref="Q19">IFERROR(INDEX($J$46:$AT$100,MATCH($E19,$E$46:$E$100,0),COLUMN()-9),-999)</f>
        <v>0</v>
      </c>
      <c r="R19" s="16" cm="1">
        <f t="array" ref="R19">IFERROR(INDEX($J$46:$AT$100,MATCH($E19,$E$46:$E$100,0),COLUMN()-9),-999)</f>
        <v>0</v>
      </c>
      <c r="S19" s="16" cm="1">
        <f t="array" ref="S19">IFERROR(INDEX($J$46:$AT$100,MATCH($E19,$E$46:$E$100,0),COLUMN()-9),-999)</f>
        <v>0</v>
      </c>
      <c r="T19" s="16" cm="1">
        <f t="array" ref="T19">IFERROR(INDEX($J$46:$AT$100,MATCH($E19,$E$46:$E$100,0),COLUMN()-9),-999)</f>
        <v>0</v>
      </c>
      <c r="U19" s="16" cm="1">
        <f t="array" ref="U19">IFERROR(INDEX($J$46:$AT$100,MATCH($E19,$E$46:$E$100,0),COLUMN()-9),-999)</f>
        <v>0</v>
      </c>
      <c r="V19" s="16" cm="1">
        <f t="array" ref="V19">IFERROR(INDEX($J$46:$AT$100,MATCH($E19,$E$46:$E$100,0),COLUMN()-9),-999)</f>
        <v>0</v>
      </c>
      <c r="W19" s="16" cm="1">
        <f t="array" ref="W19">IFERROR(INDEX($J$46:$AT$100,MATCH($E19,$E$46:$E$100,0),COLUMN()-9),-999)</f>
        <v>0</v>
      </c>
      <c r="X19" s="16" cm="1">
        <f t="array" ref="X19">IFERROR(INDEX($J$46:$AT$100,MATCH($E19,$E$46:$E$100,0),COLUMN()-9),-999)</f>
        <v>0</v>
      </c>
      <c r="Y19" s="16" cm="1">
        <f t="array" ref="Y19">IFERROR(INDEX($J$46:$AT$100,MATCH($E19,$E$46:$E$100,0),COLUMN()-9),-999)</f>
        <v>0</v>
      </c>
      <c r="Z19" s="16" cm="1">
        <f t="array" ref="Z19">IFERROR(INDEX($J$46:$AT$100,MATCH($E19,$E$46:$E$100,0),COLUMN()-9),-999)</f>
        <v>0</v>
      </c>
      <c r="AA19" s="16" cm="1">
        <f t="array" ref="AA19">IFERROR(INDEX($J$46:$AT$100,MATCH($E19,$E$46:$E$100,0),COLUMN()-9),-999)</f>
        <v>0</v>
      </c>
      <c r="AB19" s="16" cm="1">
        <f t="array" ref="AB19">IFERROR(INDEX($J$46:$AT$100,MATCH($E19,$E$46:$E$100,0),COLUMN()-9),-999)</f>
        <v>0</v>
      </c>
      <c r="AC19" s="16" cm="1">
        <f t="array" ref="AC19">IFERROR(INDEX($J$46:$AT$100,MATCH($E19,$E$46:$E$100,0),COLUMN()-9),-999)</f>
        <v>0</v>
      </c>
      <c r="AD19" s="16" cm="1">
        <f t="array" ref="AD19">IFERROR(INDEX($J$46:$AT$100,MATCH($E19,$E$46:$E$100,0),COLUMN()-9),-999)</f>
        <v>0</v>
      </c>
      <c r="AE19" s="16" cm="1">
        <f t="array" ref="AE19">IFERROR(INDEX($J$46:$AT$100,MATCH($E19,$E$46:$E$100,0),COLUMN()-9),-999)</f>
        <v>0</v>
      </c>
      <c r="AF19" s="16" cm="1">
        <f t="array" ref="AF19">IFERROR(INDEX($J$46:$AT$100,MATCH($E19,$E$46:$E$100,0),COLUMN()-9),-999)</f>
        <v>0</v>
      </c>
      <c r="AG19" s="16" cm="1">
        <f t="array" ref="AG19">IFERROR(INDEX($J$46:$AT$100,MATCH($E19,$E$46:$E$100,0),COLUMN()-9),-999)</f>
        <v>43.932201618854968</v>
      </c>
      <c r="AH19" s="16" cm="1">
        <f t="array" ref="AH19">IFERROR(INDEX($J$46:$AT$100,MATCH($E19,$E$46:$E$100,0),COLUMN()-9),-999)</f>
        <v>43.908793895010447</v>
      </c>
      <c r="AI19" s="16" cm="1">
        <f t="array" ref="AI19">IFERROR(INDEX($J$46:$AT$100,MATCH($E19,$E$46:$E$100,0),COLUMN()-9),-999)</f>
        <v>32.982890622919641</v>
      </c>
      <c r="AJ19" s="16" cm="1">
        <f t="array" ref="AJ19">IFERROR(INDEX($J$46:$AT$100,MATCH($E19,$E$46:$E$100,0),COLUMN()-9),-999)</f>
        <v>32.966367250422763</v>
      </c>
      <c r="AK19" s="16" cm="1">
        <f t="array" ref="AK19">IFERROR(INDEX($J$46:$AT$100,MATCH($E19,$E$46:$E$100,0),COLUMN()-9),-999)</f>
        <v>22.005893947969426</v>
      </c>
      <c r="AL19" s="16" cm="1">
        <f t="array" ref="AL19">IFERROR(INDEX($J$46:$AT$100,MATCH($E19,$E$46:$E$100,0),COLUMN()-9),-999)</f>
        <v>21.956237665241716</v>
      </c>
      <c r="AM19" s="16" cm="1">
        <f t="array" ref="AM19">IFERROR(INDEX($J$46:$AT$100,MATCH($E19,$E$46:$E$100,0),COLUMN()-9),-999)</f>
        <v>21.911633200329156</v>
      </c>
      <c r="AN19" s="16" cm="1">
        <f t="array" ref="AN19">IFERROR(INDEX($J$46:$AT$100,MATCH($E19,$E$46:$E$100,0),COLUMN()-9),-999)</f>
        <v>21.844009439369913</v>
      </c>
      <c r="AO19" s="16" cm="1">
        <f t="array" ref="AO19">IFERROR(INDEX($J$46:$AT$100,MATCH($E19,$E$46:$E$100,0),COLUMN()-9),-999)</f>
        <v>21.845538135207658</v>
      </c>
      <c r="AP19" s="16" cm="1">
        <f t="array" ref="AP19">IFERROR(INDEX($J$46:$AT$100,MATCH($E19,$E$46:$E$100,0),COLUMN()-9),-999)</f>
        <v>21.845522645420036</v>
      </c>
      <c r="AQ19" s="16" cm="1">
        <f t="array" ref="AQ19">IFERROR(INDEX($J$46:$AT$100,MATCH($E19,$E$46:$E$100,0),COLUMN()-9),-999)</f>
        <v>22.05934080793714</v>
      </c>
      <c r="AR19" s="16" cm="1">
        <f t="array" ref="AR19">IFERROR(INDEX($J$46:$AT$100,MATCH($E19,$E$46:$E$100,0),COLUMN()-9),-999)</f>
        <v>22.152393046610577</v>
      </c>
      <c r="AS19" s="16" cm="1">
        <f t="array" ref="AS19">IFERROR(INDEX($J$46:$AT$100,MATCH($E19,$E$46:$E$100,0),COLUMN()-9),-999)</f>
        <v>22.152393046610577</v>
      </c>
      <c r="AT19" s="16" cm="1">
        <f t="array" ref="AT19">IFERROR(INDEX($J$46:$AT$100,MATCH($E19,$E$46:$E$100,0),COLUMN()-9),-999)</f>
        <v>22.184030639283769</v>
      </c>
      <c r="AU19" s="16"/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44.29914840473365</v>
      </c>
      <c r="BH19" s="16">
        <v>22.309865743787675</v>
      </c>
      <c r="BI19" s="16">
        <v>21.988371210464457</v>
      </c>
      <c r="BJ19" s="16">
        <v>22.04132167840714</v>
      </c>
      <c r="BK19" s="16">
        <v>22.241663043905476</v>
      </c>
      <c r="BL19" s="16"/>
      <c r="BM19" s="16"/>
      <c r="BN19" s="16"/>
    </row>
    <row r="20" spans="5:66" x14ac:dyDescent="0.25">
      <c r="E20" s="11" t="s">
        <v>122</v>
      </c>
      <c r="F20" s="30">
        <v>5</v>
      </c>
      <c r="G20" s="30">
        <v>33</v>
      </c>
      <c r="H20" s="30">
        <v>11</v>
      </c>
      <c r="I20" s="48"/>
      <c r="J20" s="16" cm="1">
        <f t="array" ref="J20">IFERROR(INDEX($J$46:$AT$100,MATCH($E20,$E$46:$E$100,0),COLUMN()-9),-999)</f>
        <v>0</v>
      </c>
      <c r="K20" s="16" cm="1">
        <f t="array" ref="K20">IFERROR(INDEX($J$46:$AT$100,MATCH($E20,$E$46:$E$100,0),COLUMN()-9),-999)</f>
        <v>0</v>
      </c>
      <c r="L20" s="16" cm="1">
        <f t="array" ref="L20">IFERROR(INDEX($J$46:$AT$100,MATCH($E20,$E$46:$E$100,0),COLUMN()-9),-999)</f>
        <v>0</v>
      </c>
      <c r="M20" s="16" cm="1">
        <f t="array" ref="M20">IFERROR(INDEX($J$46:$AT$100,MATCH($E20,$E$46:$E$100,0),COLUMN()-9),-999)</f>
        <v>0</v>
      </c>
      <c r="N20" s="16" cm="1">
        <f t="array" ref="N20">IFERROR(INDEX($J$46:$AT$100,MATCH($E20,$E$46:$E$100,0),COLUMN()-9),-999)</f>
        <v>0</v>
      </c>
      <c r="O20" s="16" cm="1">
        <f t="array" ref="O20">IFERROR(INDEX($J$46:$AT$100,MATCH($E20,$E$46:$E$100,0),COLUMN()-9),-999)</f>
        <v>0</v>
      </c>
      <c r="P20" s="16" cm="1">
        <f t="array" ref="P20">IFERROR(INDEX($J$46:$AT$100,MATCH($E20,$E$46:$E$100,0),COLUMN()-9),-999)</f>
        <v>0</v>
      </c>
      <c r="Q20" s="16" cm="1">
        <f t="array" ref="Q20">IFERROR(INDEX($J$46:$AT$100,MATCH($E20,$E$46:$E$100,0),COLUMN()-9),-999)</f>
        <v>0</v>
      </c>
      <c r="R20" s="16" cm="1">
        <f t="array" ref="R20">IFERROR(INDEX($J$46:$AT$100,MATCH($E20,$E$46:$E$100,0),COLUMN()-9),-999)</f>
        <v>0</v>
      </c>
      <c r="S20" s="16" cm="1">
        <f t="array" ref="S20">IFERROR(INDEX($J$46:$AT$100,MATCH($E20,$E$46:$E$100,0),COLUMN()-9),-999)</f>
        <v>0</v>
      </c>
      <c r="T20" s="16" cm="1">
        <f t="array" ref="T20">IFERROR(INDEX($J$46:$AT$100,MATCH($E20,$E$46:$E$100,0),COLUMN()-9),-999)</f>
        <v>0</v>
      </c>
      <c r="U20" s="16" cm="1">
        <f t="array" ref="U20">IFERROR(INDEX($J$46:$AT$100,MATCH($E20,$E$46:$E$100,0),COLUMN()-9),-999)</f>
        <v>0</v>
      </c>
      <c r="V20" s="16" cm="1">
        <f t="array" ref="V20">IFERROR(INDEX($J$46:$AT$100,MATCH($E20,$E$46:$E$100,0),COLUMN()-9),-999)</f>
        <v>0</v>
      </c>
      <c r="W20" s="16" cm="1">
        <f t="array" ref="W20">IFERROR(INDEX($J$46:$AT$100,MATCH($E20,$E$46:$E$100,0),COLUMN()-9),-999)</f>
        <v>0</v>
      </c>
      <c r="X20" s="16" cm="1">
        <f t="array" ref="X20">IFERROR(INDEX($J$46:$AT$100,MATCH($E20,$E$46:$E$100,0),COLUMN()-9),-999)</f>
        <v>0</v>
      </c>
      <c r="Y20" s="16" cm="1">
        <f t="array" ref="Y20">IFERROR(INDEX($J$46:$AT$100,MATCH($E20,$E$46:$E$100,0),COLUMN()-9),-999)</f>
        <v>0</v>
      </c>
      <c r="Z20" s="16" cm="1">
        <f t="array" ref="Z20">IFERROR(INDEX($J$46:$AT$100,MATCH($E20,$E$46:$E$100,0),COLUMN()-9),-999)</f>
        <v>0</v>
      </c>
      <c r="AA20" s="16" cm="1">
        <f t="array" ref="AA20">IFERROR(INDEX($J$46:$AT$100,MATCH($E20,$E$46:$E$100,0),COLUMN()-9),-999)</f>
        <v>0</v>
      </c>
      <c r="AB20" s="16" cm="1">
        <f t="array" ref="AB20">IFERROR(INDEX($J$46:$AT$100,MATCH($E20,$E$46:$E$100,0),COLUMN()-9),-999)</f>
        <v>0</v>
      </c>
      <c r="AC20" s="16" cm="1">
        <f t="array" ref="AC20">IFERROR(INDEX($J$46:$AT$100,MATCH($E20,$E$46:$E$100,0),COLUMN()-9),-999)</f>
        <v>0</v>
      </c>
      <c r="AD20" s="16" cm="1">
        <f t="array" ref="AD20">IFERROR(INDEX($J$46:$AT$100,MATCH($E20,$E$46:$E$100,0),COLUMN()-9),-999)</f>
        <v>0</v>
      </c>
      <c r="AE20" s="16" cm="1">
        <f t="array" ref="AE20">IFERROR(INDEX($J$46:$AT$100,MATCH($E20,$E$46:$E$100,0),COLUMN()-9),-999)</f>
        <v>0</v>
      </c>
      <c r="AF20" s="16" cm="1">
        <f t="array" ref="AF20">IFERROR(INDEX($J$46:$AT$100,MATCH($E20,$E$46:$E$100,0),COLUMN()-9),-999)</f>
        <v>0</v>
      </c>
      <c r="AG20" s="16" cm="1">
        <f t="array" ref="AG20">IFERROR(INDEX($J$46:$AT$100,MATCH($E20,$E$46:$E$100,0),COLUMN()-9),-999)</f>
        <v>0</v>
      </c>
      <c r="AH20" s="16" cm="1">
        <f t="array" ref="AH20">IFERROR(INDEX($J$46:$AT$100,MATCH($E20,$E$46:$E$100,0),COLUMN()-9),-999)</f>
        <v>0</v>
      </c>
      <c r="AI20" s="16" cm="1">
        <f t="array" ref="AI20">IFERROR(INDEX($J$46:$AT$100,MATCH($E20,$E$46:$E$100,0),COLUMN()-9),-999)</f>
        <v>0</v>
      </c>
      <c r="AJ20" s="16" cm="1">
        <f t="array" ref="AJ20">IFERROR(INDEX($J$46:$AT$100,MATCH($E20,$E$46:$E$100,0),COLUMN()-9),-999)</f>
        <v>0</v>
      </c>
      <c r="AK20" s="16" cm="1">
        <f t="array" ref="AK20">IFERROR(INDEX($J$46:$AT$100,MATCH($E20,$E$46:$E$100,0),COLUMN()-9),-999)</f>
        <v>0</v>
      </c>
      <c r="AL20" s="16" cm="1">
        <f t="array" ref="AL20">IFERROR(INDEX($J$46:$AT$100,MATCH($E20,$E$46:$E$100,0),COLUMN()-9),-999)</f>
        <v>61.248155553343068</v>
      </c>
      <c r="AM20" s="16" cm="1">
        <f t="array" ref="AM20">IFERROR(INDEX($J$46:$AT$100,MATCH($E20,$E$46:$E$100,0),COLUMN()-9),-999)</f>
        <v>44.612964556557706</v>
      </c>
      <c r="AN20" s="16" cm="1">
        <f t="array" ref="AN20">IFERROR(INDEX($J$46:$AT$100,MATCH($E20,$E$46:$E$100,0),COLUMN()-9),-999)</f>
        <v>28.966970356117404</v>
      </c>
      <c r="AO20" s="16" cm="1">
        <f t="array" ref="AO20">IFERROR(INDEX($J$46:$AT$100,MATCH($E20,$E$46:$E$100,0),COLUMN()-9),-999)</f>
        <v>28.699132968900486</v>
      </c>
      <c r="AP20" s="16" cm="1">
        <f t="array" ref="AP20">IFERROR(INDEX($J$46:$AT$100,MATCH($E20,$E$46:$E$100,0),COLUMN()-9),-999)</f>
        <v>28.730065897551231</v>
      </c>
      <c r="AQ20" s="16" cm="1">
        <f t="array" ref="AQ20">IFERROR(INDEX($J$46:$AT$100,MATCH($E20,$E$46:$E$100,0),COLUMN()-9),-999)</f>
        <v>28.73132850231201</v>
      </c>
      <c r="AR20" s="16" cm="1">
        <f t="array" ref="AR20">IFERROR(INDEX($J$46:$AT$100,MATCH($E20,$E$46:$E$100,0),COLUMN()-9),-999)</f>
        <v>28.720618409265107</v>
      </c>
      <c r="AS20" s="16" cm="1">
        <f t="array" ref="AS20">IFERROR(INDEX($J$46:$AT$100,MATCH($E20,$E$46:$E$100,0),COLUMN()-9),-999)</f>
        <v>28.720618409265107</v>
      </c>
      <c r="AT20" s="16" cm="1">
        <f t="array" ref="AT20">IFERROR(INDEX($J$46:$AT$100,MATCH($E20,$E$46:$E$100,0),COLUMN()-9),-999)</f>
        <v>28.767576824394553</v>
      </c>
      <c r="AU20" s="16"/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61.361625191177481</v>
      </c>
      <c r="BJ20" s="16">
        <v>44.924852026258364</v>
      </c>
      <c r="BK20" s="16">
        <v>28.848819590900039</v>
      </c>
      <c r="BL20" s="16"/>
      <c r="BM20" s="16"/>
      <c r="BN20" s="16"/>
    </row>
    <row r="21" spans="5:66" x14ac:dyDescent="0.25">
      <c r="E21" s="11" t="s">
        <v>123</v>
      </c>
      <c r="F21" s="30">
        <v>90</v>
      </c>
      <c r="G21" s="30">
        <v>132</v>
      </c>
      <c r="H21" s="30">
        <v>33</v>
      </c>
      <c r="I21" s="48"/>
      <c r="J21" s="16" cm="1">
        <f t="array" ref="J21">IFERROR(INDEX($J$46:$AT$100,MATCH($E21,$E$46:$E$100,0),COLUMN()-9),-999)</f>
        <v>0</v>
      </c>
      <c r="K21" s="16" cm="1">
        <f t="array" ref="K21">IFERROR(INDEX($J$46:$AT$100,MATCH($E21,$E$46:$E$100,0),COLUMN()-9),-999)</f>
        <v>0</v>
      </c>
      <c r="L21" s="16" cm="1">
        <f t="array" ref="L21">IFERROR(INDEX($J$46:$AT$100,MATCH($E21,$E$46:$E$100,0),COLUMN()-9),-999)</f>
        <v>0</v>
      </c>
      <c r="M21" s="16" cm="1">
        <f t="array" ref="M21">IFERROR(INDEX($J$46:$AT$100,MATCH($E21,$E$46:$E$100,0),COLUMN()-9),-999)</f>
        <v>0</v>
      </c>
      <c r="N21" s="16" cm="1">
        <f t="array" ref="N21">IFERROR(INDEX($J$46:$AT$100,MATCH($E21,$E$46:$E$100,0),COLUMN()-9),-999)</f>
        <v>0</v>
      </c>
      <c r="O21" s="16" cm="1">
        <f t="array" ref="O21">IFERROR(INDEX($J$46:$AT$100,MATCH($E21,$E$46:$E$100,0),COLUMN()-9),-999)</f>
        <v>0</v>
      </c>
      <c r="P21" s="16" cm="1">
        <f t="array" ref="P21">IFERROR(INDEX($J$46:$AT$100,MATCH($E21,$E$46:$E$100,0),COLUMN()-9),-999)</f>
        <v>0</v>
      </c>
      <c r="Q21" s="16" cm="1">
        <f t="array" ref="Q21">IFERROR(INDEX($J$46:$AT$100,MATCH($E21,$E$46:$E$100,0),COLUMN()-9),-999)</f>
        <v>0</v>
      </c>
      <c r="R21" s="16" cm="1">
        <f t="array" ref="R21">IFERROR(INDEX($J$46:$AT$100,MATCH($E21,$E$46:$E$100,0),COLUMN()-9),-999)</f>
        <v>0</v>
      </c>
      <c r="S21" s="16" cm="1">
        <f t="array" ref="S21">IFERROR(INDEX($J$46:$AT$100,MATCH($E21,$E$46:$E$100,0),COLUMN()-9),-999)</f>
        <v>3.6759037863333982E-2</v>
      </c>
      <c r="T21" s="16" cm="1">
        <f t="array" ref="T21">IFERROR(INDEX($J$46:$AT$100,MATCH($E21,$E$46:$E$100,0),COLUMN()-9),-999)</f>
        <v>1.8300456812340677</v>
      </c>
      <c r="U21" s="16" cm="1">
        <f t="array" ref="U21">IFERROR(INDEX($J$46:$AT$100,MATCH($E21,$E$46:$E$100,0),COLUMN()-9),-999)</f>
        <v>2.966765240655191</v>
      </c>
      <c r="V21" s="16" cm="1">
        <f t="array" ref="V21">IFERROR(INDEX($J$46:$AT$100,MATCH($E21,$E$46:$E$100,0),COLUMN()-9),-999)</f>
        <v>2.966765240655191</v>
      </c>
      <c r="W21" s="16" cm="1">
        <f t="array" ref="W21">IFERROR(INDEX($J$46:$AT$100,MATCH($E21,$E$46:$E$100,0),COLUMN()-9),-999)</f>
        <v>2.9005912503367792</v>
      </c>
      <c r="X21" s="16" cm="1">
        <f t="array" ref="X21">IFERROR(INDEX($J$46:$AT$100,MATCH($E21,$E$46:$E$100,0),COLUMN()-9),-999)</f>
        <v>4.9326491799889656</v>
      </c>
      <c r="Y21" s="16" cm="1">
        <f t="array" ref="Y21">IFERROR(INDEX($J$46:$AT$100,MATCH($E21,$E$46:$E$100,0),COLUMN()-9),-999)</f>
        <v>4.9326491799889656</v>
      </c>
      <c r="Z21" s="16" cm="1">
        <f t="array" ref="Z21">IFERROR(INDEX($J$46:$AT$100,MATCH($E21,$E$46:$E$100,0),COLUMN()-9),-999)</f>
        <v>1.6135332735101247</v>
      </c>
      <c r="AA21" s="16" cm="1">
        <f t="array" ref="AA21">IFERROR(INDEX($J$46:$AT$100,MATCH($E21,$E$46:$E$100,0),COLUMN()-9),-999)</f>
        <v>2.4009210061766564</v>
      </c>
      <c r="AB21" s="16" cm="1">
        <f t="array" ref="AB21">IFERROR(INDEX($J$46:$AT$100,MATCH($E21,$E$46:$E$100,0),COLUMN()-9),-999)</f>
        <v>3.348064124304885</v>
      </c>
      <c r="AC21" s="16" cm="1">
        <f t="array" ref="AC21">IFERROR(INDEX($J$46:$AT$100,MATCH($E21,$E$46:$E$100,0),COLUMN()-9),-999)</f>
        <v>3.1605434836808248</v>
      </c>
      <c r="AD21" s="16" cm="1">
        <f t="array" ref="AD21">IFERROR(INDEX($J$46:$AT$100,MATCH($E21,$E$46:$E$100,0),COLUMN()-9),-999)</f>
        <v>8.1393407196590086</v>
      </c>
      <c r="AE21" s="16" cm="1">
        <f t="array" ref="AE21">IFERROR(INDEX($J$46:$AT$100,MATCH($E21,$E$46:$E$100,0),COLUMN()-9),-999)</f>
        <v>8.5168858518961628</v>
      </c>
      <c r="AF21" s="16" cm="1">
        <f t="array" ref="AF21">IFERROR(INDEX($J$46:$AT$100,MATCH($E21,$E$46:$E$100,0),COLUMN()-9),-999)</f>
        <v>8.8184221149841004</v>
      </c>
      <c r="AG21" s="16" cm="1">
        <f t="array" ref="AG21">IFERROR(INDEX($J$46:$AT$100,MATCH($E21,$E$46:$E$100,0),COLUMN()-9),-999)</f>
        <v>8.4825584751201735</v>
      </c>
      <c r="AH21" s="16" cm="1">
        <f t="array" ref="AH21">IFERROR(INDEX($J$46:$AT$100,MATCH($E21,$E$46:$E$100,0),COLUMN()-9),-999)</f>
        <v>10.360706580185616</v>
      </c>
      <c r="AI21" s="16" cm="1">
        <f t="array" ref="AI21">IFERROR(INDEX($J$46:$AT$100,MATCH($E21,$E$46:$E$100,0),COLUMN()-9),-999)</f>
        <v>10.787711835783794</v>
      </c>
      <c r="AJ21" s="16" cm="1">
        <f t="array" ref="AJ21">IFERROR(INDEX($J$46:$AT$100,MATCH($E21,$E$46:$E$100,0),COLUMN()-9),-999)</f>
        <v>10.755341909651793</v>
      </c>
      <c r="AK21" s="16" cm="1">
        <f t="array" ref="AK21">IFERROR(INDEX($J$46:$AT$100,MATCH($E21,$E$46:$E$100,0),COLUMN()-9),-999)</f>
        <v>11.290359892984531</v>
      </c>
      <c r="AL21" s="16" cm="1">
        <f t="array" ref="AL21">IFERROR(INDEX($J$46:$AT$100,MATCH($E21,$E$46:$E$100,0),COLUMN()-9),-999)</f>
        <v>11.114770011815693</v>
      </c>
      <c r="AM21" s="16" cm="1">
        <f t="array" ref="AM21">IFERROR(INDEX($J$46:$AT$100,MATCH($E21,$E$46:$E$100,0),COLUMN()-9),-999)</f>
        <v>10.965665815848034</v>
      </c>
      <c r="AN21" s="16" cm="1">
        <f t="array" ref="AN21">IFERROR(INDEX($J$46:$AT$100,MATCH($E21,$E$46:$E$100,0),COLUMN()-9),-999)</f>
        <v>10.736129913405163</v>
      </c>
      <c r="AO21" s="16" cm="1">
        <f t="array" ref="AO21">IFERROR(INDEX($J$46:$AT$100,MATCH($E21,$E$46:$E$100,0),COLUMN()-9),-999)</f>
        <v>10.74062647063846</v>
      </c>
      <c r="AP21" s="16" cm="1">
        <f t="array" ref="AP21">IFERROR(INDEX($J$46:$AT$100,MATCH($E21,$E$46:$E$100,0),COLUMN()-9),-999)</f>
        <v>10.740580852689341</v>
      </c>
      <c r="AQ21" s="16" cm="1">
        <f t="array" ref="AQ21">IFERROR(INDEX($J$46:$AT$100,MATCH($E21,$E$46:$E$100,0),COLUMN()-9),-999)</f>
        <v>10.743091998559569</v>
      </c>
      <c r="AR21" s="16" cm="1">
        <f t="array" ref="AR21">IFERROR(INDEX($J$46:$AT$100,MATCH($E21,$E$46:$E$100,0),COLUMN()-9),-999)</f>
        <v>10.721899168434858</v>
      </c>
      <c r="AS21" s="16" cm="1">
        <f t="array" ref="AS21">IFERROR(INDEX($J$46:$AT$100,MATCH($E21,$E$46:$E$100,0),COLUMN()-9),-999)</f>
        <v>10.721899168434858</v>
      </c>
      <c r="AT21" s="16" cm="1">
        <f t="array" ref="AT21">IFERROR(INDEX($J$46:$AT$100,MATCH($E21,$E$46:$E$100,0),COLUMN()-9),-999)</f>
        <v>5.5524424079771562</v>
      </c>
      <c r="AU21" s="16"/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1.1195207123110567</v>
      </c>
      <c r="BB21" s="16">
        <v>2.1493559489984548</v>
      </c>
      <c r="BC21" s="16">
        <v>1.6869461564697792</v>
      </c>
      <c r="BD21" s="16">
        <v>1.6802831417581692</v>
      </c>
      <c r="BE21" s="16">
        <v>1.7101360475653422</v>
      </c>
      <c r="BF21" s="16">
        <v>1.7066708517410691</v>
      </c>
      <c r="BG21" s="16">
        <v>2.1269474590464306</v>
      </c>
      <c r="BH21" s="16">
        <v>1.691266938811661</v>
      </c>
      <c r="BI21" s="16">
        <v>2.1175162995085164</v>
      </c>
      <c r="BJ21" s="16">
        <v>1.7115006466637075</v>
      </c>
      <c r="BK21" s="16">
        <v>2.1233890271057776</v>
      </c>
      <c r="BL21" s="16"/>
      <c r="BM21" s="16"/>
      <c r="BN21" s="16"/>
    </row>
    <row r="22" spans="5:66" x14ac:dyDescent="0.25">
      <c r="E22" s="11" t="s">
        <v>124</v>
      </c>
      <c r="F22" s="30">
        <v>90</v>
      </c>
      <c r="G22" s="30">
        <v>132</v>
      </c>
      <c r="H22" s="30">
        <v>33</v>
      </c>
      <c r="I22" s="48"/>
      <c r="J22" s="16" cm="1">
        <f t="array" ref="J22">IFERROR(INDEX($J$46:$AT$100,MATCH($E22,$E$46:$E$100,0),COLUMN()-9),-999)</f>
        <v>0</v>
      </c>
      <c r="K22" s="16" cm="1">
        <f t="array" ref="K22">IFERROR(INDEX($J$46:$AT$100,MATCH($E22,$E$46:$E$100,0),COLUMN()-9),-999)</f>
        <v>0</v>
      </c>
      <c r="L22" s="16" cm="1">
        <f t="array" ref="L22">IFERROR(INDEX($J$46:$AT$100,MATCH($E22,$E$46:$E$100,0),COLUMN()-9),-999)</f>
        <v>0</v>
      </c>
      <c r="M22" s="16" cm="1">
        <f t="array" ref="M22">IFERROR(INDEX($J$46:$AT$100,MATCH($E22,$E$46:$E$100,0),COLUMN()-9),-999)</f>
        <v>0</v>
      </c>
      <c r="N22" s="16" cm="1">
        <f t="array" ref="N22">IFERROR(INDEX($J$46:$AT$100,MATCH($E22,$E$46:$E$100,0),COLUMN()-9),-999)</f>
        <v>0</v>
      </c>
      <c r="O22" s="16" cm="1">
        <f t="array" ref="O22">IFERROR(INDEX($J$46:$AT$100,MATCH($E22,$E$46:$E$100,0),COLUMN()-9),-999)</f>
        <v>0</v>
      </c>
      <c r="P22" s="16" cm="1">
        <f t="array" ref="P22">IFERROR(INDEX($J$46:$AT$100,MATCH($E22,$E$46:$E$100,0),COLUMN()-9),-999)</f>
        <v>0</v>
      </c>
      <c r="Q22" s="16" cm="1">
        <f t="array" ref="Q22">IFERROR(INDEX($J$46:$AT$100,MATCH($E22,$E$46:$E$100,0),COLUMN()-9),-999)</f>
        <v>0</v>
      </c>
      <c r="R22" s="16" cm="1">
        <f t="array" ref="R22">IFERROR(INDEX($J$46:$AT$100,MATCH($E22,$E$46:$E$100,0),COLUMN()-9),-999)</f>
        <v>0</v>
      </c>
      <c r="S22" s="16" cm="1">
        <f t="array" ref="S22">IFERROR(INDEX($J$46:$AT$100,MATCH($E22,$E$46:$E$100,0),COLUMN()-9),-999)</f>
        <v>0</v>
      </c>
      <c r="T22" s="16" cm="1">
        <f t="array" ref="T22">IFERROR(INDEX($J$46:$AT$100,MATCH($E22,$E$46:$E$100,0),COLUMN()-9),-999)</f>
        <v>0</v>
      </c>
      <c r="U22" s="16" cm="1">
        <f t="array" ref="U22">IFERROR(INDEX($J$46:$AT$100,MATCH($E22,$E$46:$E$100,0),COLUMN()-9),-999)</f>
        <v>0</v>
      </c>
      <c r="V22" s="16" cm="1">
        <f t="array" ref="V22">IFERROR(INDEX($J$46:$AT$100,MATCH($E22,$E$46:$E$100,0),COLUMN()-9),-999)</f>
        <v>0</v>
      </c>
      <c r="W22" s="16" cm="1">
        <f t="array" ref="W22">IFERROR(INDEX($J$46:$AT$100,MATCH($E22,$E$46:$E$100,0),COLUMN()-9),-999)</f>
        <v>0</v>
      </c>
      <c r="X22" s="16" cm="1">
        <f t="array" ref="X22">IFERROR(INDEX($J$46:$AT$100,MATCH($E22,$E$46:$E$100,0),COLUMN()-9),-999)</f>
        <v>0</v>
      </c>
      <c r="Y22" s="16" cm="1">
        <f t="array" ref="Y22">IFERROR(INDEX($J$46:$AT$100,MATCH($E22,$E$46:$E$100,0),COLUMN()-9),-999)</f>
        <v>0</v>
      </c>
      <c r="Z22" s="16" cm="1">
        <f t="array" ref="Z22">IFERROR(INDEX($J$46:$AT$100,MATCH($E22,$E$46:$E$100,0),COLUMN()-9),-999)</f>
        <v>0</v>
      </c>
      <c r="AA22" s="16" cm="1">
        <f t="array" ref="AA22">IFERROR(INDEX($J$46:$AT$100,MATCH($E22,$E$46:$E$100,0),COLUMN()-9),-999)</f>
        <v>0</v>
      </c>
      <c r="AB22" s="16" cm="1">
        <f t="array" ref="AB22">IFERROR(INDEX($J$46:$AT$100,MATCH($E22,$E$46:$E$100,0),COLUMN()-9),-999)</f>
        <v>0</v>
      </c>
      <c r="AC22" s="16" cm="1">
        <f t="array" ref="AC22">IFERROR(INDEX($J$46:$AT$100,MATCH($E22,$E$46:$E$100,0),COLUMN()-9),-999)</f>
        <v>0</v>
      </c>
      <c r="AD22" s="16" cm="1">
        <f t="array" ref="AD22">IFERROR(INDEX($J$46:$AT$100,MATCH($E22,$E$46:$E$100,0),COLUMN()-9),-999)</f>
        <v>0</v>
      </c>
      <c r="AE22" s="16" cm="1">
        <f t="array" ref="AE22">IFERROR(INDEX($J$46:$AT$100,MATCH($E22,$E$46:$E$100,0),COLUMN()-9),-999)</f>
        <v>0</v>
      </c>
      <c r="AF22" s="16" cm="1">
        <f t="array" ref="AF22">IFERROR(INDEX($J$46:$AT$100,MATCH($E22,$E$46:$E$100,0),COLUMN()-9),-999)</f>
        <v>0</v>
      </c>
      <c r="AG22" s="16" cm="1">
        <f t="array" ref="AG22">IFERROR(INDEX($J$46:$AT$100,MATCH($E22,$E$46:$E$100,0),COLUMN()-9),-999)</f>
        <v>0</v>
      </c>
      <c r="AH22" s="16" cm="1">
        <f t="array" ref="AH22">IFERROR(INDEX($J$46:$AT$100,MATCH($E22,$E$46:$E$100,0),COLUMN()-9),-999)</f>
        <v>0</v>
      </c>
      <c r="AI22" s="16" cm="1">
        <f t="array" ref="AI22">IFERROR(INDEX($J$46:$AT$100,MATCH($E22,$E$46:$E$100,0),COLUMN()-9),-999)</f>
        <v>0</v>
      </c>
      <c r="AJ22" s="16" cm="1">
        <f t="array" ref="AJ22">IFERROR(INDEX($J$46:$AT$100,MATCH($E22,$E$46:$E$100,0),COLUMN()-9),-999)</f>
        <v>0</v>
      </c>
      <c r="AK22" s="16" cm="1">
        <f t="array" ref="AK22">IFERROR(INDEX($J$46:$AT$100,MATCH($E22,$E$46:$E$100,0),COLUMN()-9),-999)</f>
        <v>0</v>
      </c>
      <c r="AL22" s="16" cm="1">
        <f t="array" ref="AL22">IFERROR(INDEX($J$46:$AT$100,MATCH($E22,$E$46:$E$100,0),COLUMN()-9),-999)</f>
        <v>0</v>
      </c>
      <c r="AM22" s="16" cm="1">
        <f t="array" ref="AM22">IFERROR(INDEX($J$46:$AT$100,MATCH($E22,$E$46:$E$100,0),COLUMN()-9),-999)</f>
        <v>0</v>
      </c>
      <c r="AN22" s="16" cm="1">
        <f t="array" ref="AN22">IFERROR(INDEX($J$46:$AT$100,MATCH($E22,$E$46:$E$100,0),COLUMN()-9),-999)</f>
        <v>0</v>
      </c>
      <c r="AO22" s="16" cm="1">
        <f t="array" ref="AO22">IFERROR(INDEX($J$46:$AT$100,MATCH($E22,$E$46:$E$100,0),COLUMN()-9),-999)</f>
        <v>0</v>
      </c>
      <c r="AP22" s="16" cm="1">
        <f t="array" ref="AP22">IFERROR(INDEX($J$46:$AT$100,MATCH($E22,$E$46:$E$100,0),COLUMN()-9),-999)</f>
        <v>0</v>
      </c>
      <c r="AQ22" s="16" cm="1">
        <f t="array" ref="AQ22">IFERROR(INDEX($J$46:$AT$100,MATCH($E22,$E$46:$E$100,0),COLUMN()-9),-999)</f>
        <v>0</v>
      </c>
      <c r="AR22" s="16" cm="1">
        <f t="array" ref="AR22">IFERROR(INDEX($J$46:$AT$100,MATCH($E22,$E$46:$E$100,0),COLUMN()-9),-999)</f>
        <v>0</v>
      </c>
      <c r="AS22" s="16" cm="1">
        <f t="array" ref="AS22">IFERROR(INDEX($J$46:$AT$100,MATCH($E22,$E$46:$E$100,0),COLUMN()-9),-999)</f>
        <v>0</v>
      </c>
      <c r="AT22" s="16" cm="1">
        <f t="array" ref="AT22">IFERROR(INDEX($J$46:$AT$100,MATCH($E22,$E$46:$E$100,0),COLUMN()-9),-999)</f>
        <v>0</v>
      </c>
      <c r="AU22" s="16"/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/>
      <c r="BM22" s="16"/>
      <c r="BN22" s="16"/>
    </row>
    <row r="23" spans="5:66" x14ac:dyDescent="0.25">
      <c r="E23" s="11" t="s">
        <v>125</v>
      </c>
      <c r="F23" s="30">
        <v>12.5</v>
      </c>
      <c r="G23" s="30">
        <v>33</v>
      </c>
      <c r="H23" s="30">
        <v>0.68999999761581421</v>
      </c>
      <c r="I23" s="48"/>
      <c r="J23" s="16" cm="1">
        <f t="array" ref="J23">IFERROR(INDEX($J$46:$AT$100,MATCH($E23,$E$46:$E$100,0),COLUMN()-9),-999)</f>
        <v>-999</v>
      </c>
      <c r="K23" s="16" cm="1">
        <f t="array" ref="K23">IFERROR(INDEX($J$46:$AT$100,MATCH($E23,$E$46:$E$100,0),COLUMN()-9),-999)</f>
        <v>-999</v>
      </c>
      <c r="L23" s="16" cm="1">
        <f t="array" ref="L23">IFERROR(INDEX($J$46:$AT$100,MATCH($E23,$E$46:$E$100,0),COLUMN()-9),-999)</f>
        <v>-999</v>
      </c>
      <c r="M23" s="16" cm="1">
        <f t="array" ref="M23">IFERROR(INDEX($J$46:$AT$100,MATCH($E23,$E$46:$E$100,0),COLUMN()-9),-999)</f>
        <v>-999</v>
      </c>
      <c r="N23" s="16" cm="1">
        <f t="array" ref="N23">IFERROR(INDEX($J$46:$AT$100,MATCH($E23,$E$46:$E$100,0),COLUMN()-9),-999)</f>
        <v>-999</v>
      </c>
      <c r="O23" s="16" cm="1">
        <f t="array" ref="O23">IFERROR(INDEX($J$46:$AT$100,MATCH($E23,$E$46:$E$100,0),COLUMN()-9),-999)</f>
        <v>-999</v>
      </c>
      <c r="P23" s="16" cm="1">
        <f t="array" ref="P23">IFERROR(INDEX($J$46:$AT$100,MATCH($E23,$E$46:$E$100,0),COLUMN()-9),-999)</f>
        <v>-999</v>
      </c>
      <c r="Q23" s="16" cm="1">
        <f t="array" ref="Q23">IFERROR(INDEX($J$46:$AT$100,MATCH($E23,$E$46:$E$100,0),COLUMN()-9),-999)</f>
        <v>-999</v>
      </c>
      <c r="R23" s="16" cm="1">
        <f t="array" ref="R23">IFERROR(INDEX($J$46:$AT$100,MATCH($E23,$E$46:$E$100,0),COLUMN()-9),-999)</f>
        <v>-999</v>
      </c>
      <c r="S23" s="16" cm="1">
        <f t="array" ref="S23">IFERROR(INDEX($J$46:$AT$100,MATCH($E23,$E$46:$E$100,0),COLUMN()-9),-999)</f>
        <v>-999</v>
      </c>
      <c r="T23" s="16" cm="1">
        <f t="array" ref="T23">IFERROR(INDEX($J$46:$AT$100,MATCH($E23,$E$46:$E$100,0),COLUMN()-9),-999)</f>
        <v>-999</v>
      </c>
      <c r="U23" s="16" cm="1">
        <f t="array" ref="U23">IFERROR(INDEX($J$46:$AT$100,MATCH($E23,$E$46:$E$100,0),COLUMN()-9),-999)</f>
        <v>-999</v>
      </c>
      <c r="V23" s="16" cm="1">
        <f t="array" ref="V23">IFERROR(INDEX($J$46:$AT$100,MATCH($E23,$E$46:$E$100,0),COLUMN()-9),-999)</f>
        <v>-999</v>
      </c>
      <c r="W23" s="16" cm="1">
        <f t="array" ref="W23">IFERROR(INDEX($J$46:$AT$100,MATCH($E23,$E$46:$E$100,0),COLUMN()-9),-999)</f>
        <v>-999</v>
      </c>
      <c r="X23" s="16" cm="1">
        <f t="array" ref="X23">IFERROR(INDEX($J$46:$AT$100,MATCH($E23,$E$46:$E$100,0),COLUMN()-9),-999)</f>
        <v>-999</v>
      </c>
      <c r="Y23" s="16" cm="1">
        <f t="array" ref="Y23">IFERROR(INDEX($J$46:$AT$100,MATCH($E23,$E$46:$E$100,0),COLUMN()-9),-999)</f>
        <v>-999</v>
      </c>
      <c r="Z23" s="16" cm="1">
        <f t="array" ref="Z23">IFERROR(INDEX($J$46:$AT$100,MATCH($E23,$E$46:$E$100,0),COLUMN()-9),-999)</f>
        <v>-999</v>
      </c>
      <c r="AA23" s="16" cm="1">
        <f t="array" ref="AA23">IFERROR(INDEX($J$46:$AT$100,MATCH($E23,$E$46:$E$100,0),COLUMN()-9),-999)</f>
        <v>-999</v>
      </c>
      <c r="AB23" s="16" cm="1">
        <f t="array" ref="AB23">IFERROR(INDEX($J$46:$AT$100,MATCH($E23,$E$46:$E$100,0),COLUMN()-9),-999)</f>
        <v>-999</v>
      </c>
      <c r="AC23" s="16" cm="1">
        <f t="array" ref="AC23">IFERROR(INDEX($J$46:$AT$100,MATCH($E23,$E$46:$E$100,0),COLUMN()-9),-999)</f>
        <v>-999</v>
      </c>
      <c r="AD23" s="16" cm="1">
        <f t="array" ref="AD23">IFERROR(INDEX($J$46:$AT$100,MATCH($E23,$E$46:$E$100,0),COLUMN()-9),-999)</f>
        <v>-999</v>
      </c>
      <c r="AE23" s="16" cm="1">
        <f t="array" ref="AE23">IFERROR(INDEX($J$46:$AT$100,MATCH($E23,$E$46:$E$100,0),COLUMN()-9),-999)</f>
        <v>-999</v>
      </c>
      <c r="AF23" s="16" cm="1">
        <f t="array" ref="AF23">IFERROR(INDEX($J$46:$AT$100,MATCH($E23,$E$46:$E$100,0),COLUMN()-9),-999)</f>
        <v>-999</v>
      </c>
      <c r="AG23" s="16" cm="1">
        <f t="array" ref="AG23">IFERROR(INDEX($J$46:$AT$100,MATCH($E23,$E$46:$E$100,0),COLUMN()-9),-999)</f>
        <v>-999</v>
      </c>
      <c r="AH23" s="16" cm="1">
        <f t="array" ref="AH23">IFERROR(INDEX($J$46:$AT$100,MATCH($E23,$E$46:$E$100,0),COLUMN()-9),-999)</f>
        <v>-999</v>
      </c>
      <c r="AI23" s="16" cm="1">
        <f t="array" ref="AI23">IFERROR(INDEX($J$46:$AT$100,MATCH($E23,$E$46:$E$100,0),COLUMN()-9),-999)</f>
        <v>-999</v>
      </c>
      <c r="AJ23" s="16" cm="1">
        <f t="array" ref="AJ23">IFERROR(INDEX($J$46:$AT$100,MATCH($E23,$E$46:$E$100,0),COLUMN()-9),-999)</f>
        <v>-999</v>
      </c>
      <c r="AK23" s="16" cm="1">
        <f t="array" ref="AK23">IFERROR(INDEX($J$46:$AT$100,MATCH($E23,$E$46:$E$100,0),COLUMN()-9),-999)</f>
        <v>-999</v>
      </c>
      <c r="AL23" s="16" cm="1">
        <f t="array" ref="AL23">IFERROR(INDEX($J$46:$AT$100,MATCH($E23,$E$46:$E$100,0),COLUMN()-9),-999)</f>
        <v>-999</v>
      </c>
      <c r="AM23" s="16" cm="1">
        <f t="array" ref="AM23">IFERROR(INDEX($J$46:$AT$100,MATCH($E23,$E$46:$E$100,0),COLUMN()-9),-999)</f>
        <v>-999</v>
      </c>
      <c r="AN23" s="16" cm="1">
        <f t="array" ref="AN23">IFERROR(INDEX($J$46:$AT$100,MATCH($E23,$E$46:$E$100,0),COLUMN()-9),-999)</f>
        <v>-999</v>
      </c>
      <c r="AO23" s="16" cm="1">
        <f t="array" ref="AO23">IFERROR(INDEX($J$46:$AT$100,MATCH($E23,$E$46:$E$100,0),COLUMN()-9),-999)</f>
        <v>-999</v>
      </c>
      <c r="AP23" s="16" cm="1">
        <f t="array" ref="AP23">IFERROR(INDEX($J$46:$AT$100,MATCH($E23,$E$46:$E$100,0),COLUMN()-9),-999)</f>
        <v>-999</v>
      </c>
      <c r="AQ23" s="16" cm="1">
        <f t="array" ref="AQ23">IFERROR(INDEX($J$46:$AT$100,MATCH($E23,$E$46:$E$100,0),COLUMN()-9),-999)</f>
        <v>-999</v>
      </c>
      <c r="AR23" s="16" cm="1">
        <f t="array" ref="AR23">IFERROR(INDEX($J$46:$AT$100,MATCH($E23,$E$46:$E$100,0),COLUMN()-9),-999)</f>
        <v>-999</v>
      </c>
      <c r="AS23" s="16" cm="1">
        <f t="array" ref="AS23">IFERROR(INDEX($J$46:$AT$100,MATCH($E23,$E$46:$E$100,0),COLUMN()-9),-999)</f>
        <v>-999</v>
      </c>
      <c r="AT23" s="16" cm="1">
        <f t="array" ref="AT23">IFERROR(INDEX($J$46:$AT$100,MATCH($E23,$E$46:$E$100,0),COLUMN()-9),-999)</f>
        <v>-999</v>
      </c>
      <c r="AU23" s="16"/>
      <c r="AV23" s="16">
        <v>999</v>
      </c>
      <c r="AW23" s="16">
        <v>999</v>
      </c>
      <c r="AX23" s="16">
        <v>999</v>
      </c>
      <c r="AY23" s="16">
        <v>999</v>
      </c>
      <c r="AZ23" s="16">
        <v>999</v>
      </c>
      <c r="BA23" s="16">
        <v>999</v>
      </c>
      <c r="BB23" s="16">
        <v>999</v>
      </c>
      <c r="BC23" s="16">
        <v>999</v>
      </c>
      <c r="BD23" s="16">
        <v>999</v>
      </c>
      <c r="BE23" s="16">
        <v>999</v>
      </c>
      <c r="BF23" s="16">
        <v>999</v>
      </c>
      <c r="BG23" s="16">
        <v>999</v>
      </c>
      <c r="BH23" s="16">
        <v>999</v>
      </c>
      <c r="BI23" s="16">
        <v>999</v>
      </c>
      <c r="BJ23" s="16">
        <v>999</v>
      </c>
      <c r="BK23" s="16">
        <v>999</v>
      </c>
      <c r="BL23" s="16"/>
      <c r="BM23" s="16"/>
      <c r="BN23" s="16"/>
    </row>
    <row r="24" spans="5:66" x14ac:dyDescent="0.25">
      <c r="E24" s="123" t="s">
        <v>126</v>
      </c>
      <c r="F24" s="30">
        <v>50</v>
      </c>
      <c r="G24" s="30">
        <v>33</v>
      </c>
      <c r="H24" s="30">
        <v>11</v>
      </c>
      <c r="I24" s="48"/>
      <c r="J24" s="16" cm="1">
        <f t="array" ref="J24">IFERROR(INDEX($J$46:$AT$100,MATCH($E24,$E$46:$E$100,0),COLUMN()-9),-999)</f>
        <v>0</v>
      </c>
      <c r="K24" s="16" cm="1">
        <f t="array" ref="K24">IFERROR(INDEX($J$46:$AT$100,MATCH($E24,$E$46:$E$100,0),COLUMN()-9),-999)</f>
        <v>0</v>
      </c>
      <c r="L24" s="16" cm="1">
        <f t="array" ref="L24">IFERROR(INDEX($J$46:$AT$100,MATCH($E24,$E$46:$E$100,0),COLUMN()-9),-999)</f>
        <v>0</v>
      </c>
      <c r="M24" s="16" cm="1">
        <f t="array" ref="M24">IFERROR(INDEX($J$46:$AT$100,MATCH($E24,$E$46:$E$100,0),COLUMN()-9),-999)</f>
        <v>9.2224783363713847</v>
      </c>
      <c r="N24" s="16" cm="1">
        <f t="array" ref="N24">IFERROR(INDEX($J$46:$AT$100,MATCH($E24,$E$46:$E$100,0),COLUMN()-9),-999)</f>
        <v>17.1952765825122</v>
      </c>
      <c r="O24" s="16" cm="1">
        <f t="array" ref="O24">IFERROR(INDEX($J$46:$AT$100,MATCH($E24,$E$46:$E$100,0),COLUMN()-9),-999)</f>
        <v>17.195276594076564</v>
      </c>
      <c r="P24" s="16" cm="1">
        <f t="array" ref="P24">IFERROR(INDEX($J$46:$AT$100,MATCH($E24,$E$46:$E$100,0),COLUMN()-9),-999)</f>
        <v>15.778461392792122</v>
      </c>
      <c r="Q24" s="16" cm="1">
        <f t="array" ref="Q24">IFERROR(INDEX($J$46:$AT$100,MATCH($E24,$E$46:$E$100,0),COLUMN()-9),-999)</f>
        <v>15.778461409337503</v>
      </c>
      <c r="R24" s="16" cm="1">
        <f t="array" ref="R24">IFERROR(INDEX($J$46:$AT$100,MATCH($E24,$E$46:$E$100,0),COLUMN()-9),-999)</f>
        <v>16.298486083510856</v>
      </c>
      <c r="S24" s="16" cm="1">
        <f t="array" ref="S24">IFERROR(INDEX($J$46:$AT$100,MATCH($E24,$E$46:$E$100,0),COLUMN()-9),-999)</f>
        <v>16.333073783389381</v>
      </c>
      <c r="T24" s="16" cm="1">
        <f t="array" ref="T24">IFERROR(INDEX($J$46:$AT$100,MATCH($E24,$E$46:$E$100,0),COLUMN()-9),-999)</f>
        <v>17.155596727170874</v>
      </c>
      <c r="U24" s="16" cm="1">
        <f t="array" ref="U24">IFERROR(INDEX($J$46:$AT$100,MATCH($E24,$E$46:$E$100,0),COLUMN()-9),-999)</f>
        <v>17.682809855895414</v>
      </c>
      <c r="V24" s="16" cm="1">
        <f t="array" ref="V24">IFERROR(INDEX($J$46:$AT$100,MATCH($E24,$E$46:$E$100,0),COLUMN()-9),-999)</f>
        <v>17.682809855895414</v>
      </c>
      <c r="W24" s="16" cm="1">
        <f t="array" ref="W24">IFERROR(INDEX($J$46:$AT$100,MATCH($E24,$E$46:$E$100,0),COLUMN()-9),-999)</f>
        <v>17.739566045318739</v>
      </c>
      <c r="X24" s="16" cm="1">
        <f t="array" ref="X24">IFERROR(INDEX($J$46:$AT$100,MATCH($E24,$E$46:$E$100,0),COLUMN()-9),-999)</f>
        <v>18.823145611474121</v>
      </c>
      <c r="Y24" s="16" cm="1">
        <f t="array" ref="Y24">IFERROR(INDEX($J$46:$AT$100,MATCH($E24,$E$46:$E$100,0),COLUMN()-9),-999)</f>
        <v>18.823145611474121</v>
      </c>
      <c r="Z24" s="16" cm="1">
        <f t="array" ref="Z24">IFERROR(INDEX($J$46:$AT$100,MATCH($E24,$E$46:$E$100,0),COLUMN()-9),-999)</f>
        <v>17.189373445309297</v>
      </c>
      <c r="AA24" s="16" cm="1">
        <f t="array" ref="AA24">IFERROR(INDEX($J$46:$AT$100,MATCH($E24,$E$46:$E$100,0),COLUMN()-9),-999)</f>
        <v>39.062089885479104</v>
      </c>
      <c r="AB24" s="16" cm="1">
        <f t="array" ref="AB24">IFERROR(INDEX($J$46:$AT$100,MATCH($E24,$E$46:$E$100,0),COLUMN()-9),-999)</f>
        <v>63.388952684417845</v>
      </c>
      <c r="AC24" s="16" cm="1">
        <f t="array" ref="AC24">IFERROR(INDEX($J$46:$AT$100,MATCH($E24,$E$46:$E$100,0),COLUMN()-9),-999)</f>
        <v>72.91705798537788</v>
      </c>
      <c r="AD24" s="16" cm="1">
        <f t="array" ref="AD24">IFERROR(INDEX($J$46:$AT$100,MATCH($E24,$E$46:$E$100,0),COLUMN()-9),-999)</f>
        <v>16.825684444708653</v>
      </c>
      <c r="AE24" s="16" cm="1">
        <f t="array" ref="AE24">IFERROR(INDEX($J$46:$AT$100,MATCH($E24,$E$46:$E$100,0),COLUMN()-9),-999)</f>
        <v>44.949770603354892</v>
      </c>
      <c r="AF24" s="16" cm="1">
        <f t="array" ref="AF24">IFERROR(INDEX($J$46:$AT$100,MATCH($E24,$E$46:$E$100,0),COLUMN()-9),-999)</f>
        <v>66.211568561739213</v>
      </c>
      <c r="AG24" s="16" cm="1">
        <f t="array" ref="AG24">IFERROR(INDEX($J$46:$AT$100,MATCH($E24,$E$46:$E$100,0),COLUMN()-9),-999)</f>
        <v>55.174425712084499</v>
      </c>
      <c r="AH24" s="16" cm="1">
        <f t="array" ref="AH24">IFERROR(INDEX($J$46:$AT$100,MATCH($E24,$E$46:$E$100,0),COLUMN()-9),-999)</f>
        <v>46.453933820969766</v>
      </c>
      <c r="AI24" s="16" cm="1">
        <f t="array" ref="AI24">IFERROR(INDEX($J$46:$AT$100,MATCH($E24,$E$46:$E$100,0),COLUMN()-9),-999)</f>
        <v>69.053271278191119</v>
      </c>
      <c r="AJ24" s="16" cm="1">
        <f t="array" ref="AJ24">IFERROR(INDEX($J$46:$AT$100,MATCH($E24,$E$46:$E$100,0),COLUMN()-9),-999)</f>
        <v>48.835815348734599</v>
      </c>
      <c r="AK24" s="16" cm="1">
        <f t="array" ref="AK24">IFERROR(INDEX($J$46:$AT$100,MATCH($E24,$E$46:$E$100,0),COLUMN()-9),-999)</f>
        <v>71.273906050944234</v>
      </c>
      <c r="AL24" s="16" cm="1">
        <f t="array" ref="AL24">IFERROR(INDEX($J$46:$AT$100,MATCH($E24,$E$46:$E$100,0),COLUMN()-9),-999)</f>
        <v>71.520312695995543</v>
      </c>
      <c r="AM24" s="16" cm="1">
        <f t="array" ref="AM24">IFERROR(INDEX($J$46:$AT$100,MATCH($E24,$E$46:$E$100,0),COLUMN()-9),-999)</f>
        <v>68.994000916646542</v>
      </c>
      <c r="AN24" s="16" cm="1">
        <f t="array" ref="AN24">IFERROR(INDEX($J$46:$AT$100,MATCH($E24,$E$46:$E$100,0),COLUMN()-9),-999)</f>
        <v>59.564104406552666</v>
      </c>
      <c r="AO24" s="16" cm="1">
        <f t="array" ref="AO24">IFERROR(INDEX($J$46:$AT$100,MATCH($E24,$E$46:$E$100,0),COLUMN()-9),-999)</f>
        <v>59.586131138800113</v>
      </c>
      <c r="AP24" s="16" cm="1">
        <f t="array" ref="AP24">IFERROR(INDEX($J$46:$AT$100,MATCH($E24,$E$46:$E$100,0),COLUMN()-9),-999)</f>
        <v>59.584939835372062</v>
      </c>
      <c r="AQ24" s="16" cm="1">
        <f t="array" ref="AQ24">IFERROR(INDEX($J$46:$AT$100,MATCH($E24,$E$46:$E$100,0),COLUMN()-9),-999)</f>
        <v>59.049949803512966</v>
      </c>
      <c r="AR24" s="16" cm="1">
        <f t="array" ref="AR24">IFERROR(INDEX($J$46:$AT$100,MATCH($E24,$E$46:$E$100,0),COLUMN()-9),-999)</f>
        <v>59.141996576065495</v>
      </c>
      <c r="AS24" s="16" cm="1">
        <f t="array" ref="AS24">IFERROR(INDEX($J$46:$AT$100,MATCH($E24,$E$46:$E$100,0),COLUMN()-9),-999)</f>
        <v>59.141996576065495</v>
      </c>
      <c r="AT24" s="16" cm="1">
        <f t="array" ref="AT24">IFERROR(INDEX($J$46:$AT$100,MATCH($E24,$E$46:$E$100,0),COLUMN()-9),-999)</f>
        <v>75.399446020048558</v>
      </c>
      <c r="AU24" s="16"/>
      <c r="AV24" s="16">
        <v>2.1999990777820534E-8</v>
      </c>
      <c r="AW24" s="16">
        <v>10.370524017655514</v>
      </c>
      <c r="AX24" s="16">
        <v>10.370524017655514</v>
      </c>
      <c r="AY24" s="16">
        <v>8.9652933040063676</v>
      </c>
      <c r="AZ24" s="16">
        <v>9.7783454986336107</v>
      </c>
      <c r="BA24" s="16">
        <v>11.788463927540318</v>
      </c>
      <c r="BB24" s="16">
        <v>13.691987027117761</v>
      </c>
      <c r="BC24" s="16">
        <v>52.352767076264961</v>
      </c>
      <c r="BD24" s="16">
        <v>61.77728934144303</v>
      </c>
      <c r="BE24" s="16">
        <v>35.647599175340751</v>
      </c>
      <c r="BF24" s="16">
        <v>50.945083074401175</v>
      </c>
      <c r="BG24" s="16">
        <v>40.084269171234567</v>
      </c>
      <c r="BH24" s="16">
        <v>83.783770361676346</v>
      </c>
      <c r="BI24" s="16">
        <v>67.291733153298608</v>
      </c>
      <c r="BJ24" s="16">
        <v>72.842459104142137</v>
      </c>
      <c r="BK24" s="16">
        <v>62.966551323927966</v>
      </c>
      <c r="BL24" s="16"/>
      <c r="BM24" s="16"/>
      <c r="BN24" s="16"/>
    </row>
    <row r="25" spans="5:66" x14ac:dyDescent="0.25">
      <c r="E25" s="11" t="s">
        <v>127</v>
      </c>
      <c r="F25" s="30">
        <v>12</v>
      </c>
      <c r="G25" s="30">
        <v>33</v>
      </c>
      <c r="H25" s="30">
        <v>11.5</v>
      </c>
      <c r="I25" s="48"/>
      <c r="J25" s="16" cm="1">
        <f t="array" ref="J25">IFERROR(INDEX($J$46:$AT$100,MATCH($E25,$E$46:$E$100,0),COLUMN()-9),-999)</f>
        <v>0</v>
      </c>
      <c r="K25" s="16" cm="1">
        <f t="array" ref="K25">IFERROR(INDEX($J$46:$AT$100,MATCH($E25,$E$46:$E$100,0),COLUMN()-9),-999)</f>
        <v>0</v>
      </c>
      <c r="L25" s="16" cm="1">
        <f t="array" ref="L25">IFERROR(INDEX($J$46:$AT$100,MATCH($E25,$E$46:$E$100,0),COLUMN()-9),-999)</f>
        <v>0</v>
      </c>
      <c r="M25" s="16" cm="1">
        <f t="array" ref="M25">IFERROR(INDEX($J$46:$AT$100,MATCH($E25,$E$46:$E$100,0),COLUMN()-9),-999)</f>
        <v>0</v>
      </c>
      <c r="N25" s="16" cm="1">
        <f t="array" ref="N25">IFERROR(INDEX($J$46:$AT$100,MATCH($E25,$E$46:$E$100,0),COLUMN()-9),-999)</f>
        <v>0</v>
      </c>
      <c r="O25" s="16" cm="1">
        <f t="array" ref="O25">IFERROR(INDEX($J$46:$AT$100,MATCH($E25,$E$46:$E$100,0),COLUMN()-9),-999)</f>
        <v>0</v>
      </c>
      <c r="P25" s="16" cm="1">
        <f t="array" ref="P25">IFERROR(INDEX($J$46:$AT$100,MATCH($E25,$E$46:$E$100,0),COLUMN()-9),-999)</f>
        <v>0</v>
      </c>
      <c r="Q25" s="16" cm="1">
        <f t="array" ref="Q25">IFERROR(INDEX($J$46:$AT$100,MATCH($E25,$E$46:$E$100,0),COLUMN()-9),-999)</f>
        <v>0</v>
      </c>
      <c r="R25" s="16" cm="1">
        <f t="array" ref="R25">IFERROR(INDEX($J$46:$AT$100,MATCH($E25,$E$46:$E$100,0),COLUMN()-9),-999)</f>
        <v>0</v>
      </c>
      <c r="S25" s="16" cm="1">
        <f t="array" ref="S25">IFERROR(INDEX($J$46:$AT$100,MATCH($E25,$E$46:$E$100,0),COLUMN()-9),-999)</f>
        <v>0</v>
      </c>
      <c r="T25" s="16" cm="1">
        <f t="array" ref="T25">IFERROR(INDEX($J$46:$AT$100,MATCH($E25,$E$46:$E$100,0),COLUMN()-9),-999)</f>
        <v>0</v>
      </c>
      <c r="U25" s="16" cm="1">
        <f t="array" ref="U25">IFERROR(INDEX($J$46:$AT$100,MATCH($E25,$E$46:$E$100,0),COLUMN()-9),-999)</f>
        <v>0</v>
      </c>
      <c r="V25" s="16" cm="1">
        <f t="array" ref="V25">IFERROR(INDEX($J$46:$AT$100,MATCH($E25,$E$46:$E$100,0),COLUMN()-9),-999)</f>
        <v>0</v>
      </c>
      <c r="W25" s="16" cm="1">
        <f t="array" ref="W25">IFERROR(INDEX($J$46:$AT$100,MATCH($E25,$E$46:$E$100,0),COLUMN()-9),-999)</f>
        <v>0</v>
      </c>
      <c r="X25" s="16" cm="1">
        <f t="array" ref="X25">IFERROR(INDEX($J$46:$AT$100,MATCH($E25,$E$46:$E$100,0),COLUMN()-9),-999)</f>
        <v>0</v>
      </c>
      <c r="Y25" s="16" cm="1">
        <f t="array" ref="Y25">IFERROR(INDEX($J$46:$AT$100,MATCH($E25,$E$46:$E$100,0),COLUMN()-9),-999)</f>
        <v>0</v>
      </c>
      <c r="Z25" s="16" cm="1">
        <f t="array" ref="Z25">IFERROR(INDEX($J$46:$AT$100,MATCH($E25,$E$46:$E$100,0),COLUMN()-9),-999)</f>
        <v>0</v>
      </c>
      <c r="AA25" s="16" cm="1">
        <f t="array" ref="AA25">IFERROR(INDEX($J$46:$AT$100,MATCH($E25,$E$46:$E$100,0),COLUMN()-9),-999)</f>
        <v>103.98734611022095</v>
      </c>
      <c r="AB25" s="16" cm="1">
        <f t="array" ref="AB25">IFERROR(INDEX($J$46:$AT$100,MATCH($E25,$E$46:$E$100,0),COLUMN()-9),-999)</f>
        <v>104.56709471453469</v>
      </c>
      <c r="AC25" s="16" cm="1">
        <f t="array" ref="AC25">IFERROR(INDEX($J$46:$AT$100,MATCH($E25,$E$46:$E$100,0),COLUMN()-9),-999)</f>
        <v>77.940008133909672</v>
      </c>
      <c r="AD25" s="16" cm="1">
        <f t="array" ref="AD25">IFERROR(INDEX($J$46:$AT$100,MATCH($E25,$E$46:$E$100,0),COLUMN()-9),-999)</f>
        <v>52.08685680021965</v>
      </c>
      <c r="AE25" s="16" cm="1">
        <f t="array" ref="AE25">IFERROR(INDEX($J$46:$AT$100,MATCH($E25,$E$46:$E$100,0),COLUMN()-9),-999)</f>
        <v>51.849390377978125</v>
      </c>
      <c r="AF25" s="16" cm="1">
        <f t="array" ref="AF25">IFERROR(INDEX($J$46:$AT$100,MATCH($E25,$E$46:$E$100,0),COLUMN()-9),-999)</f>
        <v>52.075455836641368</v>
      </c>
      <c r="AG25" s="16" cm="1">
        <f t="array" ref="AG25">IFERROR(INDEX($J$46:$AT$100,MATCH($E25,$E$46:$E$100,0),COLUMN()-9),-999)</f>
        <v>51.820675681514402</v>
      </c>
      <c r="AH25" s="16" cm="1">
        <f t="array" ref="AH25">IFERROR(INDEX($J$46:$AT$100,MATCH($E25,$E$46:$E$100,0),COLUMN()-9),-999)</f>
        <v>51.794082193117234</v>
      </c>
      <c r="AI25" s="16" cm="1">
        <f t="array" ref="AI25">IFERROR(INDEX($J$46:$AT$100,MATCH($E25,$E$46:$E$100,0),COLUMN()-9),-999)</f>
        <v>52.179579380823114</v>
      </c>
      <c r="AJ25" s="16" cm="1">
        <f t="array" ref="AJ25">IFERROR(INDEX($J$46:$AT$100,MATCH($E25,$E$46:$E$100,0),COLUMN()-9),-999)</f>
        <v>52.154056425141839</v>
      </c>
      <c r="AK25" s="16" cm="1">
        <f t="array" ref="AK25">IFERROR(INDEX($J$46:$AT$100,MATCH($E25,$E$46:$E$100,0),COLUMN()-9),-999)</f>
        <v>52.520806333498946</v>
      </c>
      <c r="AL25" s="16" cm="1">
        <f t="array" ref="AL25">IFERROR(INDEX($J$46:$AT$100,MATCH($E25,$E$46:$E$100,0),COLUMN()-9),-999)</f>
        <v>52.403625374850463</v>
      </c>
      <c r="AM25" s="16" cm="1">
        <f t="array" ref="AM25">IFERROR(INDEX($J$46:$AT$100,MATCH($E25,$E$46:$E$100,0),COLUMN()-9),-999)</f>
        <v>52.29833412334898</v>
      </c>
      <c r="AN25" s="16" cm="1">
        <f t="array" ref="AN25">IFERROR(INDEX($J$46:$AT$100,MATCH($E25,$E$46:$E$100,0),COLUMN()-9),-999)</f>
        <v>52.392658400283331</v>
      </c>
      <c r="AO25" s="16" cm="1">
        <f t="array" ref="AO25">IFERROR(INDEX($J$46:$AT$100,MATCH($E25,$E$46:$E$100,0),COLUMN()-9),-999)</f>
        <v>52.396284945377239</v>
      </c>
      <c r="AP25" s="16" cm="1">
        <f t="array" ref="AP25">IFERROR(INDEX($J$46:$AT$100,MATCH($E25,$E$46:$E$100,0),COLUMN()-9),-999)</f>
        <v>52.396248198772192</v>
      </c>
      <c r="AQ25" s="16" cm="1">
        <f t="array" ref="AQ25">IFERROR(INDEX($J$46:$AT$100,MATCH($E25,$E$46:$E$100,0),COLUMN()-9),-999)</f>
        <v>52.398269648219518</v>
      </c>
      <c r="AR25" s="16" cm="1">
        <f t="array" ref="AR25">IFERROR(INDEX($J$46:$AT$100,MATCH($E25,$E$46:$E$100,0),COLUMN()-9),-999)</f>
        <v>52.381121453871494</v>
      </c>
      <c r="AS25" s="16" cm="1">
        <f t="array" ref="AS25">IFERROR(INDEX($J$46:$AT$100,MATCH($E25,$E$46:$E$100,0),COLUMN()-9),-999)</f>
        <v>52.381121453871494</v>
      </c>
      <c r="AT25" s="16" cm="1">
        <f t="array" ref="AT25">IFERROR(INDEX($J$46:$AT$100,MATCH($E25,$E$46:$E$100,0),COLUMN()-9),-999)</f>
        <v>52.455644180223004</v>
      </c>
      <c r="AU25" s="16"/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105.11684805316963</v>
      </c>
      <c r="BD25" s="16">
        <v>78.737123318068683</v>
      </c>
      <c r="BE25" s="16">
        <v>52.646899881869913</v>
      </c>
      <c r="BF25" s="16">
        <v>52.755058452372495</v>
      </c>
      <c r="BG25" s="16">
        <v>52.244967440031843</v>
      </c>
      <c r="BH25" s="16">
        <v>52.596300465735077</v>
      </c>
      <c r="BI25" s="16">
        <v>52.479444743641558</v>
      </c>
      <c r="BJ25" s="16">
        <v>52.604430881200578</v>
      </c>
      <c r="BK25" s="16">
        <v>52.587475478483526</v>
      </c>
      <c r="BL25" s="16"/>
      <c r="BM25" s="16"/>
      <c r="BN25" s="16"/>
    </row>
    <row r="26" spans="5:66" ht="15.75" customHeight="1" x14ac:dyDescent="0.25">
      <c r="E26" s="11" t="s">
        <v>128</v>
      </c>
      <c r="F26" s="30">
        <v>12</v>
      </c>
      <c r="G26" s="30">
        <v>33</v>
      </c>
      <c r="H26" s="30">
        <v>11.5</v>
      </c>
      <c r="I26" s="48"/>
      <c r="J26" s="16" cm="1">
        <f t="array" ref="J26">IFERROR(INDEX($J$46:$AT$100,MATCH($E26,$E$46:$E$100,0),COLUMN()-9),-999)</f>
        <v>0</v>
      </c>
      <c r="K26" s="16" cm="1">
        <f t="array" ref="K26">IFERROR(INDEX($J$46:$AT$100,MATCH($E26,$E$46:$E$100,0),COLUMN()-9),-999)</f>
        <v>0</v>
      </c>
      <c r="L26" s="16" cm="1">
        <f t="array" ref="L26">IFERROR(INDEX($J$46:$AT$100,MATCH($E26,$E$46:$E$100,0),COLUMN()-9),-999)</f>
        <v>0</v>
      </c>
      <c r="M26" s="16" cm="1">
        <f t="array" ref="M26">IFERROR(INDEX($J$46:$AT$100,MATCH($E26,$E$46:$E$100,0),COLUMN()-9),-999)</f>
        <v>0</v>
      </c>
      <c r="N26" s="16" cm="1">
        <f t="array" ref="N26">IFERROR(INDEX($J$46:$AT$100,MATCH($E26,$E$46:$E$100,0),COLUMN()-9),-999)</f>
        <v>0</v>
      </c>
      <c r="O26" s="16" cm="1">
        <f t="array" ref="O26">IFERROR(INDEX($J$46:$AT$100,MATCH($E26,$E$46:$E$100,0),COLUMN()-9),-999)</f>
        <v>0</v>
      </c>
      <c r="P26" s="16" cm="1">
        <f t="array" ref="P26">IFERROR(INDEX($J$46:$AT$100,MATCH($E26,$E$46:$E$100,0),COLUMN()-9),-999)</f>
        <v>0</v>
      </c>
      <c r="Q26" s="16" cm="1">
        <f t="array" ref="Q26">IFERROR(INDEX($J$46:$AT$100,MATCH($E26,$E$46:$E$100,0),COLUMN()-9),-999)</f>
        <v>0</v>
      </c>
      <c r="R26" s="16" cm="1">
        <f t="array" ref="R26">IFERROR(INDEX($J$46:$AT$100,MATCH($E26,$E$46:$E$100,0),COLUMN()-9),-999)</f>
        <v>0</v>
      </c>
      <c r="S26" s="16" cm="1">
        <f t="array" ref="S26">IFERROR(INDEX($J$46:$AT$100,MATCH($E26,$E$46:$E$100,0),COLUMN()-9),-999)</f>
        <v>0</v>
      </c>
      <c r="T26" s="16" cm="1">
        <f t="array" ref="T26">IFERROR(INDEX($J$46:$AT$100,MATCH($E26,$E$46:$E$100,0),COLUMN()-9),-999)</f>
        <v>0</v>
      </c>
      <c r="U26" s="16" cm="1">
        <f t="array" ref="U26">IFERROR(INDEX($J$46:$AT$100,MATCH($E26,$E$46:$E$100,0),COLUMN()-9),-999)</f>
        <v>0</v>
      </c>
      <c r="V26" s="16" cm="1">
        <f t="array" ref="V26">IFERROR(INDEX($J$46:$AT$100,MATCH($E26,$E$46:$E$100,0),COLUMN()-9),-999)</f>
        <v>0</v>
      </c>
      <c r="W26" s="16" cm="1">
        <f t="array" ref="W26">IFERROR(INDEX($J$46:$AT$100,MATCH($E26,$E$46:$E$100,0),COLUMN()-9),-999)</f>
        <v>0</v>
      </c>
      <c r="X26" s="16" cm="1">
        <f t="array" ref="X26">IFERROR(INDEX($J$46:$AT$100,MATCH($E26,$E$46:$E$100,0),COLUMN()-9),-999)</f>
        <v>0</v>
      </c>
      <c r="Y26" s="16" cm="1">
        <f t="array" ref="Y26">IFERROR(INDEX($J$46:$AT$100,MATCH($E26,$E$46:$E$100,0),COLUMN()-9),-999)</f>
        <v>0</v>
      </c>
      <c r="Z26" s="16" cm="1">
        <f t="array" ref="Z26">IFERROR(INDEX($J$46:$AT$100,MATCH($E26,$E$46:$E$100,0),COLUMN()-9),-999)</f>
        <v>0</v>
      </c>
      <c r="AA26" s="16" cm="1">
        <f t="array" ref="AA26">IFERROR(INDEX($J$46:$AT$100,MATCH($E26,$E$46:$E$100,0),COLUMN()-9),-999)</f>
        <v>0</v>
      </c>
      <c r="AB26" s="16" cm="1">
        <f t="array" ref="AB26">IFERROR(INDEX($J$46:$AT$100,MATCH($E26,$E$46:$E$100,0),COLUMN()-9),-999)</f>
        <v>104.58153747948526</v>
      </c>
      <c r="AC26" s="16" cm="1">
        <f t="array" ref="AC26">IFERROR(INDEX($J$46:$AT$100,MATCH($E26,$E$46:$E$100,0),COLUMN()-9),-999)</f>
        <v>77.944267595854129</v>
      </c>
      <c r="AD26" s="16" cm="1">
        <f t="array" ref="AD26">IFERROR(INDEX($J$46:$AT$100,MATCH($E26,$E$46:$E$100,0),COLUMN()-9),-999)</f>
        <v>52.087202892446683</v>
      </c>
      <c r="AE26" s="16" cm="1">
        <f t="array" ref="AE26">IFERROR(INDEX($J$46:$AT$100,MATCH($E26,$E$46:$E$100,0),COLUMN()-9),-999)</f>
        <v>51.849703858724382</v>
      </c>
      <c r="AF26" s="16" cm="1">
        <f t="array" ref="AF26">IFERROR(INDEX($J$46:$AT$100,MATCH($E26,$E$46:$E$100,0),COLUMN()-9),-999)</f>
        <v>52.075801093876997</v>
      </c>
      <c r="AG26" s="16" cm="1">
        <f t="array" ref="AG26">IFERROR(INDEX($J$46:$AT$100,MATCH($E26,$E$46:$E$100,0),COLUMN()-9),-999)</f>
        <v>51.820985187087551</v>
      </c>
      <c r="AH26" s="16" cm="1">
        <f t="array" ref="AH26">IFERROR(INDEX($J$46:$AT$100,MATCH($E26,$E$46:$E$100,0),COLUMN()-9),-999)</f>
        <v>51.794388029362949</v>
      </c>
      <c r="AI26" s="16" cm="1">
        <f t="array" ref="AI26">IFERROR(INDEX($J$46:$AT$100,MATCH($E26,$E$46:$E$100,0),COLUMN()-9),-999)</f>
        <v>52.179939563417733</v>
      </c>
      <c r="AJ26" s="16" cm="1">
        <f t="array" ref="AJ26">IFERROR(INDEX($J$46:$AT$100,MATCH($E26,$E$46:$E$100,0),COLUMN()-9),-999)</f>
        <v>52.15441293219353</v>
      </c>
      <c r="AK26" s="16" cm="1">
        <f t="array" ref="AK26">IFERROR(INDEX($J$46:$AT$100,MATCH($E26,$E$46:$E$100,0),COLUMN()-9),-999)</f>
        <v>52.521216728647723</v>
      </c>
      <c r="AL26" s="16" cm="1">
        <f t="array" ref="AL26">IFERROR(INDEX($J$46:$AT$100,MATCH($E26,$E$46:$E$100,0),COLUMN()-9),-999)</f>
        <v>52.404018300186038</v>
      </c>
      <c r="AM26" s="16" cm="1">
        <f t="array" ref="AM26">IFERROR(INDEX($J$46:$AT$100,MATCH($E26,$E$46:$E$100,0),COLUMN()-9),-999)</f>
        <v>52.298711553914444</v>
      </c>
      <c r="AN26" s="16" cm="1">
        <f t="array" ref="AN26">IFERROR(INDEX($J$46:$AT$100,MATCH($E26,$E$46:$E$100,0),COLUMN()-9),-999)</f>
        <v>51.885101605583642</v>
      </c>
      <c r="AO26" s="16" cm="1">
        <f t="array" ref="AO26">IFERROR(INDEX($J$46:$AT$100,MATCH($E26,$E$46:$E$100,0),COLUMN()-9),-999)</f>
        <v>51.888693100105513</v>
      </c>
      <c r="AP26" s="16" cm="1">
        <f t="array" ref="AP26">IFERROR(INDEX($J$46:$AT$100,MATCH($E26,$E$46:$E$100,0),COLUMN()-9),-999)</f>
        <v>51.888656708656633</v>
      </c>
      <c r="AQ26" s="16" cm="1">
        <f t="array" ref="AQ26">IFERROR(INDEX($J$46:$AT$100,MATCH($E26,$E$46:$E$100,0),COLUMN()-9),-999)</f>
        <v>51.890658620784812</v>
      </c>
      <c r="AR26" s="16" cm="1">
        <f t="array" ref="AR26">IFERROR(INDEX($J$46:$AT$100,MATCH($E26,$E$46:$E$100,0),COLUMN()-9),-999)</f>
        <v>51.873676163764948</v>
      </c>
      <c r="AS26" s="16" cm="1">
        <f t="array" ref="AS26">IFERROR(INDEX($J$46:$AT$100,MATCH($E26,$E$46:$E$100,0),COLUMN()-9),-999)</f>
        <v>51.873676163764948</v>
      </c>
      <c r="AT26" s="16" cm="1">
        <f t="array" ref="AT26">IFERROR(INDEX($J$46:$AT$100,MATCH($E26,$E$46:$E$100,0),COLUMN()-9),-999)</f>
        <v>51.947478626917864</v>
      </c>
      <c r="AU26" s="16"/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105.13186259256663</v>
      </c>
      <c r="BD26" s="16">
        <v>78.741757877166094</v>
      </c>
      <c r="BE26" s="16">
        <v>52.647329342610135</v>
      </c>
      <c r="BF26" s="16">
        <v>52.755504489946858</v>
      </c>
      <c r="BG26" s="16">
        <v>52.245337084258281</v>
      </c>
      <c r="BH26" s="16">
        <v>52.596723225887253</v>
      </c>
      <c r="BI26" s="16">
        <v>52.479848943214627</v>
      </c>
      <c r="BJ26" s="16">
        <v>52.604853889404978</v>
      </c>
      <c r="BK26" s="16">
        <v>52.078035767944684</v>
      </c>
      <c r="BL26" s="16"/>
      <c r="BM26" s="16"/>
      <c r="BN26" s="16"/>
    </row>
    <row r="27" spans="5:66" x14ac:dyDescent="0.25">
      <c r="E27" s="11" t="s">
        <v>129</v>
      </c>
      <c r="F27" s="30">
        <v>44.200000762939453</v>
      </c>
      <c r="G27" s="30">
        <v>33</v>
      </c>
      <c r="H27" s="30">
        <v>0.68999999761581421</v>
      </c>
      <c r="I27" s="48"/>
      <c r="J27" s="16" cm="1">
        <f t="array" ref="J27">IFERROR(INDEX($J$46:$AT$100,MATCH($E27,$E$46:$E$100,0),COLUMN()-9),-999)</f>
        <v>0</v>
      </c>
      <c r="K27" s="16" cm="1">
        <f t="array" ref="K27">IFERROR(INDEX($J$46:$AT$100,MATCH($E27,$E$46:$E$100,0),COLUMN()-9),-999)</f>
        <v>0</v>
      </c>
      <c r="L27" s="16" cm="1">
        <f t="array" ref="L27">IFERROR(INDEX($J$46:$AT$100,MATCH($E27,$E$46:$E$100,0),COLUMN()-9),-999)</f>
        <v>0</v>
      </c>
      <c r="M27" s="16" cm="1">
        <f t="array" ref="M27">IFERROR(INDEX($J$46:$AT$100,MATCH($E27,$E$46:$E$100,0),COLUMN()-9),-999)</f>
        <v>0</v>
      </c>
      <c r="N27" s="16" cm="1">
        <f t="array" ref="N27">IFERROR(INDEX($J$46:$AT$100,MATCH($E27,$E$46:$E$100,0),COLUMN()-9),-999)</f>
        <v>0</v>
      </c>
      <c r="O27" s="16" cm="1">
        <f t="array" ref="O27">IFERROR(INDEX($J$46:$AT$100,MATCH($E27,$E$46:$E$100,0),COLUMN()-9),-999)</f>
        <v>0</v>
      </c>
      <c r="P27" s="16" cm="1">
        <f t="array" ref="P27">IFERROR(INDEX($J$46:$AT$100,MATCH($E27,$E$46:$E$100,0),COLUMN()-9),-999)</f>
        <v>2.8539689187319421</v>
      </c>
      <c r="Q27" s="16" cm="1">
        <f t="array" ref="Q27">IFERROR(INDEX($J$46:$AT$100,MATCH($E27,$E$46:$E$100,0),COLUMN()-9),-999)</f>
        <v>2.8539689153996299</v>
      </c>
      <c r="R27" s="16" cm="1">
        <f t="array" ref="R27">IFERROR(INDEX($J$46:$AT$100,MATCH($E27,$E$46:$E$100,0),COLUMN()-9),-999)</f>
        <v>2.2916185761309453</v>
      </c>
      <c r="S27" s="16" cm="1">
        <f t="array" ref="S27">IFERROR(INDEX($J$46:$AT$100,MATCH($E27,$E$46:$E$100,0),COLUMN()-9),-999)</f>
        <v>2.2676770049500021</v>
      </c>
      <c r="T27" s="16" cm="1">
        <f t="array" ref="T27">IFERROR(INDEX($J$46:$AT$100,MATCH($E27,$E$46:$E$100,0),COLUMN()-9),-999)</f>
        <v>3.9685305220485447</v>
      </c>
      <c r="U27" s="16" cm="1">
        <f t="array" ref="U27">IFERROR(INDEX($J$46:$AT$100,MATCH($E27,$E$46:$E$100,0),COLUMN()-9),-999)</f>
        <v>5.0711089804893081</v>
      </c>
      <c r="V27" s="16" cm="1">
        <f t="array" ref="V27">IFERROR(INDEX($J$46:$AT$100,MATCH($E27,$E$46:$E$100,0),COLUMN()-9),-999)</f>
        <v>5.0711089804893081</v>
      </c>
      <c r="W27" s="16" cm="1">
        <f t="array" ref="W27">IFERROR(INDEX($J$46:$AT$100,MATCH($E27,$E$46:$E$100,0),COLUMN()-9),-999)</f>
        <v>4.990632526134009</v>
      </c>
      <c r="X27" s="16" cm="1">
        <f t="array" ref="X27">IFERROR(INDEX($J$46:$AT$100,MATCH($E27,$E$46:$E$100,0),COLUMN()-9),-999)</f>
        <v>7.0765622181632351</v>
      </c>
      <c r="Y27" s="16" cm="1">
        <f t="array" ref="Y27">IFERROR(INDEX($J$46:$AT$100,MATCH($E27,$E$46:$E$100,0),COLUMN()-9),-999)</f>
        <v>7.0765622181632351</v>
      </c>
      <c r="Z27" s="16" cm="1">
        <f t="array" ref="Z27">IFERROR(INDEX($J$46:$AT$100,MATCH($E27,$E$46:$E$100,0),COLUMN()-9),-999)</f>
        <v>3.7360161171022295</v>
      </c>
      <c r="AA27" s="16" cm="1">
        <f t="array" ref="AA27">IFERROR(INDEX($J$46:$AT$100,MATCH($E27,$E$46:$E$100,0),COLUMN()-9),-999)</f>
        <v>1.1092553658767899</v>
      </c>
      <c r="AB27" s="16" cm="1">
        <f t="array" ref="AB27">IFERROR(INDEX($J$46:$AT$100,MATCH($E27,$E$46:$E$100,0),COLUMN()-9),-999)</f>
        <v>4.4771710125246473</v>
      </c>
      <c r="AC27" s="16" cm="1">
        <f t="array" ref="AC27">IFERROR(INDEX($J$46:$AT$100,MATCH($E27,$E$46:$E$100,0),COLUMN()-9),-999)</f>
        <v>3.6554931550561922</v>
      </c>
      <c r="AD27" s="16" cm="1">
        <f t="array" ref="AD27">IFERROR(INDEX($J$46:$AT$100,MATCH($E27,$E$46:$E$100,0),COLUMN()-9),-999)</f>
        <v>16.096730641790536</v>
      </c>
      <c r="AE27" s="16" cm="1">
        <f t="array" ref="AE27">IFERROR(INDEX($J$46:$AT$100,MATCH($E27,$E$46:$E$100,0),COLUMN()-9),-999)</f>
        <v>15.233488435417961</v>
      </c>
      <c r="AF27" s="16" cm="1">
        <f t="array" ref="AF27">IFERROR(INDEX($J$46:$AT$100,MATCH($E27,$E$46:$E$100,0),COLUMN()-9),-999)</f>
        <v>15.783008809177273</v>
      </c>
      <c r="AG27" s="16" cm="1">
        <f t="array" ref="AG27">IFERROR(INDEX($J$46:$AT$100,MATCH($E27,$E$46:$E$100,0),COLUMN()-9),-999)</f>
        <v>15.218744119288029</v>
      </c>
      <c r="AH27" s="16" cm="1">
        <f t="array" ref="AH27">IFERROR(INDEX($J$46:$AT$100,MATCH($E27,$E$46:$E$100,0),COLUMN()-9),-999)</f>
        <v>19.324767630394117</v>
      </c>
      <c r="AI27" s="16" cm="1">
        <f t="array" ref="AI27">IFERROR(INDEX($J$46:$AT$100,MATCH($E27,$E$46:$E$100,0),COLUMN()-9),-999)</f>
        <v>19.900820939391515</v>
      </c>
      <c r="AJ27" s="16" cm="1">
        <f t="array" ref="AJ27">IFERROR(INDEX($J$46:$AT$100,MATCH($E27,$E$46:$E$100,0),COLUMN()-9),-999)</f>
        <v>35.637896627116795</v>
      </c>
      <c r="AK27" s="16" cm="1">
        <f t="array" ref="AK27">IFERROR(INDEX($J$46:$AT$100,MATCH($E27,$E$46:$E$100,0),COLUMN()-9),-999)</f>
        <v>36.221184390838424</v>
      </c>
      <c r="AL27" s="16" cm="1">
        <f t="array" ref="AL27">IFERROR(INDEX($J$46:$AT$100,MATCH($E27,$E$46:$E$100,0),COLUMN()-9),-999)</f>
        <v>35.945337026573156</v>
      </c>
      <c r="AM27" s="16" cm="1">
        <f t="array" ref="AM27">IFERROR(INDEX($J$46:$AT$100,MATCH($E27,$E$46:$E$100,0),COLUMN()-9),-999)</f>
        <v>35.768277564631504</v>
      </c>
      <c r="AN27" s="16" cm="1">
        <f t="array" ref="AN27">IFERROR(INDEX($J$46:$AT$100,MATCH($E27,$E$46:$E$100,0),COLUMN()-9),-999)</f>
        <v>35.631801388454591</v>
      </c>
      <c r="AO27" s="16" cm="1">
        <f t="array" ref="AO27">IFERROR(INDEX($J$46:$AT$100,MATCH($E27,$E$46:$E$100,0),COLUMN()-9),-999)</f>
        <v>35.633097945643186</v>
      </c>
      <c r="AP27" s="16" cm="1">
        <f t="array" ref="AP27">IFERROR(INDEX($J$46:$AT$100,MATCH($E27,$E$46:$E$100,0),COLUMN()-9),-999)</f>
        <v>35.633084389613927</v>
      </c>
      <c r="AQ27" s="16" cm="1">
        <f t="array" ref="AQ27">IFERROR(INDEX($J$46:$AT$100,MATCH($E27,$E$46:$E$100,0),COLUMN()-9),-999)</f>
        <v>35.633842838394884</v>
      </c>
      <c r="AR27" s="16" cm="1">
        <f t="array" ref="AR27">IFERROR(INDEX($J$46:$AT$100,MATCH($E27,$E$46:$E$100,0),COLUMN()-9),-999)</f>
        <v>35.628232068161779</v>
      </c>
      <c r="AS27" s="16" cm="1">
        <f t="array" ref="AS27">IFERROR(INDEX($J$46:$AT$100,MATCH($E27,$E$46:$E$100,0),COLUMN()-9),-999)</f>
        <v>35.628232068161779</v>
      </c>
      <c r="AT27" s="16" cm="1">
        <f t="array" ref="AT27">IFERROR(INDEX($J$46:$AT$100,MATCH($E27,$E$46:$E$100,0),COLUMN()-9),-999)</f>
        <v>35.666144435516109</v>
      </c>
      <c r="AU27" s="16"/>
      <c r="AV27" s="16">
        <v>0</v>
      </c>
      <c r="AW27" s="16">
        <v>0</v>
      </c>
      <c r="AX27" s="16">
        <v>0</v>
      </c>
      <c r="AY27" s="16">
        <v>6.1575028831656491</v>
      </c>
      <c r="AZ27" s="16">
        <v>6.1516369269098714</v>
      </c>
      <c r="BA27" s="16">
        <v>6.1256393319408939</v>
      </c>
      <c r="BB27" s="16">
        <v>6.1019077350244935</v>
      </c>
      <c r="BC27" s="16">
        <v>6.3543892000694342</v>
      </c>
      <c r="BD27" s="16">
        <v>6.3800147981156119</v>
      </c>
      <c r="BE27" s="16">
        <v>43.806399877752696</v>
      </c>
      <c r="BF27" s="16">
        <v>44.088094842441528</v>
      </c>
      <c r="BG27" s="16">
        <v>43.262947913949986</v>
      </c>
      <c r="BH27" s="16">
        <v>45.99794247174259</v>
      </c>
      <c r="BI27" s="16">
        <v>43.481517523944966</v>
      </c>
      <c r="BJ27" s="16">
        <v>43.711026632418232</v>
      </c>
      <c r="BK27" s="16">
        <v>43.311625437049308</v>
      </c>
      <c r="BL27" s="16"/>
      <c r="BM27" s="16"/>
      <c r="BN27" s="16"/>
    </row>
    <row r="28" spans="5:66" x14ac:dyDescent="0.25">
      <c r="E28" s="11" t="s">
        <v>130</v>
      </c>
      <c r="F28" s="30">
        <v>24</v>
      </c>
      <c r="G28" s="30">
        <v>33</v>
      </c>
      <c r="H28" s="30">
        <v>11</v>
      </c>
      <c r="I28" s="48"/>
      <c r="J28" s="16" cm="1">
        <f t="array" ref="J28">IFERROR(INDEX($J$46:$AT$100,MATCH($E28,$E$46:$E$100,0),COLUMN()-9),-999)</f>
        <v>0</v>
      </c>
      <c r="K28" s="16" cm="1">
        <f t="array" ref="K28">IFERROR(INDEX($J$46:$AT$100,MATCH($E28,$E$46:$E$100,0),COLUMN()-9),-999)</f>
        <v>0</v>
      </c>
      <c r="L28" s="16" cm="1">
        <f t="array" ref="L28">IFERROR(INDEX($J$46:$AT$100,MATCH($E28,$E$46:$E$100,0),COLUMN()-9),-999)</f>
        <v>0</v>
      </c>
      <c r="M28" s="16" cm="1">
        <f t="array" ref="M28">IFERROR(INDEX($J$46:$AT$100,MATCH($E28,$E$46:$E$100,0),COLUMN()-9),-999)</f>
        <v>0</v>
      </c>
      <c r="N28" s="16" cm="1">
        <f t="array" ref="N28">IFERROR(INDEX($J$46:$AT$100,MATCH($E28,$E$46:$E$100,0),COLUMN()-9),-999)</f>
        <v>0</v>
      </c>
      <c r="O28" s="16" cm="1">
        <f t="array" ref="O28">IFERROR(INDEX($J$46:$AT$100,MATCH($E28,$E$46:$E$100,0),COLUMN()-9),-999)</f>
        <v>0</v>
      </c>
      <c r="P28" s="16" cm="1">
        <f t="array" ref="P28">IFERROR(INDEX($J$46:$AT$100,MATCH($E28,$E$46:$E$100,0),COLUMN()-9),-999)</f>
        <v>0</v>
      </c>
      <c r="Q28" s="16" cm="1">
        <f t="array" ref="Q28">IFERROR(INDEX($J$46:$AT$100,MATCH($E28,$E$46:$E$100,0),COLUMN()-9),-999)</f>
        <v>0</v>
      </c>
      <c r="R28" s="16" cm="1">
        <f t="array" ref="R28">IFERROR(INDEX($J$46:$AT$100,MATCH($E28,$E$46:$E$100,0),COLUMN()-9),-999)</f>
        <v>0</v>
      </c>
      <c r="S28" s="16" cm="1">
        <f t="array" ref="S28">IFERROR(INDEX($J$46:$AT$100,MATCH($E28,$E$46:$E$100,0),COLUMN()-9),-999)</f>
        <v>0</v>
      </c>
      <c r="T28" s="16" cm="1">
        <f t="array" ref="T28">IFERROR(INDEX($J$46:$AT$100,MATCH($E28,$E$46:$E$100,0),COLUMN()-9),-999)</f>
        <v>0</v>
      </c>
      <c r="U28" s="16" cm="1">
        <f t="array" ref="U28">IFERROR(INDEX($J$46:$AT$100,MATCH($E28,$E$46:$E$100,0),COLUMN()-9),-999)</f>
        <v>0</v>
      </c>
      <c r="V28" s="16" cm="1">
        <f t="array" ref="V28">IFERROR(INDEX($J$46:$AT$100,MATCH($E28,$E$46:$E$100,0),COLUMN()-9),-999)</f>
        <v>0</v>
      </c>
      <c r="W28" s="16" cm="1">
        <f t="array" ref="W28">IFERROR(INDEX($J$46:$AT$100,MATCH($E28,$E$46:$E$100,0),COLUMN()-9),-999)</f>
        <v>0</v>
      </c>
      <c r="X28" s="16" cm="1">
        <f t="array" ref="X28">IFERROR(INDEX($J$46:$AT$100,MATCH($E28,$E$46:$E$100,0),COLUMN()-9),-999)</f>
        <v>0</v>
      </c>
      <c r="Y28" s="16" cm="1">
        <f t="array" ref="Y28">IFERROR(INDEX($J$46:$AT$100,MATCH($E28,$E$46:$E$100,0),COLUMN()-9),-999)</f>
        <v>0</v>
      </c>
      <c r="Z28" s="16" cm="1">
        <f t="array" ref="Z28">IFERROR(INDEX($J$46:$AT$100,MATCH($E28,$E$46:$E$100,0),COLUMN()-9),-999)</f>
        <v>0</v>
      </c>
      <c r="AA28" s="16" cm="1">
        <f t="array" ref="AA28">IFERROR(INDEX($J$46:$AT$100,MATCH($E28,$E$46:$E$100,0),COLUMN()-9),-999)</f>
        <v>0</v>
      </c>
      <c r="AB28" s="16" cm="1">
        <f t="array" ref="AB28">IFERROR(INDEX($J$46:$AT$100,MATCH($E28,$E$46:$E$100,0),COLUMN()-9),-999)</f>
        <v>0</v>
      </c>
      <c r="AC28" s="16" cm="1">
        <f t="array" ref="AC28">IFERROR(INDEX($J$46:$AT$100,MATCH($E28,$E$46:$E$100,0),COLUMN()-9),-999)</f>
        <v>0</v>
      </c>
      <c r="AD28" s="16" cm="1">
        <f t="array" ref="AD28">IFERROR(INDEX($J$46:$AT$100,MATCH($E28,$E$46:$E$100,0),COLUMN()-9),-999)</f>
        <v>0</v>
      </c>
      <c r="AE28" s="16" cm="1">
        <f t="array" ref="AE28">IFERROR(INDEX($J$46:$AT$100,MATCH($E28,$E$46:$E$100,0),COLUMN()-9),-999)</f>
        <v>0</v>
      </c>
      <c r="AF28" s="16" cm="1">
        <f t="array" ref="AF28">IFERROR(INDEX($J$46:$AT$100,MATCH($E28,$E$46:$E$100,0),COLUMN()-9),-999)</f>
        <v>0</v>
      </c>
      <c r="AG28" s="16" cm="1">
        <f t="array" ref="AG28">IFERROR(INDEX($J$46:$AT$100,MATCH($E28,$E$46:$E$100,0),COLUMN()-9),-999)</f>
        <v>0</v>
      </c>
      <c r="AH28" s="16" cm="1">
        <f t="array" ref="AH28">IFERROR(INDEX($J$46:$AT$100,MATCH($E28,$E$46:$E$100,0),COLUMN()-9),-999)</f>
        <v>0</v>
      </c>
      <c r="AI28" s="16" cm="1">
        <f t="array" ref="AI28">IFERROR(INDEX($J$46:$AT$100,MATCH($E28,$E$46:$E$100,0),COLUMN()-9),-999)</f>
        <v>66.001381196929458</v>
      </c>
      <c r="AJ28" s="16" cm="1">
        <f t="array" ref="AJ28">IFERROR(INDEX($J$46:$AT$100,MATCH($E28,$E$46:$E$100,0),COLUMN()-9),-999)</f>
        <v>65.961116861968918</v>
      </c>
      <c r="AK28" s="16" cm="1">
        <f t="array" ref="AK28">IFERROR(INDEX($J$46:$AT$100,MATCH($E28,$E$46:$E$100,0),COLUMN()-9),-999)</f>
        <v>48.483123732943092</v>
      </c>
      <c r="AL28" s="16" cm="1">
        <f t="array" ref="AL28">IFERROR(INDEX($J$46:$AT$100,MATCH($E28,$E$46:$E$100,0),COLUMN()-9),-999)</f>
        <v>32.453315492252806</v>
      </c>
      <c r="AM28" s="16" cm="1">
        <f t="array" ref="AM28">IFERROR(INDEX($J$46:$AT$100,MATCH($E28,$E$46:$E$100,0),COLUMN()-9),-999)</f>
        <v>32.064397598908926</v>
      </c>
      <c r="AN28" s="16" cm="1">
        <f t="array" ref="AN28">IFERROR(INDEX($J$46:$AT$100,MATCH($E28,$E$46:$E$100,0),COLUMN()-9),-999)</f>
        <v>31.694790078549396</v>
      </c>
      <c r="AO28" s="16" cm="1">
        <f t="array" ref="AO28">IFERROR(INDEX($J$46:$AT$100,MATCH($E28,$E$46:$E$100,0),COLUMN()-9),-999)</f>
        <v>30.509179542275845</v>
      </c>
      <c r="AP28" s="16" cm="1">
        <f t="array" ref="AP28">IFERROR(INDEX($J$46:$AT$100,MATCH($E28,$E$46:$E$100,0),COLUMN()-9),-999)</f>
        <v>31.090510540740961</v>
      </c>
      <c r="AQ28" s="16" cm="1">
        <f t="array" ref="AQ28">IFERROR(INDEX($J$46:$AT$100,MATCH($E28,$E$46:$E$100,0),COLUMN()-9),-999)</f>
        <v>31.091840415165496</v>
      </c>
      <c r="AR28" s="16" cm="1">
        <f t="array" ref="AR28">IFERROR(INDEX($J$46:$AT$100,MATCH($E28,$E$46:$E$100,0),COLUMN()-9),-999)</f>
        <v>31.080559796452693</v>
      </c>
      <c r="AS28" s="16" cm="1">
        <f t="array" ref="AS28">IFERROR(INDEX($J$46:$AT$100,MATCH($E28,$E$46:$E$100,0),COLUMN()-9),-999)</f>
        <v>31.080559796452693</v>
      </c>
      <c r="AT28" s="16" cm="1">
        <f t="array" ref="AT28">IFERROR(INDEX($J$46:$AT$100,MATCH($E28,$E$46:$E$100,0),COLUMN()-9),-999)</f>
        <v>31.13398968720832</v>
      </c>
      <c r="AU28" s="16"/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67.514029106471696</v>
      </c>
      <c r="BI28" s="16">
        <v>32.507208834258186</v>
      </c>
      <c r="BJ28" s="16">
        <v>32.266092974075079</v>
      </c>
      <c r="BK28" s="16">
        <v>31.21430591609688</v>
      </c>
      <c r="BL28" s="16"/>
      <c r="BM28" s="16"/>
      <c r="BN28" s="16"/>
    </row>
    <row r="29" spans="5:66" x14ac:dyDescent="0.25">
      <c r="E29" s="11" t="s">
        <v>131</v>
      </c>
      <c r="F29" s="30">
        <v>7.5</v>
      </c>
      <c r="G29" s="30">
        <v>33</v>
      </c>
      <c r="H29" s="30">
        <v>11.5</v>
      </c>
      <c r="I29" s="48"/>
      <c r="J29" s="16" cm="1">
        <f t="array" ref="J29">IFERROR(INDEX($J$46:$AT$100,MATCH($E29,$E$46:$E$100,0),COLUMN()-9),-999)</f>
        <v>0</v>
      </c>
      <c r="K29" s="16" cm="1">
        <f t="array" ref="K29">IFERROR(INDEX($J$46:$AT$100,MATCH($E29,$E$46:$E$100,0),COLUMN()-9),-999)</f>
        <v>0</v>
      </c>
      <c r="L29" s="16" cm="1">
        <f t="array" ref="L29">IFERROR(INDEX($J$46:$AT$100,MATCH($E29,$E$46:$E$100,0),COLUMN()-9),-999)</f>
        <v>0</v>
      </c>
      <c r="M29" s="16" cm="1">
        <f t="array" ref="M29">IFERROR(INDEX($J$46:$AT$100,MATCH($E29,$E$46:$E$100,0),COLUMN()-9),-999)</f>
        <v>0</v>
      </c>
      <c r="N29" s="16" cm="1">
        <f t="array" ref="N29">IFERROR(INDEX($J$46:$AT$100,MATCH($E29,$E$46:$E$100,0),COLUMN()-9),-999)</f>
        <v>0</v>
      </c>
      <c r="O29" s="16" cm="1">
        <f t="array" ref="O29">IFERROR(INDEX($J$46:$AT$100,MATCH($E29,$E$46:$E$100,0),COLUMN()-9),-999)</f>
        <v>0</v>
      </c>
      <c r="P29" s="16" cm="1">
        <f t="array" ref="P29">IFERROR(INDEX($J$46:$AT$100,MATCH($E29,$E$46:$E$100,0),COLUMN()-9),-999)</f>
        <v>0</v>
      </c>
      <c r="Q29" s="16" cm="1">
        <f t="array" ref="Q29">IFERROR(INDEX($J$46:$AT$100,MATCH($E29,$E$46:$E$100,0),COLUMN()-9),-999)</f>
        <v>0</v>
      </c>
      <c r="R29" s="16" cm="1">
        <f t="array" ref="R29">IFERROR(INDEX($J$46:$AT$100,MATCH($E29,$E$46:$E$100,0),COLUMN()-9),-999)</f>
        <v>0</v>
      </c>
      <c r="S29" s="16" cm="1">
        <f t="array" ref="S29">IFERROR(INDEX($J$46:$AT$100,MATCH($E29,$E$46:$E$100,0),COLUMN()-9),-999)</f>
        <v>0</v>
      </c>
      <c r="T29" s="16" cm="1">
        <f t="array" ref="T29">IFERROR(INDEX($J$46:$AT$100,MATCH($E29,$E$46:$E$100,0),COLUMN()-9),-999)</f>
        <v>0</v>
      </c>
      <c r="U29" s="16" cm="1">
        <f t="array" ref="U29">IFERROR(INDEX($J$46:$AT$100,MATCH($E29,$E$46:$E$100,0),COLUMN()-9),-999)</f>
        <v>0</v>
      </c>
      <c r="V29" s="16" cm="1">
        <f t="array" ref="V29">IFERROR(INDEX($J$46:$AT$100,MATCH($E29,$E$46:$E$100,0),COLUMN()-9),-999)</f>
        <v>0</v>
      </c>
      <c r="W29" s="16" cm="1">
        <f t="array" ref="W29">IFERROR(INDEX($J$46:$AT$100,MATCH($E29,$E$46:$E$100,0),COLUMN()-9),-999)</f>
        <v>0</v>
      </c>
      <c r="X29" s="16" cm="1">
        <f t="array" ref="X29">IFERROR(INDEX($J$46:$AT$100,MATCH($E29,$E$46:$E$100,0),COLUMN()-9),-999)</f>
        <v>0</v>
      </c>
      <c r="Y29" s="16" cm="1">
        <f t="array" ref="Y29">IFERROR(INDEX($J$46:$AT$100,MATCH($E29,$E$46:$E$100,0),COLUMN()-9),-999)</f>
        <v>0</v>
      </c>
      <c r="Z29" s="16" cm="1">
        <f t="array" ref="Z29">IFERROR(INDEX($J$46:$AT$100,MATCH($E29,$E$46:$E$100,0),COLUMN()-9),-999)</f>
        <v>0</v>
      </c>
      <c r="AA29" s="16" cm="1">
        <f t="array" ref="AA29">IFERROR(INDEX($J$46:$AT$100,MATCH($E29,$E$46:$E$100,0),COLUMN()-9),-999)</f>
        <v>0</v>
      </c>
      <c r="AB29" s="16" cm="1">
        <f t="array" ref="AB29">IFERROR(INDEX($J$46:$AT$100,MATCH($E29,$E$46:$E$100,0),COLUMN()-9),-999)</f>
        <v>0</v>
      </c>
      <c r="AC29" s="16" cm="1">
        <f t="array" ref="AC29">IFERROR(INDEX($J$46:$AT$100,MATCH($E29,$E$46:$E$100,0),COLUMN()-9),-999)</f>
        <v>0</v>
      </c>
      <c r="AD29" s="16" cm="1">
        <f t="array" ref="AD29">IFERROR(INDEX($J$46:$AT$100,MATCH($E29,$E$46:$E$100,0),COLUMN()-9),-999)</f>
        <v>0</v>
      </c>
      <c r="AE29" s="16" cm="1">
        <f t="array" ref="AE29">IFERROR(INDEX($J$46:$AT$100,MATCH($E29,$E$46:$E$100,0),COLUMN()-9),-999)</f>
        <v>0</v>
      </c>
      <c r="AF29" s="16" cm="1">
        <f t="array" ref="AF29">IFERROR(INDEX($J$46:$AT$100,MATCH($E29,$E$46:$E$100,0),COLUMN()-9),-999)</f>
        <v>0</v>
      </c>
      <c r="AG29" s="16" cm="1">
        <f t="array" ref="AG29">IFERROR(INDEX($J$46:$AT$100,MATCH($E29,$E$46:$E$100,0),COLUMN()-9),-999)</f>
        <v>0</v>
      </c>
      <c r="AH29" s="16" cm="1">
        <f t="array" ref="AH29">IFERROR(INDEX($J$46:$AT$100,MATCH($E29,$E$46:$E$100,0),COLUMN()-9),-999)</f>
        <v>0</v>
      </c>
      <c r="AI29" s="16" cm="1">
        <f t="array" ref="AI29">IFERROR(INDEX($J$46:$AT$100,MATCH($E29,$E$46:$E$100,0),COLUMN()-9),-999)</f>
        <v>0</v>
      </c>
      <c r="AJ29" s="16" cm="1">
        <f t="array" ref="AJ29">IFERROR(INDEX($J$46:$AT$100,MATCH($E29,$E$46:$E$100,0),COLUMN()-9),-999)</f>
        <v>0</v>
      </c>
      <c r="AK29" s="16" cm="1">
        <f t="array" ref="AK29">IFERROR(INDEX($J$46:$AT$100,MATCH($E29,$E$46:$E$100,0),COLUMN()-9),-999)</f>
        <v>0</v>
      </c>
      <c r="AL29" s="16" cm="1">
        <f t="array" ref="AL29">IFERROR(INDEX($J$46:$AT$100,MATCH($E29,$E$46:$E$100,0),COLUMN()-9),-999)</f>
        <v>64.932356944642649</v>
      </c>
      <c r="AM29" s="16" cm="1">
        <f t="array" ref="AM29">IFERROR(INDEX($J$46:$AT$100,MATCH($E29,$E$46:$E$100,0),COLUMN()-9),-999)</f>
        <v>47.013633809192221</v>
      </c>
      <c r="AN29" s="16" cm="1">
        <f t="array" ref="AN29">IFERROR(INDEX($J$46:$AT$100,MATCH($E29,$E$46:$E$100,0),COLUMN()-9),-999)</f>
        <v>30.374538648194143</v>
      </c>
      <c r="AO29" s="16" cm="1">
        <f t="array" ref="AO29">IFERROR(INDEX($J$46:$AT$100,MATCH($E29,$E$46:$E$100,0),COLUMN()-9),-999)</f>
        <v>30.088779387543536</v>
      </c>
      <c r="AP29" s="16" cm="1">
        <f t="array" ref="AP29">IFERROR(INDEX($J$46:$AT$100,MATCH($E29,$E$46:$E$100,0),COLUMN()-9),-999)</f>
        <v>27.344726955927907</v>
      </c>
      <c r="AQ29" s="16" cm="1">
        <f t="array" ref="AQ29">IFERROR(INDEX($J$46:$AT$100,MATCH($E29,$E$46:$E$100,0),COLUMN()-9),-999)</f>
        <v>27.345843204714292</v>
      </c>
      <c r="AR29" s="16" cm="1">
        <f t="array" ref="AR29">IFERROR(INDEX($J$46:$AT$100,MATCH($E29,$E$46:$E$100,0),COLUMN()-9),-999)</f>
        <v>27.336374966158839</v>
      </c>
      <c r="AS29" s="16" cm="1">
        <f t="array" ref="AS29">IFERROR(INDEX($J$46:$AT$100,MATCH($E29,$E$46:$E$100,0),COLUMN()-9),-999)</f>
        <v>27.336374966158839</v>
      </c>
      <c r="AT29" s="16" cm="1">
        <f t="array" ref="AT29">IFERROR(INDEX($J$46:$AT$100,MATCH($E29,$E$46:$E$100,0),COLUMN()-9),-999)</f>
        <v>27.370271725470374</v>
      </c>
      <c r="AU29" s="16"/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65.05815187663832</v>
      </c>
      <c r="BJ29" s="16">
        <v>47.352230094461632</v>
      </c>
      <c r="BK29" s="16">
        <v>27.452053025961831</v>
      </c>
      <c r="BL29" s="16"/>
      <c r="BM29" s="16"/>
      <c r="BN29" s="16"/>
    </row>
    <row r="30" spans="5:66" ht="15" customHeight="1" x14ac:dyDescent="0.25">
      <c r="E30" s="11" t="s">
        <v>132</v>
      </c>
      <c r="F30" s="30">
        <v>90</v>
      </c>
      <c r="G30" s="30">
        <v>132</v>
      </c>
      <c r="H30" s="30">
        <v>33</v>
      </c>
      <c r="I30" s="48"/>
      <c r="J30" s="16" cm="1">
        <f t="array" ref="J30">IFERROR(INDEX($J$46:$AT$100,MATCH($E30,$E$46:$E$100,0),COLUMN()-9),-999)</f>
        <v>0</v>
      </c>
      <c r="K30" s="16" cm="1">
        <f t="array" ref="K30">IFERROR(INDEX($J$46:$AT$100,MATCH($E30,$E$46:$E$100,0),COLUMN()-9),-999)</f>
        <v>0</v>
      </c>
      <c r="L30" s="16" cm="1">
        <f t="array" ref="L30">IFERROR(INDEX($J$46:$AT$100,MATCH($E30,$E$46:$E$100,0),COLUMN()-9),-999)</f>
        <v>0</v>
      </c>
      <c r="M30" s="16" cm="1">
        <f t="array" ref="M30">IFERROR(INDEX($J$46:$AT$100,MATCH($E30,$E$46:$E$100,0),COLUMN()-9),-999)</f>
        <v>0</v>
      </c>
      <c r="N30" s="16" cm="1">
        <f t="array" ref="N30">IFERROR(INDEX($J$46:$AT$100,MATCH($E30,$E$46:$E$100,0),COLUMN()-9),-999)</f>
        <v>0</v>
      </c>
      <c r="O30" s="16" cm="1">
        <f t="array" ref="O30">IFERROR(INDEX($J$46:$AT$100,MATCH($E30,$E$46:$E$100,0),COLUMN()-9),-999)</f>
        <v>0</v>
      </c>
      <c r="P30" s="16" cm="1">
        <f t="array" ref="P30">IFERROR(INDEX($J$46:$AT$100,MATCH($E30,$E$46:$E$100,0),COLUMN()-9),-999)</f>
        <v>0</v>
      </c>
      <c r="Q30" s="16" cm="1">
        <f t="array" ref="Q30">IFERROR(INDEX($J$46:$AT$100,MATCH($E30,$E$46:$E$100,0),COLUMN()-9),-999)</f>
        <v>0</v>
      </c>
      <c r="R30" s="16" cm="1">
        <f t="array" ref="R30">IFERROR(INDEX($J$46:$AT$100,MATCH($E30,$E$46:$E$100,0),COLUMN()-9),-999)</f>
        <v>0</v>
      </c>
      <c r="S30" s="16" cm="1">
        <f t="array" ref="S30">IFERROR(INDEX($J$46:$AT$100,MATCH($E30,$E$46:$E$100,0),COLUMN()-9),-999)</f>
        <v>0</v>
      </c>
      <c r="T30" s="16" cm="1">
        <f t="array" ref="T30">IFERROR(INDEX($J$46:$AT$100,MATCH($E30,$E$46:$E$100,0),COLUMN()-9),-999)</f>
        <v>0</v>
      </c>
      <c r="U30" s="16" cm="1">
        <f t="array" ref="U30">IFERROR(INDEX($J$46:$AT$100,MATCH($E30,$E$46:$E$100,0),COLUMN()-9),-999)</f>
        <v>0</v>
      </c>
      <c r="V30" s="16" cm="1">
        <f t="array" ref="V30">IFERROR(INDEX($J$46:$AT$100,MATCH($E30,$E$46:$E$100,0),COLUMN()-9),-999)</f>
        <v>0</v>
      </c>
      <c r="W30" s="16" cm="1">
        <f t="array" ref="W30">IFERROR(INDEX($J$46:$AT$100,MATCH($E30,$E$46:$E$100,0),COLUMN()-9),-999)</f>
        <v>0</v>
      </c>
      <c r="X30" s="16" cm="1">
        <f t="array" ref="X30">IFERROR(INDEX($J$46:$AT$100,MATCH($E30,$E$46:$E$100,0),COLUMN()-9),-999)</f>
        <v>3.3196057596221351E-2</v>
      </c>
      <c r="Y30" s="16" cm="1">
        <f t="array" ref="Y30">IFERROR(INDEX($J$46:$AT$100,MATCH($E30,$E$46:$E$100,0),COLUMN()-9),-999)</f>
        <v>3.3196057596221351E-2</v>
      </c>
      <c r="Z30" s="16" cm="1">
        <f t="array" ref="Z30">IFERROR(INDEX($J$46:$AT$100,MATCH($E30,$E$46:$E$100,0),COLUMN()-9),-999)</f>
        <v>2.380216789413665</v>
      </c>
      <c r="AA30" s="16" cm="1">
        <f t="array" ref="AA30">IFERROR(INDEX($J$46:$AT$100,MATCH($E30,$E$46:$E$100,0),COLUMN()-9),-999)</f>
        <v>1.5823538437959652</v>
      </c>
      <c r="AB30" s="16" cm="1">
        <f t="array" ref="AB30">IFERROR(INDEX($J$46:$AT$100,MATCH($E30,$E$46:$E$100,0),COLUMN()-9),-999)</f>
        <v>0.62364992350267157</v>
      </c>
      <c r="AC30" s="16" cm="1">
        <f t="array" ref="AC30">IFERROR(INDEX($J$46:$AT$100,MATCH($E30,$E$46:$E$100,0),COLUMN()-9),-999)</f>
        <v>0.81333725690302272</v>
      </c>
      <c r="AD30" s="16" cm="1">
        <f t="array" ref="AD30">IFERROR(INDEX($J$46:$AT$100,MATCH($E30,$E$46:$E$100,0),COLUMN()-9),-999)</f>
        <v>8.4303409057315211</v>
      </c>
      <c r="AE30" s="16" cm="1">
        <f t="array" ref="AE30">IFERROR(INDEX($J$46:$AT$100,MATCH($E30,$E$46:$E$100,0),COLUMN()-9),-999)</f>
        <v>8.1743812954760848</v>
      </c>
      <c r="AF30" s="16" cm="1">
        <f t="array" ref="AF30">IFERROR(INDEX($J$46:$AT$100,MATCH($E30,$E$46:$E$100,0),COLUMN()-9),-999)</f>
        <v>8.1230916047150199</v>
      </c>
      <c r="AG30" s="16" cm="1">
        <f t="array" ref="AG30">IFERROR(INDEX($J$46:$AT$100,MATCH($E30,$E$46:$E$100,0),COLUMN()-9),-999)</f>
        <v>8.1861456040435527</v>
      </c>
      <c r="AH30" s="16" cm="1">
        <f t="array" ref="AH30">IFERROR(INDEX($J$46:$AT$100,MATCH($E30,$E$46:$E$100,0),COLUMN()-9),-999)</f>
        <v>10.224779592258621</v>
      </c>
      <c r="AI30" s="16" cm="1">
        <f t="array" ref="AI30">IFERROR(INDEX($J$46:$AT$100,MATCH($E30,$E$46:$E$100,0),COLUMN()-9),-999)</f>
        <v>10.16130971745053</v>
      </c>
      <c r="AJ30" s="16" cm="1">
        <f t="array" ref="AJ30">IFERROR(INDEX($J$46:$AT$100,MATCH($E30,$E$46:$E$100,0),COLUMN()-9),-999)</f>
        <v>10.160271082189412</v>
      </c>
      <c r="AK30" s="16" cm="1">
        <f t="array" ref="AK30">IFERROR(INDEX($J$46:$AT$100,MATCH($E30,$E$46:$E$100,0),COLUMN()-9),-999)</f>
        <v>10.243280226986801</v>
      </c>
      <c r="AL30" s="16" cm="1">
        <f t="array" ref="AL30">IFERROR(INDEX($J$46:$AT$100,MATCH($E30,$E$46:$E$100,0),COLUMN()-9),-999)</f>
        <v>10.200772710900875</v>
      </c>
      <c r="AM30" s="16" cm="1">
        <f t="array" ref="AM30">IFERROR(INDEX($J$46:$AT$100,MATCH($E30,$E$46:$E$100,0),COLUMN()-9),-999)</f>
        <v>10.175252538265331</v>
      </c>
      <c r="AN30" s="16" cm="1">
        <f t="array" ref="AN30">IFERROR(INDEX($J$46:$AT$100,MATCH($E30,$E$46:$E$100,0),COLUMN()-9),-999)</f>
        <v>10.160000327634682</v>
      </c>
      <c r="AO30" s="16" cm="1">
        <f t="array" ref="AO30">IFERROR(INDEX($J$46:$AT$100,MATCH($E30,$E$46:$E$100,0),COLUMN()-9),-999)</f>
        <v>10.160039994522855</v>
      </c>
      <c r="AP30" s="16" cm="1">
        <f t="array" ref="AP30">IFERROR(INDEX($J$46:$AT$100,MATCH($E30,$E$46:$E$100,0),COLUMN()-9),-999)</f>
        <v>10.160039518761089</v>
      </c>
      <c r="AQ30" s="16" cm="1">
        <f t="array" ref="AQ30">IFERROR(INDEX($J$46:$AT$100,MATCH($E30,$E$46:$E$100,0),COLUMN()-9),-999)</f>
        <v>10.160067936798905</v>
      </c>
      <c r="AR30" s="16" cm="1">
        <f t="array" ref="AR30">IFERROR(INDEX($J$46:$AT$100,MATCH($E30,$E$46:$E$100,0),COLUMN()-9),-999)</f>
        <v>10.159972126509807</v>
      </c>
      <c r="AS30" s="16" cm="1">
        <f t="array" ref="AS30">IFERROR(INDEX($J$46:$AT$100,MATCH($E30,$E$46:$E$100,0),COLUMN()-9),-999)</f>
        <v>10.159972126509807</v>
      </c>
      <c r="AT30" s="16" cm="1">
        <f t="array" ref="AT30">IFERROR(INDEX($J$46:$AT$100,MATCH($E30,$E$46:$E$100,0),COLUMN()-9),-999)</f>
        <v>10.190494096815614</v>
      </c>
      <c r="AU30" s="16"/>
      <c r="AV30" s="16">
        <v>3.8010381746180051E-2</v>
      </c>
      <c r="AW30" s="16">
        <v>3.8010381746180051E-2</v>
      </c>
      <c r="AX30" s="16">
        <v>3.8010381746180051E-2</v>
      </c>
      <c r="AY30" s="16">
        <v>3.8010381746180051E-2</v>
      </c>
      <c r="AZ30" s="16">
        <v>3.8010381746180051E-2</v>
      </c>
      <c r="BA30" s="16">
        <v>0</v>
      </c>
      <c r="BB30" s="16">
        <v>3.7781145692935433E-2</v>
      </c>
      <c r="BC30" s="16">
        <v>3.6391727135391065E-2</v>
      </c>
      <c r="BD30" s="16">
        <v>3.6247988684333141E-2</v>
      </c>
      <c r="BE30" s="16">
        <v>3.6891954926053655E-2</v>
      </c>
      <c r="BF30" s="16">
        <v>3.6817201897577478E-2</v>
      </c>
      <c r="BG30" s="16">
        <v>3.8352116727339944E-2</v>
      </c>
      <c r="BH30" s="16">
        <v>3.6484978114040306E-2</v>
      </c>
      <c r="BI30" s="16">
        <v>3.8182706795592151E-2</v>
      </c>
      <c r="BJ30" s="16">
        <v>3.6921392780332164E-2</v>
      </c>
      <c r="BK30" s="16">
        <v>3.8288650063587545E-2</v>
      </c>
      <c r="BL30" s="16"/>
      <c r="BM30" s="16"/>
      <c r="BN30" s="16"/>
    </row>
    <row r="31" spans="5:66" ht="15" customHeight="1" x14ac:dyDescent="0.25">
      <c r="E31" s="11" t="s">
        <v>133</v>
      </c>
      <c r="F31" s="30">
        <v>43.166667938232422</v>
      </c>
      <c r="G31" s="30">
        <v>33</v>
      </c>
      <c r="H31" s="30">
        <v>0.68999999761581421</v>
      </c>
      <c r="I31" s="48"/>
      <c r="J31" s="16" cm="1">
        <f t="array" ref="J31">IFERROR(INDEX($J$46:$AT$100,MATCH($E31,$E$46:$E$100,0),COLUMN()-9),-999)</f>
        <v>0</v>
      </c>
      <c r="K31" s="16" cm="1">
        <f t="array" ref="K31">IFERROR(INDEX($J$46:$AT$100,MATCH($E31,$E$46:$E$100,0),COLUMN()-9),-999)</f>
        <v>0</v>
      </c>
      <c r="L31" s="16" cm="1">
        <f t="array" ref="L31">IFERROR(INDEX($J$46:$AT$100,MATCH($E31,$E$46:$E$100,0),COLUMN()-9),-999)</f>
        <v>0</v>
      </c>
      <c r="M31" s="16" cm="1">
        <f t="array" ref="M31">IFERROR(INDEX($J$46:$AT$100,MATCH($E31,$E$46:$E$100,0),COLUMN()-9),-999)</f>
        <v>0</v>
      </c>
      <c r="N31" s="16" cm="1">
        <f t="array" ref="N31">IFERROR(INDEX($J$46:$AT$100,MATCH($E31,$E$46:$E$100,0),COLUMN()-9),-999)</f>
        <v>0</v>
      </c>
      <c r="O31" s="16" cm="1">
        <f t="array" ref="O31">IFERROR(INDEX($J$46:$AT$100,MATCH($E31,$E$46:$E$100,0),COLUMN()-9),-999)</f>
        <v>0</v>
      </c>
      <c r="P31" s="16" cm="1">
        <f t="array" ref="P31">IFERROR(INDEX($J$46:$AT$100,MATCH($E31,$E$46:$E$100,0),COLUMN()-9),-999)</f>
        <v>0</v>
      </c>
      <c r="Q31" s="16" cm="1">
        <f t="array" ref="Q31">IFERROR(INDEX($J$46:$AT$100,MATCH($E31,$E$46:$E$100,0),COLUMN()-9),-999)</f>
        <v>0</v>
      </c>
      <c r="R31" s="16" cm="1">
        <f t="array" ref="R31">IFERROR(INDEX($J$46:$AT$100,MATCH($E31,$E$46:$E$100,0),COLUMN()-9),-999)</f>
        <v>0</v>
      </c>
      <c r="S31" s="16" cm="1">
        <f t="array" ref="S31">IFERROR(INDEX($J$46:$AT$100,MATCH($E31,$E$46:$E$100,0),COLUMN()-9),-999)</f>
        <v>0</v>
      </c>
      <c r="T31" s="16" cm="1">
        <f t="array" ref="T31">IFERROR(INDEX($J$46:$AT$100,MATCH($E31,$E$46:$E$100,0),COLUMN()-9),-999)</f>
        <v>0</v>
      </c>
      <c r="U31" s="16" cm="1">
        <f t="array" ref="U31">IFERROR(INDEX($J$46:$AT$100,MATCH($E31,$E$46:$E$100,0),COLUMN()-9),-999)</f>
        <v>0</v>
      </c>
      <c r="V31" s="16" cm="1">
        <f t="array" ref="V31">IFERROR(INDEX($J$46:$AT$100,MATCH($E31,$E$46:$E$100,0),COLUMN()-9),-999)</f>
        <v>0</v>
      </c>
      <c r="W31" s="16" cm="1">
        <f t="array" ref="W31">IFERROR(INDEX($J$46:$AT$100,MATCH($E31,$E$46:$E$100,0),COLUMN()-9),-999)</f>
        <v>0</v>
      </c>
      <c r="X31" s="16" cm="1">
        <f t="array" ref="X31">IFERROR(INDEX($J$46:$AT$100,MATCH($E31,$E$46:$E$100,0),COLUMN()-9),-999)</f>
        <v>0</v>
      </c>
      <c r="Y31" s="16" cm="1">
        <f t="array" ref="Y31">IFERROR(INDEX($J$46:$AT$100,MATCH($E31,$E$46:$E$100,0),COLUMN()-9),-999)</f>
        <v>0</v>
      </c>
      <c r="Z31" s="16" cm="1">
        <f t="array" ref="Z31">IFERROR(INDEX($J$46:$AT$100,MATCH($E31,$E$46:$E$100,0),COLUMN()-9),-999)</f>
        <v>4.8343501461766722</v>
      </c>
      <c r="AA31" s="16" cm="1">
        <f t="array" ref="AA31">IFERROR(INDEX($J$46:$AT$100,MATCH($E31,$E$46:$E$100,0),COLUMN()-9),-999)</f>
        <v>3.1983834668818547</v>
      </c>
      <c r="AB31" s="16" cm="1">
        <f t="array" ref="AB31">IFERROR(INDEX($J$46:$AT$100,MATCH($E31,$E$46:$E$100,0),COLUMN()-9),-999)</f>
        <v>1.2318762899027964</v>
      </c>
      <c r="AC31" s="16" cm="1">
        <f t="array" ref="AC31">IFERROR(INDEX($J$46:$AT$100,MATCH($E31,$E$46:$E$100,0),COLUMN()-9),-999)</f>
        <v>1.6211550230615348</v>
      </c>
      <c r="AD31" s="16" cm="1">
        <f t="array" ref="AD31">IFERROR(INDEX($J$46:$AT$100,MATCH($E31,$E$46:$E$100,0),COLUMN()-9),-999)</f>
        <v>17.334477574240434</v>
      </c>
      <c r="AE31" s="16" cm="1">
        <f t="array" ref="AE31">IFERROR(INDEX($J$46:$AT$100,MATCH($E31,$E$46:$E$100,0),COLUMN()-9),-999)</f>
        <v>16.818630126383656</v>
      </c>
      <c r="AF31" s="16" cm="1">
        <f t="array" ref="AF31">IFERROR(INDEX($J$46:$AT$100,MATCH($E31,$E$46:$E$100,0),COLUMN()-9),-999)</f>
        <v>16.718118175649177</v>
      </c>
      <c r="AG31" s="16" cm="1">
        <f t="array" ref="AG31">IFERROR(INDEX($J$46:$AT$100,MATCH($E31,$E$46:$E$100,0),COLUMN()-9),-999)</f>
        <v>16.842122957254723</v>
      </c>
      <c r="AH31" s="16" cm="1">
        <f t="array" ref="AH31">IFERROR(INDEX($J$46:$AT$100,MATCH($E31,$E$46:$E$100,0),COLUMN()-9),-999)</f>
        <v>21.022311820118645</v>
      </c>
      <c r="AI31" s="16" cm="1">
        <f t="array" ref="AI31">IFERROR(INDEX($J$46:$AT$100,MATCH($E31,$E$46:$E$100,0),COLUMN()-9),-999)</f>
        <v>20.898371115753321</v>
      </c>
      <c r="AJ31" s="16" cm="1">
        <f t="array" ref="AJ31">IFERROR(INDEX($J$46:$AT$100,MATCH($E31,$E$46:$E$100,0),COLUMN()-9),-999)</f>
        <v>20.895866542867694</v>
      </c>
      <c r="AK31" s="16" cm="1">
        <f t="array" ref="AK31">IFERROR(INDEX($J$46:$AT$100,MATCH($E31,$E$46:$E$100,0),COLUMN()-9),-999)</f>
        <v>21.070885872744487</v>
      </c>
      <c r="AL31" s="16" cm="1">
        <f t="array" ref="AL31">IFERROR(INDEX($J$46:$AT$100,MATCH($E31,$E$46:$E$100,0),COLUMN()-9),-999)</f>
        <v>20.982305219541157</v>
      </c>
      <c r="AM31" s="16" cm="1">
        <f t="array" ref="AM31">IFERROR(INDEX($J$46:$AT$100,MATCH($E31,$E$46:$E$100,0),COLUMN()-9),-999)</f>
        <v>20.928595587938563</v>
      </c>
      <c r="AN31" s="16" cm="1">
        <f t="array" ref="AN31">IFERROR(INDEX($J$46:$AT$100,MATCH($E31,$E$46:$E$100,0),COLUMN()-9),-999)</f>
        <v>20.895083191921536</v>
      </c>
      <c r="AO31" s="16" cm="1">
        <f t="array" ref="AO31">IFERROR(INDEX($J$46:$AT$100,MATCH($E31,$E$46:$E$100,0),COLUMN()-9),-999)</f>
        <v>20.895218321463176</v>
      </c>
      <c r="AP31" s="16" cm="1">
        <f t="array" ref="AP31">IFERROR(INDEX($J$46:$AT$100,MATCH($E31,$E$46:$E$100,0),COLUMN()-9),-999)</f>
        <v>20.895216801379792</v>
      </c>
      <c r="AQ31" s="16" cm="1">
        <f t="array" ref="AQ31">IFERROR(INDEX($J$46:$AT$100,MATCH($E31,$E$46:$E$100,0),COLUMN()-9),-999)</f>
        <v>20.895305010519746</v>
      </c>
      <c r="AR31" s="16" cm="1">
        <f t="array" ref="AR31">IFERROR(INDEX($J$46:$AT$100,MATCH($E31,$E$46:$E$100,0),COLUMN()-9),-999)</f>
        <v>20.894853522461997</v>
      </c>
      <c r="AS31" s="16" cm="1">
        <f t="array" ref="AS31">IFERROR(INDEX($J$46:$AT$100,MATCH($E31,$E$46:$E$100,0),COLUMN()-9),-999)</f>
        <v>20.894853522461997</v>
      </c>
      <c r="AT31" s="16" cm="1">
        <f t="array" ref="AT31">IFERROR(INDEX($J$46:$AT$100,MATCH($E31,$E$46:$E$100,0),COLUMN()-9),-999)</f>
        <v>20.953813820604378</v>
      </c>
      <c r="AU31" s="16"/>
      <c r="AV31" s="16">
        <v>2.5968763414882342E-8</v>
      </c>
      <c r="AW31" s="16">
        <v>2.5968763414882342E-8</v>
      </c>
      <c r="AX31" s="16">
        <v>2.5968763414882342E-8</v>
      </c>
      <c r="AY31" s="16">
        <v>2.5968763414882342E-8</v>
      </c>
      <c r="AZ31" s="16">
        <v>2.5968763414882342E-8</v>
      </c>
      <c r="BA31" s="16">
        <v>0</v>
      </c>
      <c r="BB31" s="16">
        <v>2.5811991225687151E-8</v>
      </c>
      <c r="BC31" s="16">
        <v>2.2376470654919759E-8</v>
      </c>
      <c r="BD31" s="16">
        <v>2.2288100584234817E-8</v>
      </c>
      <c r="BE31" s="16">
        <v>2.2684105348815467E-8</v>
      </c>
      <c r="BF31" s="16">
        <v>2.263810701339194E-8</v>
      </c>
      <c r="BG31" s="16">
        <v>2.5765459112874985E-8</v>
      </c>
      <c r="BH31" s="16">
        <v>2.2433703478517869E-8</v>
      </c>
      <c r="BI31" s="16">
        <v>2.5651666671978908E-8</v>
      </c>
      <c r="BJ31" s="16">
        <v>2.2702217753181693E-8</v>
      </c>
      <c r="BK31" s="16">
        <v>2.5722830873145428E-8</v>
      </c>
      <c r="BL31" s="16"/>
      <c r="BM31" s="16"/>
      <c r="BN31" s="16"/>
    </row>
    <row r="32" spans="5:66" ht="15" customHeight="1" x14ac:dyDescent="0.25">
      <c r="E32" s="11" t="s">
        <v>134</v>
      </c>
      <c r="F32" s="30">
        <v>240</v>
      </c>
      <c r="G32" s="30">
        <v>400</v>
      </c>
      <c r="H32" s="30">
        <v>33</v>
      </c>
      <c r="I32" s="48"/>
      <c r="J32" s="16" cm="1">
        <f t="array" ref="J32">IFERROR(INDEX($J$46:$AT$100,MATCH($E32,$E$46:$E$100,0),COLUMN()-9),-999)</f>
        <v>0</v>
      </c>
      <c r="K32" s="16" cm="1">
        <f t="array" ref="K32">IFERROR(INDEX($J$46:$AT$100,MATCH($E32,$E$46:$E$100,0),COLUMN()-9),-999)</f>
        <v>0</v>
      </c>
      <c r="L32" s="16" cm="1">
        <f t="array" ref="L32">IFERROR(INDEX($J$46:$AT$100,MATCH($E32,$E$46:$E$100,0),COLUMN()-9),-999)</f>
        <v>0</v>
      </c>
      <c r="M32" s="16" cm="1">
        <f t="array" ref="M32">IFERROR(INDEX($J$46:$AT$100,MATCH($E32,$E$46:$E$100,0),COLUMN()-9),-999)</f>
        <v>0</v>
      </c>
      <c r="N32" s="16" cm="1">
        <f t="array" ref="N32">IFERROR(INDEX($J$46:$AT$100,MATCH($E32,$E$46:$E$100,0),COLUMN()-9),-999)</f>
        <v>0</v>
      </c>
      <c r="O32" s="16" cm="1">
        <f t="array" ref="O32">IFERROR(INDEX($J$46:$AT$100,MATCH($E32,$E$46:$E$100,0),COLUMN()-9),-999)</f>
        <v>0</v>
      </c>
      <c r="P32" s="16" cm="1">
        <f t="array" ref="P32">IFERROR(INDEX($J$46:$AT$100,MATCH($E32,$E$46:$E$100,0),COLUMN()-9),-999)</f>
        <v>0</v>
      </c>
      <c r="Q32" s="16" cm="1">
        <f t="array" ref="Q32">IFERROR(INDEX($J$46:$AT$100,MATCH($E32,$E$46:$E$100,0),COLUMN()-9),-999)</f>
        <v>0</v>
      </c>
      <c r="R32" s="16" cm="1">
        <f t="array" ref="R32">IFERROR(INDEX($J$46:$AT$100,MATCH($E32,$E$46:$E$100,0),COLUMN()-9),-999)</f>
        <v>0</v>
      </c>
      <c r="S32" s="16" cm="1">
        <f t="array" ref="S32">IFERROR(INDEX($J$46:$AT$100,MATCH($E32,$E$46:$E$100,0),COLUMN()-9),-999)</f>
        <v>0</v>
      </c>
      <c r="T32" s="16" cm="1">
        <f t="array" ref="T32">IFERROR(INDEX($J$46:$AT$100,MATCH($E32,$E$46:$E$100,0),COLUMN()-9),-999)</f>
        <v>0</v>
      </c>
      <c r="U32" s="16" cm="1">
        <f t="array" ref="U32">IFERROR(INDEX($J$46:$AT$100,MATCH($E32,$E$46:$E$100,0),COLUMN()-9),-999)</f>
        <v>0</v>
      </c>
      <c r="V32" s="16" cm="1">
        <f t="array" ref="V32">IFERROR(INDEX($J$46:$AT$100,MATCH($E32,$E$46:$E$100,0),COLUMN()-9),-999)</f>
        <v>0</v>
      </c>
      <c r="W32" s="16" cm="1">
        <f t="array" ref="W32">IFERROR(INDEX($J$46:$AT$100,MATCH($E32,$E$46:$E$100,0),COLUMN()-9),-999)</f>
        <v>3.5443055905098948E-2</v>
      </c>
      <c r="X32" s="16" cm="1">
        <f t="array" ref="X32">IFERROR(INDEX($J$46:$AT$100,MATCH($E32,$E$46:$E$100,0),COLUMN()-9),-999)</f>
        <v>4.245259158119194E-2</v>
      </c>
      <c r="Y32" s="16" cm="1">
        <f t="array" ref="Y32">IFERROR(INDEX($J$46:$AT$100,MATCH($E32,$E$46:$E$100,0),COLUMN()-9),-999)</f>
        <v>4.245259158119194E-2</v>
      </c>
      <c r="Z32" s="16" cm="1">
        <f t="array" ref="Z32">IFERROR(INDEX($J$46:$AT$100,MATCH($E32,$E$46:$E$100,0),COLUMN()-9),-999)</f>
        <v>3.5268103776156509E-2</v>
      </c>
      <c r="AA32" s="16" cm="1">
        <f t="array" ref="AA32">IFERROR(INDEX($J$46:$AT$100,MATCH($E32,$E$46:$E$100,0),COLUMN()-9),-999)</f>
        <v>3.5186897340639352E-2</v>
      </c>
      <c r="AB32" s="16" cm="1">
        <f t="array" ref="AB32">IFERROR(INDEX($J$46:$AT$100,MATCH($E32,$E$46:$E$100,0),COLUMN()-9),-999)</f>
        <v>3.508928498118237E-2</v>
      </c>
      <c r="AC32" s="16" cm="1">
        <f t="array" ref="AC32">IFERROR(INDEX($J$46:$AT$100,MATCH($E32,$E$46:$E$100,0),COLUMN()-9),-999)</f>
        <v>3.51086076447528E-2</v>
      </c>
      <c r="AD32" s="16" cm="1">
        <f t="array" ref="AD32">IFERROR(INDEX($J$46:$AT$100,MATCH($E32,$E$46:$E$100,0),COLUMN()-9),-999)</f>
        <v>3.5201134859466798E-2</v>
      </c>
      <c r="AE32" s="16" cm="1">
        <f t="array" ref="AE32">IFERROR(INDEX($J$46:$AT$100,MATCH($E32,$E$46:$E$100,0),COLUMN()-9),-999)</f>
        <v>3.5065251631442355E-2</v>
      </c>
      <c r="AF32" s="16" cm="1">
        <f t="array" ref="AF32">IFERROR(INDEX($J$46:$AT$100,MATCH($E32,$E$46:$E$100,0),COLUMN()-9),-999)</f>
        <v>3.4986578981280908E-2</v>
      </c>
      <c r="AG32" s="16" cm="1">
        <f t="array" ref="AG32">IFERROR(INDEX($J$46:$AT$100,MATCH($E32,$E$46:$E$100,0),COLUMN()-9),-999)</f>
        <v>3.5075294587071801E-2</v>
      </c>
      <c r="AH32" s="16" cm="1">
        <f t="array" ref="AH32">IFERROR(INDEX($J$46:$AT$100,MATCH($E32,$E$46:$E$100,0),COLUMN()-9),-999)</f>
        <v>3.5077207151091631E-2</v>
      </c>
      <c r="AI32" s="16" cm="1">
        <f t="array" ref="AI32">IFERROR(INDEX($J$46:$AT$100,MATCH($E32,$E$46:$E$100,0),COLUMN()-9),-999)</f>
        <v>3.4943161056490438E-2</v>
      </c>
      <c r="AJ32" s="16" cm="1">
        <f t="array" ref="AJ32">IFERROR(INDEX($J$46:$AT$100,MATCH($E32,$E$46:$E$100,0),COLUMN()-9),-999)</f>
        <v>3.4951973615033306E-2</v>
      </c>
      <c r="AK32" s="16" cm="1">
        <f t="array" ref="AK32">IFERROR(INDEX($J$46:$AT$100,MATCH($E32,$E$46:$E$100,0),COLUMN()-9),-999)</f>
        <v>2.5076708484760343E-2</v>
      </c>
      <c r="AL32" s="16" cm="1">
        <f t="array" ref="AL32">IFERROR(INDEX($J$46:$AT$100,MATCH($E32,$E$46:$E$100,0),COLUMN()-9),-999)</f>
        <v>2.5105578274724899E-2</v>
      </c>
      <c r="AM32" s="16" cm="1">
        <f t="array" ref="AM32">IFERROR(INDEX($J$46:$AT$100,MATCH($E32,$E$46:$E$100,0),COLUMN()-9),-999)</f>
        <v>2.5131396708258813E-2</v>
      </c>
      <c r="AN32" s="16" cm="1">
        <f t="array" ref="AN32">IFERROR(INDEX($J$46:$AT$100,MATCH($E32,$E$46:$E$100,0),COLUMN()-9),-999)</f>
        <v>3.4957280403185985E-2</v>
      </c>
      <c r="AO32" s="16" cm="1">
        <f t="array" ref="AO32">IFERROR(INDEX($J$46:$AT$100,MATCH($E32,$E$46:$E$100,0),COLUMN()-9),-999)</f>
        <v>3.4956033090417699E-2</v>
      </c>
      <c r="AP32" s="16" cm="1">
        <f t="array" ref="AP32">IFERROR(INDEX($J$46:$AT$100,MATCH($E32,$E$46:$E$100,0),COLUMN()-9),-999)</f>
        <v>3.4956045728193219E-2</v>
      </c>
      <c r="AQ32" s="16" cm="1">
        <f t="array" ref="AQ32">IFERROR(INDEX($J$46:$AT$100,MATCH($E32,$E$46:$E$100,0),COLUMN()-9),-999)</f>
        <v>3.4955350546725543E-2</v>
      </c>
      <c r="AR32" s="16" cm="1">
        <f t="array" ref="AR32">IFERROR(INDEX($J$46:$AT$100,MATCH($E32,$E$46:$E$100,0),COLUMN()-9),-999)</f>
        <v>3.496124958743016E-2</v>
      </c>
      <c r="AS32" s="16" cm="1">
        <f t="array" ref="AS32">IFERROR(INDEX($J$46:$AT$100,MATCH($E32,$E$46:$E$100,0),COLUMN()-9),-999)</f>
        <v>3.496124958743016E-2</v>
      </c>
      <c r="AT32" s="16" cm="1">
        <f t="array" ref="AT32">IFERROR(INDEX($J$46:$AT$100,MATCH($E32,$E$46:$E$100,0),COLUMN()-9),-999)</f>
        <v>3.3992763223980997</v>
      </c>
      <c r="AU32" s="16"/>
      <c r="AV32" s="16">
        <v>17.021813868194798</v>
      </c>
      <c r="AW32" s="16">
        <v>17.021813868194798</v>
      </c>
      <c r="AX32" s="16">
        <v>17.021813868194798</v>
      </c>
      <c r="AY32" s="16">
        <v>17.021813868194798</v>
      </c>
      <c r="AZ32" s="16">
        <v>17.021813868194798</v>
      </c>
      <c r="BA32" s="16">
        <v>0</v>
      </c>
      <c r="BB32" s="16">
        <v>3.537483211122347E-2</v>
      </c>
      <c r="BC32" s="16">
        <v>1.9934773903807854E-2</v>
      </c>
      <c r="BD32" s="16">
        <v>1.985603644865807E-2</v>
      </c>
      <c r="BE32" s="16">
        <v>2.0208893124965384E-2</v>
      </c>
      <c r="BF32" s="16">
        <v>2.0167944469053935E-2</v>
      </c>
      <c r="BG32" s="16">
        <v>2.4913178517334631E-2</v>
      </c>
      <c r="BH32" s="16">
        <v>1.9985861486119263E-2</v>
      </c>
      <c r="BI32" s="16">
        <v>2.4814738752099587E-2</v>
      </c>
      <c r="BJ32" s="16">
        <v>2.0225018765345069E-2</v>
      </c>
      <c r="BK32" s="16">
        <v>2.4883120642649633E-2</v>
      </c>
      <c r="BL32" s="16"/>
      <c r="BM32" s="16"/>
      <c r="BN32" s="16"/>
    </row>
    <row r="33" spans="5:66" ht="15" customHeight="1" x14ac:dyDescent="0.25">
      <c r="E33" s="11" t="s">
        <v>135</v>
      </c>
      <c r="F33" s="30">
        <v>240</v>
      </c>
      <c r="G33" s="30">
        <v>400</v>
      </c>
      <c r="H33" s="30">
        <v>33</v>
      </c>
      <c r="I33" s="48"/>
      <c r="J33" s="16" cm="1">
        <f t="array" ref="J33">IFERROR(INDEX($J$46:$AT$100,MATCH($E33,$E$46:$E$100,0),COLUMN()-9),-999)</f>
        <v>0</v>
      </c>
      <c r="K33" s="16" cm="1">
        <f t="array" ref="K33">IFERROR(INDEX($J$46:$AT$100,MATCH($E33,$E$46:$E$100,0),COLUMN()-9),-999)</f>
        <v>0</v>
      </c>
      <c r="L33" s="16" cm="1">
        <f t="array" ref="L33">IFERROR(INDEX($J$46:$AT$100,MATCH($E33,$E$46:$E$100,0),COLUMN()-9),-999)</f>
        <v>0</v>
      </c>
      <c r="M33" s="16" cm="1">
        <f t="array" ref="M33">IFERROR(INDEX($J$46:$AT$100,MATCH($E33,$E$46:$E$100,0),COLUMN()-9),-999)</f>
        <v>0</v>
      </c>
      <c r="N33" s="16" cm="1">
        <f t="array" ref="N33">IFERROR(INDEX($J$46:$AT$100,MATCH($E33,$E$46:$E$100,0),COLUMN()-9),-999)</f>
        <v>0</v>
      </c>
      <c r="O33" s="16" cm="1">
        <f t="array" ref="O33">IFERROR(INDEX($J$46:$AT$100,MATCH($E33,$E$46:$E$100,0),COLUMN()-9),-999)</f>
        <v>0</v>
      </c>
      <c r="P33" s="16" cm="1">
        <f t="array" ref="P33">IFERROR(INDEX($J$46:$AT$100,MATCH($E33,$E$46:$E$100,0),COLUMN()-9),-999)</f>
        <v>0</v>
      </c>
      <c r="Q33" s="16" cm="1">
        <f t="array" ref="Q33">IFERROR(INDEX($J$46:$AT$100,MATCH($E33,$E$46:$E$100,0),COLUMN()-9),-999)</f>
        <v>0</v>
      </c>
      <c r="R33" s="16" cm="1">
        <f t="array" ref="R33">IFERROR(INDEX($J$46:$AT$100,MATCH($E33,$E$46:$E$100,0),COLUMN()-9),-999)</f>
        <v>0</v>
      </c>
      <c r="S33" s="16" cm="1">
        <f t="array" ref="S33">IFERROR(INDEX($J$46:$AT$100,MATCH($E33,$E$46:$E$100,0),COLUMN()-9),-999)</f>
        <v>0</v>
      </c>
      <c r="T33" s="16" cm="1">
        <f t="array" ref="T33">IFERROR(INDEX($J$46:$AT$100,MATCH($E33,$E$46:$E$100,0),COLUMN()-9),-999)</f>
        <v>0</v>
      </c>
      <c r="U33" s="16" cm="1">
        <f t="array" ref="U33">IFERROR(INDEX($J$46:$AT$100,MATCH($E33,$E$46:$E$100,0),COLUMN()-9),-999)</f>
        <v>0</v>
      </c>
      <c r="V33" s="16" cm="1">
        <f t="array" ref="V33">IFERROR(INDEX($J$46:$AT$100,MATCH($E33,$E$46:$E$100,0),COLUMN()-9),-999)</f>
        <v>0</v>
      </c>
      <c r="W33" s="16" cm="1">
        <f t="array" ref="W33">IFERROR(INDEX($J$46:$AT$100,MATCH($E33,$E$46:$E$100,0),COLUMN()-9),-999)</f>
        <v>0</v>
      </c>
      <c r="X33" s="16" cm="1">
        <f t="array" ref="X33">IFERROR(INDEX($J$46:$AT$100,MATCH($E33,$E$46:$E$100,0),COLUMN()-9),-999)</f>
        <v>0</v>
      </c>
      <c r="Y33" s="16" cm="1">
        <f t="array" ref="Y33">IFERROR(INDEX($J$46:$AT$100,MATCH($E33,$E$46:$E$100,0),COLUMN()-9),-999)</f>
        <v>0</v>
      </c>
      <c r="Z33" s="16" cm="1">
        <f t="array" ref="Z33">IFERROR(INDEX($J$46:$AT$100,MATCH($E33,$E$46:$E$100,0),COLUMN()-9),-999)</f>
        <v>0</v>
      </c>
      <c r="AA33" s="16" cm="1">
        <f t="array" ref="AA33">IFERROR(INDEX($J$46:$AT$100,MATCH($E33,$E$46:$E$100,0),COLUMN()-9),-999)</f>
        <v>0</v>
      </c>
      <c r="AB33" s="16" cm="1">
        <f t="array" ref="AB33">IFERROR(INDEX($J$46:$AT$100,MATCH($E33,$E$46:$E$100,0),COLUMN()-9),-999)</f>
        <v>0</v>
      </c>
      <c r="AC33" s="16" cm="1">
        <f t="array" ref="AC33">IFERROR(INDEX($J$46:$AT$100,MATCH($E33,$E$46:$E$100,0),COLUMN()-9),-999)</f>
        <v>0</v>
      </c>
      <c r="AD33" s="16" cm="1">
        <f t="array" ref="AD33">IFERROR(INDEX($J$46:$AT$100,MATCH($E33,$E$46:$E$100,0),COLUMN()-9),-999)</f>
        <v>0</v>
      </c>
      <c r="AE33" s="16" cm="1">
        <f t="array" ref="AE33">IFERROR(INDEX($J$46:$AT$100,MATCH($E33,$E$46:$E$100,0),COLUMN()-9),-999)</f>
        <v>0</v>
      </c>
      <c r="AF33" s="16" cm="1">
        <f t="array" ref="AF33">IFERROR(INDEX($J$46:$AT$100,MATCH($E33,$E$46:$E$100,0),COLUMN()-9),-999)</f>
        <v>0</v>
      </c>
      <c r="AG33" s="16" cm="1">
        <f t="array" ref="AG33">IFERROR(INDEX($J$46:$AT$100,MATCH($E33,$E$46:$E$100,0),COLUMN()-9),-999)</f>
        <v>0</v>
      </c>
      <c r="AH33" s="16" cm="1">
        <f t="array" ref="AH33">IFERROR(INDEX($J$46:$AT$100,MATCH($E33,$E$46:$E$100,0),COLUMN()-9),-999)</f>
        <v>0</v>
      </c>
      <c r="AI33" s="16" cm="1">
        <f t="array" ref="AI33">IFERROR(INDEX($J$46:$AT$100,MATCH($E33,$E$46:$E$100,0),COLUMN()-9),-999)</f>
        <v>0</v>
      </c>
      <c r="AJ33" s="16" cm="1">
        <f t="array" ref="AJ33">IFERROR(INDEX($J$46:$AT$100,MATCH($E33,$E$46:$E$100,0),COLUMN()-9),-999)</f>
        <v>0</v>
      </c>
      <c r="AK33" s="16" cm="1">
        <f t="array" ref="AK33">IFERROR(INDEX($J$46:$AT$100,MATCH($E33,$E$46:$E$100,0),COLUMN()-9),-999)</f>
        <v>0</v>
      </c>
      <c r="AL33" s="16" cm="1">
        <f t="array" ref="AL33">IFERROR(INDEX($J$46:$AT$100,MATCH($E33,$E$46:$E$100,0),COLUMN()-9),-999)</f>
        <v>0</v>
      </c>
      <c r="AM33" s="16" cm="1">
        <f t="array" ref="AM33">IFERROR(INDEX($J$46:$AT$100,MATCH($E33,$E$46:$E$100,0),COLUMN()-9),-999)</f>
        <v>0</v>
      </c>
      <c r="AN33" s="16" cm="1">
        <f t="array" ref="AN33">IFERROR(INDEX($J$46:$AT$100,MATCH($E33,$E$46:$E$100,0),COLUMN()-9),-999)</f>
        <v>0</v>
      </c>
      <c r="AO33" s="16" cm="1">
        <f t="array" ref="AO33">IFERROR(INDEX($J$46:$AT$100,MATCH($E33,$E$46:$E$100,0),COLUMN()-9),-999)</f>
        <v>0</v>
      </c>
      <c r="AP33" s="16" cm="1">
        <f t="array" ref="AP33">IFERROR(INDEX($J$46:$AT$100,MATCH($E33,$E$46:$E$100,0),COLUMN()-9),-999)</f>
        <v>0</v>
      </c>
      <c r="AQ33" s="16" cm="1">
        <f t="array" ref="AQ33">IFERROR(INDEX($J$46:$AT$100,MATCH($E33,$E$46:$E$100,0),COLUMN()-9),-999)</f>
        <v>0</v>
      </c>
      <c r="AR33" s="16" cm="1">
        <f t="array" ref="AR33">IFERROR(INDEX($J$46:$AT$100,MATCH($E33,$E$46:$E$100,0),COLUMN()-9),-999)</f>
        <v>0</v>
      </c>
      <c r="AS33" s="16" cm="1">
        <f t="array" ref="AS33">IFERROR(INDEX($J$46:$AT$100,MATCH($E33,$E$46:$E$100,0),COLUMN()-9),-999)</f>
        <v>0</v>
      </c>
      <c r="AT33" s="16" cm="1">
        <f t="array" ref="AT33">IFERROR(INDEX($J$46:$AT$100,MATCH($E33,$E$46:$E$100,0),COLUMN()-9),-999)</f>
        <v>0</v>
      </c>
      <c r="AU33" s="16"/>
      <c r="AV33" s="16">
        <v>17.502777235798359</v>
      </c>
      <c r="AW33" s="16">
        <v>17.502777235798359</v>
      </c>
      <c r="AX33" s="16">
        <v>17.502777235798359</v>
      </c>
      <c r="AY33" s="16">
        <v>17.502777235798359</v>
      </c>
      <c r="AZ33" s="16">
        <v>17.502777235798359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/>
      <c r="BM33" s="16"/>
      <c r="BN33" s="16"/>
    </row>
    <row r="34" spans="5:66" ht="15" customHeight="1" x14ac:dyDescent="0.25">
      <c r="E34" s="11"/>
      <c r="F34" s="30"/>
      <c r="G34" s="30"/>
      <c r="H34" s="30"/>
      <c r="I34" s="48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</row>
    <row r="35" spans="5:66" ht="15" customHeight="1" x14ac:dyDescent="0.25">
      <c r="E35" s="11"/>
      <c r="F35" s="30"/>
      <c r="G35" s="30"/>
      <c r="H35" s="30"/>
      <c r="I35" s="48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</row>
    <row r="36" spans="5:66" ht="15" customHeight="1" x14ac:dyDescent="0.25">
      <c r="E36" s="11"/>
      <c r="F36" s="30"/>
      <c r="G36" s="30"/>
      <c r="H36" s="30"/>
      <c r="I36" s="48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</row>
    <row r="37" spans="5:66" ht="15" customHeight="1" x14ac:dyDescent="0.25">
      <c r="E37" s="11"/>
      <c r="F37" s="30"/>
      <c r="G37" s="30"/>
      <c r="H37" s="30"/>
      <c r="I37" s="48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</row>
    <row r="38" spans="5:66" ht="15" customHeight="1" x14ac:dyDescent="0.25">
      <c r="E38" s="11"/>
      <c r="F38" s="30"/>
      <c r="G38" s="30"/>
      <c r="H38" s="30"/>
      <c r="I38" s="48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</row>
    <row r="39" spans="5:66" ht="15" customHeight="1" x14ac:dyDescent="0.25">
      <c r="E39" s="11"/>
      <c r="F39" s="30"/>
      <c r="G39" s="30"/>
      <c r="H39" s="30"/>
      <c r="I39" s="48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</row>
    <row r="40" spans="5:66" ht="15" customHeight="1" x14ac:dyDescent="0.25">
      <c r="E40" s="11"/>
      <c r="F40" s="30"/>
      <c r="G40" s="30"/>
      <c r="H40" s="30"/>
      <c r="I40" s="48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</row>
    <row r="41" spans="5:66" ht="15" customHeight="1" x14ac:dyDescent="0.25">
      <c r="E41" s="11"/>
      <c r="F41" s="30"/>
      <c r="G41" s="30"/>
      <c r="H41" s="30"/>
      <c r="I41" s="48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</row>
    <row r="42" spans="5:66" ht="15" customHeight="1" x14ac:dyDescent="0.25">
      <c r="E42" s="11"/>
      <c r="F42" s="30"/>
      <c r="G42" s="30"/>
      <c r="H42" s="30"/>
      <c r="I42" s="48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</row>
    <row r="43" spans="5:66" ht="15" customHeight="1" x14ac:dyDescent="0.25">
      <c r="E43" s="11"/>
      <c r="F43" s="30"/>
      <c r="G43" s="30"/>
      <c r="H43" s="30"/>
      <c r="I43" s="48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</row>
    <row r="44" spans="5:66" ht="15" customHeight="1" x14ac:dyDescent="0.25">
      <c r="E44" s="17" t="s">
        <v>377</v>
      </c>
      <c r="F44" s="30"/>
      <c r="G44" s="30"/>
      <c r="H44" s="30"/>
      <c r="I44" s="48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</row>
    <row r="45" spans="5:66" ht="15" customHeight="1" x14ac:dyDescent="0.25">
      <c r="E45" s="126" t="s">
        <v>376</v>
      </c>
      <c r="F45" s="30"/>
      <c r="G45" s="30"/>
      <c r="H45" s="30"/>
      <c r="I45" s="48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</row>
    <row r="46" spans="5:66" ht="15" customHeight="1" x14ac:dyDescent="0.25">
      <c r="E46" s="11" t="s">
        <v>133</v>
      </c>
      <c r="F46" s="30">
        <v>43.166667938232422</v>
      </c>
      <c r="G46" s="30">
        <v>33</v>
      </c>
      <c r="H46" s="30">
        <v>0.68999999761581421</v>
      </c>
      <c r="I46" s="2"/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4.8343501461766722</v>
      </c>
      <c r="AA46" s="16">
        <v>3.1983834668818547</v>
      </c>
      <c r="AB46" s="16">
        <v>1.2318762899027964</v>
      </c>
      <c r="AC46" s="16">
        <v>1.6211550230615348</v>
      </c>
      <c r="AD46" s="16">
        <v>17.334477574240434</v>
      </c>
      <c r="AE46" s="16">
        <v>16.818630126383656</v>
      </c>
      <c r="AF46" s="16">
        <v>16.718118175649177</v>
      </c>
      <c r="AG46" s="16">
        <v>16.842122957254723</v>
      </c>
      <c r="AH46" s="16">
        <v>21.022311820118645</v>
      </c>
      <c r="AI46" s="16">
        <v>20.898371115753321</v>
      </c>
      <c r="AJ46" s="16">
        <v>20.895866542867694</v>
      </c>
      <c r="AK46" s="16">
        <v>21.070885872744487</v>
      </c>
      <c r="AL46" s="16">
        <v>20.982305219541157</v>
      </c>
      <c r="AM46" s="16">
        <v>20.928595587938563</v>
      </c>
      <c r="AN46" s="16">
        <v>20.895083191921536</v>
      </c>
      <c r="AO46" s="16">
        <v>20.895218321463176</v>
      </c>
      <c r="AP46" s="16">
        <v>20.895216801379792</v>
      </c>
      <c r="AQ46" s="16">
        <v>20.895305010519746</v>
      </c>
      <c r="AR46" s="16">
        <v>20.894853522461997</v>
      </c>
      <c r="AS46" s="16">
        <v>20.894853522461997</v>
      </c>
      <c r="AT46" s="16">
        <v>20.953813820604378</v>
      </c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</row>
    <row r="47" spans="5:66" ht="15" customHeight="1" x14ac:dyDescent="0.25">
      <c r="E47" s="11" t="s">
        <v>132</v>
      </c>
      <c r="F47" s="30">
        <v>90</v>
      </c>
      <c r="G47" s="30">
        <v>132</v>
      </c>
      <c r="H47" s="30">
        <v>33</v>
      </c>
      <c r="I47" s="2"/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3.3196057596221351E-2</v>
      </c>
      <c r="Y47" s="16">
        <v>3.3196057596221351E-2</v>
      </c>
      <c r="Z47" s="16">
        <v>2.380216789413665</v>
      </c>
      <c r="AA47" s="16">
        <v>1.5823538437959652</v>
      </c>
      <c r="AB47" s="16">
        <v>0.62364992350267157</v>
      </c>
      <c r="AC47" s="16">
        <v>0.81333725690302272</v>
      </c>
      <c r="AD47" s="16">
        <v>8.4303409057315211</v>
      </c>
      <c r="AE47" s="16">
        <v>8.1743812954760848</v>
      </c>
      <c r="AF47" s="16">
        <v>8.1230916047150199</v>
      </c>
      <c r="AG47" s="16">
        <v>8.1861456040435527</v>
      </c>
      <c r="AH47" s="16">
        <v>10.224779592258621</v>
      </c>
      <c r="AI47" s="16">
        <v>10.16130971745053</v>
      </c>
      <c r="AJ47" s="16">
        <v>10.160271082189412</v>
      </c>
      <c r="AK47" s="16">
        <v>10.243280226986801</v>
      </c>
      <c r="AL47" s="16">
        <v>10.200772710900875</v>
      </c>
      <c r="AM47" s="16">
        <v>10.175252538265331</v>
      </c>
      <c r="AN47" s="16">
        <v>10.160000327634682</v>
      </c>
      <c r="AO47" s="16">
        <v>10.160039994522855</v>
      </c>
      <c r="AP47" s="16">
        <v>10.160039518761089</v>
      </c>
      <c r="AQ47" s="16">
        <v>10.160067936798905</v>
      </c>
      <c r="AR47" s="16">
        <v>10.159972126509807</v>
      </c>
      <c r="AS47" s="16">
        <v>10.159972126509807</v>
      </c>
      <c r="AT47" s="16">
        <v>10.190494096815614</v>
      </c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</row>
    <row r="48" spans="5:66" ht="15" customHeight="1" x14ac:dyDescent="0.25">
      <c r="E48" s="11" t="s">
        <v>111</v>
      </c>
      <c r="F48" s="30">
        <v>13</v>
      </c>
      <c r="G48" s="30">
        <v>33</v>
      </c>
      <c r="H48" s="30">
        <v>0.68999999761581421</v>
      </c>
      <c r="I48" s="2"/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4.5922631969686254</v>
      </c>
      <c r="S48" s="16">
        <v>4.5739843565824989</v>
      </c>
      <c r="T48" s="16">
        <v>6.0562873495610994</v>
      </c>
      <c r="U48" s="16">
        <v>7.1495282905101956</v>
      </c>
      <c r="V48" s="16">
        <v>7.1495282905101956</v>
      </c>
      <c r="W48" s="16">
        <v>7.067472785280982</v>
      </c>
      <c r="X48" s="16">
        <v>9.2699027581583291</v>
      </c>
      <c r="Y48" s="16">
        <v>9.2699027581583291</v>
      </c>
      <c r="Z48" s="16">
        <v>5.8360478220879042</v>
      </c>
      <c r="AA48" s="16">
        <v>3.7784959284335917</v>
      </c>
      <c r="AB48" s="16">
        <v>6.1233779204384815</v>
      </c>
      <c r="AC48" s="16">
        <v>18.192572471442617</v>
      </c>
      <c r="AD48" s="16">
        <v>14.508114743313733</v>
      </c>
      <c r="AE48" s="16">
        <v>28.506775848984013</v>
      </c>
      <c r="AF48" s="16">
        <v>28.324205566581472</v>
      </c>
      <c r="AG48" s="16">
        <v>21.023721098043463</v>
      </c>
      <c r="AH48" s="16">
        <v>23.050191584129411</v>
      </c>
      <c r="AI48" s="16">
        <v>27.70831671117195</v>
      </c>
      <c r="AJ48" s="16">
        <v>39.356232619903693</v>
      </c>
      <c r="AK48" s="16">
        <v>42.084118789024885</v>
      </c>
      <c r="AL48" s="16">
        <v>41.121389145214096</v>
      </c>
      <c r="AM48" s="16">
        <v>40.326923135082758</v>
      </c>
      <c r="AN48" s="16">
        <v>39.261414258197355</v>
      </c>
      <c r="AO48" s="16">
        <v>39.283543625997105</v>
      </c>
      <c r="AP48" s="16">
        <v>39.283318927756277</v>
      </c>
      <c r="AQ48" s="16">
        <v>38.168607167001134</v>
      </c>
      <c r="AR48" s="16">
        <v>38.242041710154716</v>
      </c>
      <c r="AS48" s="16">
        <v>38.242041710154716</v>
      </c>
      <c r="AT48" s="16">
        <v>38.611471025173429</v>
      </c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</row>
    <row r="49" spans="5:66" ht="15" customHeight="1" x14ac:dyDescent="0.25">
      <c r="E49" s="11" t="s">
        <v>115</v>
      </c>
      <c r="F49" s="30">
        <v>12</v>
      </c>
      <c r="G49" s="30">
        <v>33</v>
      </c>
      <c r="H49" s="30">
        <v>11.5</v>
      </c>
      <c r="I49" s="2"/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124.53327930579019</v>
      </c>
      <c r="AG49" s="16">
        <v>93.473727334576012</v>
      </c>
      <c r="AH49" s="16">
        <v>93.421473578526275</v>
      </c>
      <c r="AI49" s="16">
        <v>61.856853771482371</v>
      </c>
      <c r="AJ49" s="16">
        <v>61.825423078024343</v>
      </c>
      <c r="AK49" s="16">
        <v>62.277288269924199</v>
      </c>
      <c r="AL49" s="16">
        <v>62.132859215989846</v>
      </c>
      <c r="AM49" s="16">
        <v>62.003126892235215</v>
      </c>
      <c r="AN49" s="16">
        <v>61.806512210335832</v>
      </c>
      <c r="AO49" s="16">
        <v>61.810955944964107</v>
      </c>
      <c r="AP49" s="16">
        <v>61.8109109178381</v>
      </c>
      <c r="AQ49" s="16">
        <v>61.813387891555124</v>
      </c>
      <c r="AR49" s="16">
        <v>41.375558942334195</v>
      </c>
      <c r="AS49" s="16">
        <v>41.375558942334195</v>
      </c>
      <c r="AT49" s="16">
        <v>41.440921232920338</v>
      </c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</row>
    <row r="50" spans="5:66" ht="15" customHeight="1" x14ac:dyDescent="0.25">
      <c r="E50" s="11" t="s">
        <v>117</v>
      </c>
      <c r="F50" s="30">
        <v>24</v>
      </c>
      <c r="G50" s="30">
        <v>33</v>
      </c>
      <c r="H50" s="30">
        <v>11.5</v>
      </c>
      <c r="I50" s="2"/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66.972723413990309</v>
      </c>
      <c r="AL50" s="16">
        <v>48.580591174651602</v>
      </c>
      <c r="AM50" s="16">
        <v>32.087758928733521</v>
      </c>
      <c r="AN50" s="16">
        <v>31.646210740244978</v>
      </c>
      <c r="AO50" s="16">
        <v>34.029299733444361</v>
      </c>
      <c r="AP50" s="16">
        <v>33.601854379980608</v>
      </c>
      <c r="AQ50" s="16">
        <v>33.60307870555252</v>
      </c>
      <c r="AR50" s="16">
        <v>33.59269369004047</v>
      </c>
      <c r="AS50" s="16">
        <v>33.59269369004047</v>
      </c>
      <c r="AT50" s="16">
        <v>33.635677669407499</v>
      </c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</row>
    <row r="51" spans="5:66" ht="15" customHeight="1" x14ac:dyDescent="0.25">
      <c r="E51" s="11" t="s">
        <v>118</v>
      </c>
      <c r="F51" s="30">
        <v>12</v>
      </c>
      <c r="G51" s="30">
        <v>33</v>
      </c>
      <c r="H51" s="30">
        <v>11.5</v>
      </c>
      <c r="I51" s="2"/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6.1341587317985308E-2</v>
      </c>
      <c r="AH51" s="16">
        <v>6.1373326014546328E-2</v>
      </c>
      <c r="AI51" s="16">
        <v>6.1058677827731313E-2</v>
      </c>
      <c r="AJ51" s="16">
        <v>6.1088626323100484E-2</v>
      </c>
      <c r="AK51" s="16">
        <v>6.2289500367165365E-2</v>
      </c>
      <c r="AL51" s="16">
        <v>6.0933218521938969E-2</v>
      </c>
      <c r="AM51" s="16">
        <v>6.1055554022259373E-2</v>
      </c>
      <c r="AN51" s="16">
        <v>6.124198740015336E-2</v>
      </c>
      <c r="AO51" s="16">
        <v>6.123776011979664E-2</v>
      </c>
      <c r="AP51" s="16">
        <v>6.1237802950493671E-2</v>
      </c>
      <c r="AQ51" s="16">
        <v>6.2301687482494303E-2</v>
      </c>
      <c r="AR51" s="16">
        <v>20.343587431710226</v>
      </c>
      <c r="AS51" s="16">
        <v>20.343587431710226</v>
      </c>
      <c r="AT51" s="16">
        <v>20.365802504087938</v>
      </c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</row>
    <row r="52" spans="5:66" ht="15" customHeight="1" x14ac:dyDescent="0.25">
      <c r="E52" s="11" t="s">
        <v>120</v>
      </c>
      <c r="F52" s="30">
        <v>12</v>
      </c>
      <c r="G52" s="30">
        <v>33</v>
      </c>
      <c r="H52" s="30">
        <v>11.5</v>
      </c>
      <c r="I52" s="2"/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129.7842891711538</v>
      </c>
      <c r="AF52" s="16">
        <v>90.229486616213123</v>
      </c>
      <c r="AG52" s="16">
        <v>56.63452328964469</v>
      </c>
      <c r="AH52" s="16">
        <v>56.587251366321588</v>
      </c>
      <c r="AI52" s="16">
        <v>56.923772617304635</v>
      </c>
      <c r="AJ52" s="16">
        <v>56.813716476356632</v>
      </c>
      <c r="AK52" s="16">
        <v>57.15622324016244</v>
      </c>
      <c r="AL52" s="16">
        <v>57.046786870769076</v>
      </c>
      <c r="AM52" s="16">
        <v>56.948455770244713</v>
      </c>
      <c r="AN52" s="16">
        <v>56.799374583417517</v>
      </c>
      <c r="AO52" s="16">
        <v>56.802744742800016</v>
      </c>
      <c r="AP52" s="16">
        <v>56.802710594116299</v>
      </c>
      <c r="AQ52" s="16">
        <v>32.251208332122786</v>
      </c>
      <c r="AR52" s="16">
        <v>35.560233082743551</v>
      </c>
      <c r="AS52" s="16">
        <v>35.560233082743551</v>
      </c>
      <c r="AT52" s="16">
        <v>35.605443891621086</v>
      </c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</row>
    <row r="53" spans="5:66" ht="15" customHeight="1" x14ac:dyDescent="0.25">
      <c r="E53" s="11" t="s">
        <v>127</v>
      </c>
      <c r="F53" s="30">
        <v>12</v>
      </c>
      <c r="G53" s="30">
        <v>33</v>
      </c>
      <c r="H53" s="30">
        <v>11.5</v>
      </c>
      <c r="I53" s="2"/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103.98734611022095</v>
      </c>
      <c r="AB53" s="16">
        <v>104.56709471453469</v>
      </c>
      <c r="AC53" s="16">
        <v>77.940008133909672</v>
      </c>
      <c r="AD53" s="16">
        <v>52.08685680021965</v>
      </c>
      <c r="AE53" s="16">
        <v>51.849390377978125</v>
      </c>
      <c r="AF53" s="16">
        <v>52.075455836641368</v>
      </c>
      <c r="AG53" s="16">
        <v>51.820675681514402</v>
      </c>
      <c r="AH53" s="16">
        <v>51.794082193117234</v>
      </c>
      <c r="AI53" s="16">
        <v>52.179579380823114</v>
      </c>
      <c r="AJ53" s="16">
        <v>52.154056425141839</v>
      </c>
      <c r="AK53" s="16">
        <v>52.520806333498946</v>
      </c>
      <c r="AL53" s="16">
        <v>52.403625374850463</v>
      </c>
      <c r="AM53" s="16">
        <v>52.29833412334898</v>
      </c>
      <c r="AN53" s="16">
        <v>52.392658400283331</v>
      </c>
      <c r="AO53" s="16">
        <v>52.396284945377239</v>
      </c>
      <c r="AP53" s="16">
        <v>52.396248198772192</v>
      </c>
      <c r="AQ53" s="16">
        <v>52.398269648219518</v>
      </c>
      <c r="AR53" s="16">
        <v>52.381121453871494</v>
      </c>
      <c r="AS53" s="16">
        <v>52.381121453871494</v>
      </c>
      <c r="AT53" s="16">
        <v>52.455644180223004</v>
      </c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</row>
    <row r="54" spans="5:66" ht="15" customHeight="1" x14ac:dyDescent="0.25">
      <c r="E54" s="11" t="s">
        <v>121</v>
      </c>
      <c r="F54" s="30">
        <v>5</v>
      </c>
      <c r="G54" s="30">
        <v>33</v>
      </c>
      <c r="H54" s="30">
        <v>11</v>
      </c>
      <c r="I54" s="2"/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43.932201618854968</v>
      </c>
      <c r="AH54" s="16">
        <v>43.908793895010447</v>
      </c>
      <c r="AI54" s="16">
        <v>32.982890622919641</v>
      </c>
      <c r="AJ54" s="16">
        <v>32.966367250422763</v>
      </c>
      <c r="AK54" s="16">
        <v>22.005893947969426</v>
      </c>
      <c r="AL54" s="16">
        <v>21.956237665241716</v>
      </c>
      <c r="AM54" s="16">
        <v>21.911633200329156</v>
      </c>
      <c r="AN54" s="16">
        <v>21.844009439369913</v>
      </c>
      <c r="AO54" s="16">
        <v>21.845538135207658</v>
      </c>
      <c r="AP54" s="16">
        <v>21.845522645420036</v>
      </c>
      <c r="AQ54" s="16">
        <v>22.05934080793714</v>
      </c>
      <c r="AR54" s="16">
        <v>22.152393046610577</v>
      </c>
      <c r="AS54" s="16">
        <v>22.152393046610577</v>
      </c>
      <c r="AT54" s="16">
        <v>22.184030639283769</v>
      </c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</row>
    <row r="55" spans="5:66" ht="15" customHeight="1" x14ac:dyDescent="0.25">
      <c r="E55" s="11" t="s">
        <v>123</v>
      </c>
      <c r="F55" s="30">
        <v>90</v>
      </c>
      <c r="G55" s="30">
        <v>132</v>
      </c>
      <c r="H55" s="30">
        <v>33</v>
      </c>
      <c r="I55" s="2"/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3.6759037863333982E-2</v>
      </c>
      <c r="T55" s="16">
        <v>1.8300456812340677</v>
      </c>
      <c r="U55" s="16">
        <v>2.966765240655191</v>
      </c>
      <c r="V55" s="16">
        <v>2.966765240655191</v>
      </c>
      <c r="W55" s="16">
        <v>2.9005912503367792</v>
      </c>
      <c r="X55" s="16">
        <v>4.9326491799889656</v>
      </c>
      <c r="Y55" s="16">
        <v>4.9326491799889656</v>
      </c>
      <c r="Z55" s="16">
        <v>1.6135332735101247</v>
      </c>
      <c r="AA55" s="16">
        <v>2.4009210061766564</v>
      </c>
      <c r="AB55" s="16">
        <v>3.348064124304885</v>
      </c>
      <c r="AC55" s="16">
        <v>3.1605434836808248</v>
      </c>
      <c r="AD55" s="16">
        <v>8.1393407196590086</v>
      </c>
      <c r="AE55" s="16">
        <v>8.5168858518961628</v>
      </c>
      <c r="AF55" s="16">
        <v>8.8184221149841004</v>
      </c>
      <c r="AG55" s="16">
        <v>8.4825584751201735</v>
      </c>
      <c r="AH55" s="16">
        <v>10.360706580185616</v>
      </c>
      <c r="AI55" s="16">
        <v>10.787711835783794</v>
      </c>
      <c r="AJ55" s="16">
        <v>10.755341909651793</v>
      </c>
      <c r="AK55" s="16">
        <v>11.290359892984531</v>
      </c>
      <c r="AL55" s="16">
        <v>11.114770011815693</v>
      </c>
      <c r="AM55" s="16">
        <v>10.965665815848034</v>
      </c>
      <c r="AN55" s="16">
        <v>10.736129913405163</v>
      </c>
      <c r="AO55" s="16">
        <v>10.74062647063846</v>
      </c>
      <c r="AP55" s="16">
        <v>10.740580852689341</v>
      </c>
      <c r="AQ55" s="16">
        <v>10.743091998559569</v>
      </c>
      <c r="AR55" s="16">
        <v>10.721899168434858</v>
      </c>
      <c r="AS55" s="16">
        <v>10.721899168434858</v>
      </c>
      <c r="AT55" s="16">
        <v>5.5524424079771562</v>
      </c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</row>
    <row r="56" spans="5:66" ht="15" customHeight="1" x14ac:dyDescent="0.25">
      <c r="E56" s="11" t="s">
        <v>116</v>
      </c>
      <c r="F56" s="30">
        <v>7.5</v>
      </c>
      <c r="G56" s="30">
        <v>33</v>
      </c>
      <c r="H56" s="30">
        <v>11.5</v>
      </c>
      <c r="I56" s="2"/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63.638990459292202</v>
      </c>
      <c r="AN56" s="16">
        <v>30.192695072361392</v>
      </c>
      <c r="AO56" s="16">
        <v>30.486585126007093</v>
      </c>
      <c r="AP56" s="16">
        <v>34.074394250621637</v>
      </c>
      <c r="AQ56" s="16">
        <v>34.075913569808456</v>
      </c>
      <c r="AR56" s="16">
        <v>34.063026093751162</v>
      </c>
      <c r="AS56" s="16">
        <v>34.063026093751162</v>
      </c>
      <c r="AT56" s="16">
        <v>34.142377233027148</v>
      </c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</row>
    <row r="57" spans="5:66" ht="15" customHeight="1" x14ac:dyDescent="0.25">
      <c r="E57" s="11" t="s">
        <v>130</v>
      </c>
      <c r="F57" s="30">
        <v>24</v>
      </c>
      <c r="G57" s="30">
        <v>33</v>
      </c>
      <c r="H57" s="30">
        <v>11</v>
      </c>
      <c r="I57" s="2"/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66.001381196929458</v>
      </c>
      <c r="AJ57" s="16">
        <v>65.961116861968918</v>
      </c>
      <c r="AK57" s="16">
        <v>48.483123732943092</v>
      </c>
      <c r="AL57" s="16">
        <v>32.453315492252806</v>
      </c>
      <c r="AM57" s="16">
        <v>32.064397598908926</v>
      </c>
      <c r="AN57" s="16">
        <v>31.694790078549396</v>
      </c>
      <c r="AO57" s="16">
        <v>30.509179542275845</v>
      </c>
      <c r="AP57" s="16">
        <v>31.090510540740961</v>
      </c>
      <c r="AQ57" s="16">
        <v>31.091840415165496</v>
      </c>
      <c r="AR57" s="16">
        <v>31.080559796452693</v>
      </c>
      <c r="AS57" s="16">
        <v>31.080559796452693</v>
      </c>
      <c r="AT57" s="16">
        <v>31.13398968720832</v>
      </c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</row>
    <row r="58" spans="5:66" ht="15" customHeight="1" x14ac:dyDescent="0.25">
      <c r="E58" s="11" t="s">
        <v>131</v>
      </c>
      <c r="F58" s="30">
        <v>7.5</v>
      </c>
      <c r="G58" s="30">
        <v>33</v>
      </c>
      <c r="H58" s="30">
        <v>11.5</v>
      </c>
      <c r="I58" s="2"/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64.932356944642649</v>
      </c>
      <c r="AM58" s="16">
        <v>47.013633809192221</v>
      </c>
      <c r="AN58" s="16">
        <v>30.374538648194143</v>
      </c>
      <c r="AO58" s="16">
        <v>30.088779387543536</v>
      </c>
      <c r="AP58" s="16">
        <v>27.344726955927907</v>
      </c>
      <c r="AQ58" s="16">
        <v>27.345843204714292</v>
      </c>
      <c r="AR58" s="16">
        <v>27.336374966158839</v>
      </c>
      <c r="AS58" s="16">
        <v>27.336374966158839</v>
      </c>
      <c r="AT58" s="16">
        <v>27.370271725470374</v>
      </c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</row>
    <row r="59" spans="5:66" ht="15" customHeight="1" x14ac:dyDescent="0.25">
      <c r="E59" s="11" t="s">
        <v>113</v>
      </c>
      <c r="F59" s="30">
        <v>12</v>
      </c>
      <c r="G59" s="30">
        <v>33</v>
      </c>
      <c r="H59" s="30">
        <v>11</v>
      </c>
      <c r="I59" s="2"/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9.2013058734393371E-8</v>
      </c>
      <c r="AH59" s="16">
        <v>9.2061043067644227E-8</v>
      </c>
      <c r="AI59" s="16">
        <v>9.4006393805469859E-8</v>
      </c>
      <c r="AJ59" s="16">
        <v>9.1715983011164917E-8</v>
      </c>
      <c r="AK59" s="16">
        <v>9.368674517232725E-8</v>
      </c>
      <c r="AL59" s="16">
        <v>9.3896512820279107E-8</v>
      </c>
      <c r="AM59" s="16">
        <v>9.1748236601612487E-8</v>
      </c>
      <c r="AN59" s="16">
        <v>9.2029315678242721E-8</v>
      </c>
      <c r="AO59" s="16">
        <v>9.2022979016950393E-8</v>
      </c>
      <c r="AP59" s="16">
        <v>9.2023064123253759E-8</v>
      </c>
      <c r="AQ59" s="16">
        <v>23.415749924042125</v>
      </c>
      <c r="AR59" s="16">
        <v>20.391347114114929</v>
      </c>
      <c r="AS59" s="16">
        <v>20.391347114114929</v>
      </c>
      <c r="AT59" s="16">
        <v>20.450983186644322</v>
      </c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</row>
    <row r="60" spans="5:66" ht="15" customHeight="1" x14ac:dyDescent="0.25">
      <c r="E60" s="11" t="s">
        <v>119</v>
      </c>
      <c r="F60" s="30">
        <v>10</v>
      </c>
      <c r="G60" s="30">
        <v>33</v>
      </c>
      <c r="H60" s="30">
        <v>11</v>
      </c>
      <c r="I60" s="2"/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104.23336634997665</v>
      </c>
      <c r="AD60" s="16">
        <v>52.068205576566619</v>
      </c>
      <c r="AE60" s="16">
        <v>53.031872725365012</v>
      </c>
      <c r="AF60" s="16">
        <v>52.677717962119672</v>
      </c>
      <c r="AG60" s="16">
        <v>52.120181780117591</v>
      </c>
      <c r="AH60" s="16">
        <v>52.083218141446487</v>
      </c>
      <c r="AI60" s="16">
        <v>52.365636061078057</v>
      </c>
      <c r="AJ60" s="16">
        <v>52.279640142665315</v>
      </c>
      <c r="AK60" s="16">
        <v>52.546982775717296</v>
      </c>
      <c r="AL60" s="16">
        <v>52.461654466993537</v>
      </c>
      <c r="AM60" s="16">
        <v>52.384911426766308</v>
      </c>
      <c r="AN60" s="16">
        <v>52.268427233420901</v>
      </c>
      <c r="AO60" s="16">
        <v>52.271062254849575</v>
      </c>
      <c r="AP60" s="16">
        <v>52.271035555437898</v>
      </c>
      <c r="AQ60" s="16">
        <v>52.119359377509426</v>
      </c>
      <c r="AR60" s="16">
        <v>52.130956922155001</v>
      </c>
      <c r="AS60" s="16">
        <v>52.130956922155001</v>
      </c>
      <c r="AT60" s="16">
        <v>52.185134724326375</v>
      </c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</row>
    <row r="61" spans="5:66" ht="15" customHeight="1" x14ac:dyDescent="0.25">
      <c r="E61" s="11" t="s">
        <v>128</v>
      </c>
      <c r="F61" s="30">
        <v>12</v>
      </c>
      <c r="G61" s="30">
        <v>33</v>
      </c>
      <c r="H61" s="30">
        <v>11.5</v>
      </c>
      <c r="I61" s="2"/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104.58153747948526</v>
      </c>
      <c r="AC61" s="16">
        <v>77.944267595854129</v>
      </c>
      <c r="AD61" s="16">
        <v>52.087202892446683</v>
      </c>
      <c r="AE61" s="16">
        <v>51.849703858724382</v>
      </c>
      <c r="AF61" s="16">
        <v>52.075801093876997</v>
      </c>
      <c r="AG61" s="16">
        <v>51.820985187087551</v>
      </c>
      <c r="AH61" s="16">
        <v>51.794388029362949</v>
      </c>
      <c r="AI61" s="16">
        <v>52.179939563417733</v>
      </c>
      <c r="AJ61" s="16">
        <v>52.15441293219353</v>
      </c>
      <c r="AK61" s="16">
        <v>52.521216728647723</v>
      </c>
      <c r="AL61" s="16">
        <v>52.404018300186038</v>
      </c>
      <c r="AM61" s="16">
        <v>52.298711553914444</v>
      </c>
      <c r="AN61" s="16">
        <v>51.885101605583642</v>
      </c>
      <c r="AO61" s="16">
        <v>51.888693100105513</v>
      </c>
      <c r="AP61" s="16">
        <v>51.888656708656633</v>
      </c>
      <c r="AQ61" s="16">
        <v>51.890658620784812</v>
      </c>
      <c r="AR61" s="16">
        <v>51.873676163764948</v>
      </c>
      <c r="AS61" s="16">
        <v>51.873676163764948</v>
      </c>
      <c r="AT61" s="16">
        <v>51.947478626917864</v>
      </c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</row>
    <row r="62" spans="5:66" ht="15" customHeight="1" x14ac:dyDescent="0.25">
      <c r="E62" s="11" t="s">
        <v>122</v>
      </c>
      <c r="F62" s="30">
        <v>5</v>
      </c>
      <c r="G62" s="30">
        <v>33</v>
      </c>
      <c r="H62" s="30">
        <v>11</v>
      </c>
      <c r="I62" s="2"/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61.248155553343068</v>
      </c>
      <c r="AM62" s="16">
        <v>44.612964556557706</v>
      </c>
      <c r="AN62" s="16">
        <v>28.966970356117404</v>
      </c>
      <c r="AO62" s="16">
        <v>28.699132968900486</v>
      </c>
      <c r="AP62" s="16">
        <v>28.730065897551231</v>
      </c>
      <c r="AQ62" s="16">
        <v>28.73132850231201</v>
      </c>
      <c r="AR62" s="16">
        <v>28.720618409265107</v>
      </c>
      <c r="AS62" s="16">
        <v>28.720618409265107</v>
      </c>
      <c r="AT62" s="16">
        <v>28.767576824394553</v>
      </c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</row>
    <row r="63" spans="5:66" ht="15" customHeight="1" x14ac:dyDescent="0.25">
      <c r="E63" s="11" t="s">
        <v>124</v>
      </c>
      <c r="F63" s="30">
        <v>90</v>
      </c>
      <c r="G63" s="30">
        <v>132</v>
      </c>
      <c r="H63" s="30">
        <v>33</v>
      </c>
      <c r="I63" s="2"/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</row>
    <row r="64" spans="5:66" ht="15" customHeight="1" x14ac:dyDescent="0.25">
      <c r="E64" s="11" t="s">
        <v>112</v>
      </c>
      <c r="F64" s="30">
        <v>8.8400001525878906</v>
      </c>
      <c r="G64" s="30">
        <v>11</v>
      </c>
      <c r="H64" s="30">
        <v>0.68999999761581421</v>
      </c>
      <c r="I64" s="2"/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1.1779867347912199E-7</v>
      </c>
      <c r="AF64" s="16">
        <v>1.2535863811665734E-7</v>
      </c>
      <c r="AG64" s="16">
        <v>1.2464129608992988E-7</v>
      </c>
      <c r="AH64" s="16">
        <v>1.2474575184845154E-7</v>
      </c>
      <c r="AI64" s="16">
        <v>1.2562018383972346E-7</v>
      </c>
      <c r="AJ64" s="16">
        <v>1.2586394703075819E-7</v>
      </c>
      <c r="AK64" s="16">
        <v>1.2510840781227829E-7</v>
      </c>
      <c r="AL64" s="16">
        <v>1.2534881026574205E-7</v>
      </c>
      <c r="AM64" s="16">
        <v>1.2556562803016385E-7</v>
      </c>
      <c r="AN64" s="16">
        <v>1.2589588105639677E-7</v>
      </c>
      <c r="AO64" s="16">
        <v>1.2588801593761115E-7</v>
      </c>
      <c r="AP64" s="16">
        <v>1.2588834317661772E-7</v>
      </c>
      <c r="AQ64" s="16">
        <v>1.2582000892626812E-7</v>
      </c>
      <c r="AR64" s="16">
        <v>1.2530364041002772E-7</v>
      </c>
      <c r="AS64" s="16">
        <v>1.2530364041002772E-7</v>
      </c>
      <c r="AT64" s="16">
        <v>1.2513992847545899E-7</v>
      </c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</row>
    <row r="65" spans="5:66" ht="15" customHeight="1" x14ac:dyDescent="0.25">
      <c r="E65" s="11" t="s">
        <v>114</v>
      </c>
      <c r="F65" s="30">
        <v>2.6600000858306885</v>
      </c>
      <c r="G65" s="30">
        <v>11</v>
      </c>
      <c r="H65" s="30">
        <v>0.68999999761581421</v>
      </c>
      <c r="I65" s="2"/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1.9176910978952367E-7</v>
      </c>
      <c r="AF65" s="16">
        <v>2.0457070160988081E-7</v>
      </c>
      <c r="AG65" s="16">
        <v>2.033577753155457E-7</v>
      </c>
      <c r="AH65" s="16">
        <v>2.0353407211925377E-7</v>
      </c>
      <c r="AI65" s="16">
        <v>2.0501291285087004E-7</v>
      </c>
      <c r="AJ65" s="16">
        <v>2.0542539048519732E-7</v>
      </c>
      <c r="AK65" s="16">
        <v>2.0414756856079553E-7</v>
      </c>
      <c r="AL65" s="16">
        <v>2.0455418710529333E-7</v>
      </c>
      <c r="AM65" s="16">
        <v>2.0492087880269116E-7</v>
      </c>
      <c r="AN65" s="16">
        <v>2.0547886203055604E-7</v>
      </c>
      <c r="AO65" s="16">
        <v>2.054664508425386E-7</v>
      </c>
      <c r="AP65" s="16">
        <v>2.0546667628778398E-7</v>
      </c>
      <c r="AQ65" s="16">
        <v>2.0535153112213833E-7</v>
      </c>
      <c r="AR65" s="16">
        <v>2.0447773403926768E-7</v>
      </c>
      <c r="AS65" s="16">
        <v>2.0447773403926768E-7</v>
      </c>
      <c r="AT65" s="16">
        <v>2.0420063034452078E-7</v>
      </c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</row>
    <row r="66" spans="5:66" ht="15" customHeight="1" x14ac:dyDescent="0.25">
      <c r="E66" s="11" t="s">
        <v>126</v>
      </c>
      <c r="F66" s="30">
        <v>50</v>
      </c>
      <c r="G66" s="30">
        <v>33</v>
      </c>
      <c r="H66" s="30">
        <v>11</v>
      </c>
      <c r="I66" s="2"/>
      <c r="J66" s="16">
        <v>0</v>
      </c>
      <c r="K66" s="16">
        <v>0</v>
      </c>
      <c r="L66" s="16">
        <v>0</v>
      </c>
      <c r="M66" s="16">
        <v>9.2224783363713847</v>
      </c>
      <c r="N66" s="16">
        <v>17.1952765825122</v>
      </c>
      <c r="O66" s="16">
        <v>17.195276594076564</v>
      </c>
      <c r="P66" s="16">
        <v>15.778461392792122</v>
      </c>
      <c r="Q66" s="16">
        <v>15.778461409337503</v>
      </c>
      <c r="R66" s="16">
        <v>16.298486083510856</v>
      </c>
      <c r="S66" s="16">
        <v>16.333073783389381</v>
      </c>
      <c r="T66" s="16">
        <v>17.155596727170874</v>
      </c>
      <c r="U66" s="16">
        <v>17.682809855895414</v>
      </c>
      <c r="V66" s="16">
        <v>17.682809855895414</v>
      </c>
      <c r="W66" s="16">
        <v>17.739566045318739</v>
      </c>
      <c r="X66" s="16">
        <v>18.823145611474121</v>
      </c>
      <c r="Y66" s="16">
        <v>18.823145611474121</v>
      </c>
      <c r="Z66" s="16">
        <v>17.189373445309297</v>
      </c>
      <c r="AA66" s="16">
        <v>39.062089885479104</v>
      </c>
      <c r="AB66" s="16">
        <v>63.388952684417845</v>
      </c>
      <c r="AC66" s="16">
        <v>72.91705798537788</v>
      </c>
      <c r="AD66" s="16">
        <v>16.825684444708653</v>
      </c>
      <c r="AE66" s="16">
        <v>44.949770603354892</v>
      </c>
      <c r="AF66" s="16">
        <v>66.211568561739213</v>
      </c>
      <c r="AG66" s="16">
        <v>55.174425712084499</v>
      </c>
      <c r="AH66" s="16">
        <v>46.453933820969766</v>
      </c>
      <c r="AI66" s="16">
        <v>69.053271278191119</v>
      </c>
      <c r="AJ66" s="16">
        <v>48.835815348734599</v>
      </c>
      <c r="AK66" s="16">
        <v>71.273906050944234</v>
      </c>
      <c r="AL66" s="16">
        <v>71.520312695995543</v>
      </c>
      <c r="AM66" s="16">
        <v>68.994000916646542</v>
      </c>
      <c r="AN66" s="16">
        <v>59.564104406552666</v>
      </c>
      <c r="AO66" s="16">
        <v>59.586131138800113</v>
      </c>
      <c r="AP66" s="16">
        <v>59.584939835372062</v>
      </c>
      <c r="AQ66" s="16">
        <v>59.049949803512966</v>
      </c>
      <c r="AR66" s="16">
        <v>59.141996576065495</v>
      </c>
      <c r="AS66" s="16">
        <v>59.141996576065495</v>
      </c>
      <c r="AT66" s="16">
        <v>75.399446020048558</v>
      </c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</row>
    <row r="67" spans="5:66" ht="15" customHeight="1" x14ac:dyDescent="0.25">
      <c r="E67" s="11" t="s">
        <v>129</v>
      </c>
      <c r="F67" s="30">
        <v>44.200000762939453</v>
      </c>
      <c r="G67" s="30">
        <v>33</v>
      </c>
      <c r="H67" s="30">
        <v>0.68999999761581421</v>
      </c>
      <c r="I67" s="2"/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2.8539689187319421</v>
      </c>
      <c r="Q67" s="16">
        <v>2.8539689153996299</v>
      </c>
      <c r="R67" s="16">
        <v>2.2916185761309453</v>
      </c>
      <c r="S67" s="16">
        <v>2.2676770049500021</v>
      </c>
      <c r="T67" s="16">
        <v>3.9685305220485447</v>
      </c>
      <c r="U67" s="16">
        <v>5.0711089804893081</v>
      </c>
      <c r="V67" s="16">
        <v>5.0711089804893081</v>
      </c>
      <c r="W67" s="16">
        <v>4.990632526134009</v>
      </c>
      <c r="X67" s="16">
        <v>7.0765622181632351</v>
      </c>
      <c r="Y67" s="16">
        <v>7.0765622181632351</v>
      </c>
      <c r="Z67" s="16">
        <v>3.7360161171022295</v>
      </c>
      <c r="AA67" s="16">
        <v>1.1092553658767899</v>
      </c>
      <c r="AB67" s="16">
        <v>4.4771710125246473</v>
      </c>
      <c r="AC67" s="16">
        <v>3.6554931550561922</v>
      </c>
      <c r="AD67" s="16">
        <v>16.096730641790536</v>
      </c>
      <c r="AE67" s="16">
        <v>15.233488435417961</v>
      </c>
      <c r="AF67" s="16">
        <v>15.783008809177273</v>
      </c>
      <c r="AG67" s="16">
        <v>15.218744119288029</v>
      </c>
      <c r="AH67" s="16">
        <v>19.324767630394117</v>
      </c>
      <c r="AI67" s="16">
        <v>19.900820939391515</v>
      </c>
      <c r="AJ67" s="16">
        <v>35.637896627116795</v>
      </c>
      <c r="AK67" s="16">
        <v>36.221184390838424</v>
      </c>
      <c r="AL67" s="16">
        <v>35.945337026573156</v>
      </c>
      <c r="AM67" s="16">
        <v>35.768277564631504</v>
      </c>
      <c r="AN67" s="16">
        <v>35.631801388454591</v>
      </c>
      <c r="AO67" s="16">
        <v>35.633097945643186</v>
      </c>
      <c r="AP67" s="16">
        <v>35.633084389613927</v>
      </c>
      <c r="AQ67" s="16">
        <v>35.633842838394884</v>
      </c>
      <c r="AR67" s="16">
        <v>35.628232068161779</v>
      </c>
      <c r="AS67" s="16">
        <v>35.628232068161779</v>
      </c>
      <c r="AT67" s="16">
        <v>35.666144435516109</v>
      </c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</row>
    <row r="68" spans="5:66" ht="15" customHeight="1" x14ac:dyDescent="0.25">
      <c r="E68" s="11" t="s">
        <v>134</v>
      </c>
      <c r="F68" s="30">
        <v>240</v>
      </c>
      <c r="G68" s="30">
        <v>400</v>
      </c>
      <c r="H68" s="30">
        <v>132.57000732421875</v>
      </c>
      <c r="I68" s="2"/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3.5443055905098948E-2</v>
      </c>
      <c r="X68" s="16">
        <v>4.245259158119194E-2</v>
      </c>
      <c r="Y68" s="16">
        <v>4.245259158119194E-2</v>
      </c>
      <c r="Z68" s="16">
        <v>3.5268103776156509E-2</v>
      </c>
      <c r="AA68" s="16">
        <v>3.5186897340639352E-2</v>
      </c>
      <c r="AB68" s="16">
        <v>3.508928498118237E-2</v>
      </c>
      <c r="AC68" s="16">
        <v>3.51086076447528E-2</v>
      </c>
      <c r="AD68" s="16">
        <v>3.5201134859466798E-2</v>
      </c>
      <c r="AE68" s="16">
        <v>3.5065251631442355E-2</v>
      </c>
      <c r="AF68" s="16">
        <v>3.4986578981280908E-2</v>
      </c>
      <c r="AG68" s="16">
        <v>3.5075294587071801E-2</v>
      </c>
      <c r="AH68" s="16">
        <v>3.5077207151091631E-2</v>
      </c>
      <c r="AI68" s="16">
        <v>3.4943161056490438E-2</v>
      </c>
      <c r="AJ68" s="16">
        <v>3.4951973615033306E-2</v>
      </c>
      <c r="AK68" s="16">
        <v>2.5076708484760343E-2</v>
      </c>
      <c r="AL68" s="16">
        <v>2.5105578274724899E-2</v>
      </c>
      <c r="AM68" s="16">
        <v>2.5131396708258813E-2</v>
      </c>
      <c r="AN68" s="16">
        <v>3.4957280403185985E-2</v>
      </c>
      <c r="AO68" s="16">
        <v>3.4956033090417699E-2</v>
      </c>
      <c r="AP68" s="16">
        <v>3.4956045728193219E-2</v>
      </c>
      <c r="AQ68" s="16">
        <v>3.4955350546725543E-2</v>
      </c>
      <c r="AR68" s="16">
        <v>3.496124958743016E-2</v>
      </c>
      <c r="AS68" s="16">
        <v>3.496124958743016E-2</v>
      </c>
      <c r="AT68" s="16">
        <v>3.3992763223980997</v>
      </c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</row>
    <row r="69" spans="5:66" ht="15" customHeight="1" x14ac:dyDescent="0.25">
      <c r="E69" s="11" t="s">
        <v>135</v>
      </c>
      <c r="F69" s="30">
        <v>240</v>
      </c>
      <c r="G69" s="30">
        <v>400</v>
      </c>
      <c r="H69" s="30">
        <v>132.57000732421875</v>
      </c>
      <c r="I69" s="2"/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</row>
    <row r="70" spans="5:66" ht="15" customHeight="1" x14ac:dyDescent="0.25">
      <c r="E70" s="11"/>
      <c r="F70" s="30"/>
      <c r="G70" s="30"/>
      <c r="H70" s="30"/>
      <c r="I70" s="48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</row>
    <row r="71" spans="5:66" ht="15" customHeight="1" x14ac:dyDescent="0.25">
      <c r="E71" s="11"/>
      <c r="F71" s="30"/>
      <c r="G71" s="30"/>
      <c r="H71" s="30"/>
      <c r="I71" s="48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</row>
    <row r="72" spans="5:66" ht="15" customHeight="1" x14ac:dyDescent="0.25">
      <c r="E72" s="11"/>
      <c r="F72" s="30"/>
      <c r="G72" s="30"/>
      <c r="H72" s="30"/>
      <c r="I72" s="48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</row>
    <row r="73" spans="5:66" ht="15" customHeight="1" x14ac:dyDescent="0.25">
      <c r="E73" s="126" t="s">
        <v>387</v>
      </c>
      <c r="F73" s="30"/>
      <c r="G73" s="30"/>
      <c r="H73" s="30"/>
      <c r="I73" s="48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</row>
    <row r="74" spans="5:66" ht="15" customHeight="1" x14ac:dyDescent="0.25">
      <c r="E74" s="11"/>
      <c r="F74" s="30"/>
      <c r="G74" s="30"/>
      <c r="H74" s="30"/>
      <c r="I74" s="48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</row>
    <row r="75" spans="5:66" ht="15" customHeight="1" x14ac:dyDescent="0.25">
      <c r="E75" s="11"/>
      <c r="F75" s="30"/>
      <c r="G75" s="30"/>
      <c r="H75" s="30"/>
      <c r="I75" s="48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</row>
    <row r="76" spans="5:66" ht="15" customHeight="1" x14ac:dyDescent="0.25">
      <c r="E76" s="11"/>
      <c r="F76" s="30"/>
      <c r="G76" s="30"/>
      <c r="H76" s="30"/>
      <c r="I76" s="48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</row>
    <row r="77" spans="5:66" ht="15" customHeight="1" x14ac:dyDescent="0.25">
      <c r="E77" s="11"/>
      <c r="F77" s="30"/>
      <c r="G77" s="30"/>
      <c r="H77" s="30"/>
      <c r="I77" s="48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</row>
    <row r="78" spans="5:66" ht="15" customHeight="1" x14ac:dyDescent="0.25">
      <c r="E78" s="11"/>
      <c r="F78" s="30"/>
      <c r="G78" s="30"/>
      <c r="H78" s="30"/>
      <c r="I78" s="48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</row>
    <row r="79" spans="5:66" ht="15" customHeight="1" x14ac:dyDescent="0.25">
      <c r="E79" s="11"/>
      <c r="F79" s="30"/>
      <c r="G79" s="30"/>
      <c r="H79" s="30"/>
      <c r="I79" s="48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</row>
    <row r="80" spans="5:66" ht="15" customHeight="1" x14ac:dyDescent="0.25">
      <c r="E80" s="11"/>
      <c r="F80" s="30"/>
      <c r="G80" s="30"/>
      <c r="H80" s="30"/>
      <c r="I80" s="48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</row>
    <row r="81" spans="5:66" ht="15" customHeight="1" x14ac:dyDescent="0.25">
      <c r="E81" s="11"/>
      <c r="F81" s="30"/>
      <c r="G81" s="30"/>
      <c r="H81" s="30"/>
      <c r="I81" s="48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</row>
    <row r="82" spans="5:66" ht="15" customHeight="1" x14ac:dyDescent="0.25">
      <c r="E82" s="11"/>
      <c r="F82" s="30"/>
      <c r="G82" s="30"/>
      <c r="H82" s="30"/>
      <c r="I82" s="48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</row>
    <row r="83" spans="5:66" ht="15" customHeight="1" x14ac:dyDescent="0.25">
      <c r="E83" s="11"/>
      <c r="F83" s="30"/>
      <c r="G83" s="30"/>
      <c r="H83" s="30"/>
      <c r="I83" s="48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</row>
    <row r="84" spans="5:66" ht="15" customHeight="1" x14ac:dyDescent="0.25">
      <c r="E84" s="11"/>
      <c r="F84" s="30"/>
      <c r="G84" s="30"/>
      <c r="H84" s="30"/>
      <c r="I84" s="48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</row>
    <row r="85" spans="5:66" ht="15" customHeight="1" x14ac:dyDescent="0.25">
      <c r="E85" s="11"/>
      <c r="F85" s="30"/>
      <c r="G85" s="30"/>
      <c r="H85" s="30"/>
      <c r="I85" s="48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</row>
    <row r="86" spans="5:66" ht="15" customHeight="1" x14ac:dyDescent="0.25">
      <c r="E86" s="11"/>
      <c r="F86" s="30"/>
      <c r="G86" s="30"/>
      <c r="H86" s="30"/>
      <c r="I86" s="48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</row>
    <row r="87" spans="5:66" ht="15" customHeight="1" x14ac:dyDescent="0.25">
      <c r="E87" s="11"/>
      <c r="F87" s="30"/>
      <c r="G87" s="30"/>
      <c r="H87" s="30"/>
      <c r="I87" s="48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</row>
    <row r="88" spans="5:66" ht="15" customHeight="1" x14ac:dyDescent="0.25">
      <c r="E88" s="11"/>
      <c r="F88" s="30"/>
      <c r="G88" s="30"/>
      <c r="H88" s="30"/>
      <c r="I88" s="48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</row>
    <row r="89" spans="5:66" ht="15" customHeight="1" x14ac:dyDescent="0.25">
      <c r="E89" s="11"/>
      <c r="F89" s="30"/>
      <c r="G89" s="30"/>
      <c r="H89" s="30"/>
      <c r="I89" s="48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</row>
    <row r="90" spans="5:66" ht="15" customHeight="1" x14ac:dyDescent="0.25">
      <c r="E90" s="11"/>
      <c r="F90" s="30"/>
      <c r="G90" s="30"/>
      <c r="H90" s="30"/>
      <c r="I90" s="48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</row>
    <row r="91" spans="5:66" ht="15" customHeight="1" x14ac:dyDescent="0.25">
      <c r="E91" s="11"/>
      <c r="F91" s="30"/>
      <c r="G91" s="30"/>
      <c r="H91" s="30"/>
      <c r="I91" s="48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</row>
    <row r="92" spans="5:66" ht="15" customHeight="1" x14ac:dyDescent="0.25">
      <c r="E92" s="11"/>
      <c r="F92" s="30"/>
      <c r="G92" s="30"/>
      <c r="H92" s="30"/>
      <c r="I92" s="48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</row>
    <row r="93" spans="5:66" ht="15" customHeight="1" x14ac:dyDescent="0.25">
      <c r="E93" s="11"/>
      <c r="F93" s="30"/>
      <c r="G93" s="30"/>
      <c r="H93" s="30"/>
      <c r="I93" s="48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</row>
    <row r="94" spans="5:66" ht="15" customHeight="1" x14ac:dyDescent="0.25">
      <c r="E94" s="11"/>
      <c r="F94" s="30"/>
      <c r="G94" s="30"/>
      <c r="H94" s="30"/>
      <c r="I94" s="48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</row>
    <row r="95" spans="5:66" ht="15" customHeight="1" x14ac:dyDescent="0.25">
      <c r="E95" s="11"/>
      <c r="F95" s="30"/>
      <c r="G95" s="30"/>
      <c r="H95" s="30"/>
      <c r="I95" s="48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</row>
    <row r="96" spans="5:66" ht="15" customHeight="1" x14ac:dyDescent="0.25">
      <c r="E96" s="11"/>
      <c r="F96" s="30"/>
      <c r="G96" s="30"/>
      <c r="H96" s="30"/>
      <c r="I96" s="48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</row>
    <row r="97" spans="5:66" ht="15" customHeight="1" x14ac:dyDescent="0.25">
      <c r="E97" s="11"/>
      <c r="F97" s="30"/>
      <c r="G97" s="30"/>
      <c r="H97" s="30"/>
      <c r="I97" s="48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</row>
    <row r="98" spans="5:66" ht="15" customHeight="1" x14ac:dyDescent="0.25">
      <c r="E98" s="11"/>
      <c r="F98" s="30"/>
      <c r="G98" s="30"/>
      <c r="H98" s="30"/>
      <c r="I98" s="48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</row>
    <row r="99" spans="5:66" ht="15" customHeight="1" x14ac:dyDescent="0.25">
      <c r="E99" s="11"/>
      <c r="F99" s="30"/>
      <c r="G99" s="30"/>
      <c r="H99" s="30"/>
      <c r="I99" s="48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</row>
    <row r="100" spans="5:66" ht="15" customHeight="1" x14ac:dyDescent="0.25">
      <c r="E100" s="11"/>
      <c r="F100" s="30"/>
      <c r="G100" s="30"/>
      <c r="H100" s="30"/>
      <c r="I100" s="48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</row>
    <row r="101" spans="5:66" ht="15" customHeight="1" x14ac:dyDescent="0.25">
      <c r="E101" s="11"/>
      <c r="F101" s="30"/>
      <c r="G101" s="30"/>
      <c r="H101" s="30"/>
      <c r="I101" s="48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</row>
    <row r="102" spans="5:66" ht="15" customHeight="1" x14ac:dyDescent="0.25">
      <c r="E102" s="11"/>
      <c r="F102" s="30"/>
      <c r="G102" s="30"/>
      <c r="H102" s="30"/>
      <c r="I102" s="48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</row>
    <row r="103" spans="5:66" ht="15" customHeight="1" x14ac:dyDescent="0.25">
      <c r="E103" s="11"/>
      <c r="F103" s="30"/>
      <c r="G103" s="30"/>
      <c r="H103" s="30"/>
      <c r="I103" s="48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</row>
    <row r="104" spans="5:66" ht="15" customHeight="1" x14ac:dyDescent="0.25">
      <c r="E104" s="11"/>
      <c r="F104" s="30"/>
      <c r="G104" s="30"/>
      <c r="H104" s="30"/>
      <c r="I104" s="48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</row>
    <row r="105" spans="5:66" ht="15" customHeight="1" x14ac:dyDescent="0.25">
      <c r="E105" s="11"/>
      <c r="F105" s="30"/>
      <c r="G105" s="30"/>
      <c r="H105" s="30"/>
      <c r="I105" s="48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</row>
    <row r="106" spans="5:66" ht="15" customHeight="1" x14ac:dyDescent="0.25">
      <c r="E106" s="11"/>
      <c r="F106" s="30"/>
      <c r="G106" s="30"/>
      <c r="H106" s="30"/>
      <c r="I106" s="48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</row>
    <row r="107" spans="5:66" ht="15" customHeight="1" x14ac:dyDescent="0.25">
      <c r="E107" s="11"/>
      <c r="F107" s="30"/>
      <c r="G107" s="30"/>
      <c r="H107" s="30"/>
      <c r="I107" s="48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</row>
    <row r="108" spans="5:66" ht="15" customHeight="1" x14ac:dyDescent="0.25">
      <c r="E108" s="11"/>
      <c r="F108" s="30"/>
      <c r="G108" s="30"/>
      <c r="H108" s="30"/>
      <c r="I108" s="48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</row>
    <row r="109" spans="5:66" ht="15" customHeight="1" x14ac:dyDescent="0.25">
      <c r="E109" s="11"/>
      <c r="F109" s="30"/>
      <c r="G109" s="30"/>
      <c r="H109" s="30"/>
      <c r="I109" s="48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</row>
    <row r="110" spans="5:66" ht="15" customHeight="1" x14ac:dyDescent="0.25">
      <c r="E110" s="11"/>
      <c r="F110" s="30"/>
      <c r="G110" s="30"/>
      <c r="H110" s="30"/>
      <c r="I110" s="48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</row>
    <row r="111" spans="5:66" ht="15" customHeight="1" x14ac:dyDescent="0.25">
      <c r="E111" s="11"/>
      <c r="F111" s="30"/>
      <c r="G111" s="30"/>
      <c r="H111" s="30"/>
      <c r="I111" s="48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</row>
    <row r="112" spans="5:66" ht="15" customHeight="1" x14ac:dyDescent="0.25">
      <c r="E112" s="11"/>
      <c r="F112" s="30"/>
      <c r="G112" s="30"/>
      <c r="H112" s="30"/>
      <c r="I112" s="48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</row>
    <row r="113" spans="2:66" ht="15" customHeight="1" x14ac:dyDescent="0.25">
      <c r="E113" s="11"/>
      <c r="F113" s="30"/>
      <c r="G113" s="30"/>
      <c r="H113" s="30"/>
      <c r="I113" s="48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</row>
    <row r="114" spans="2:66" ht="15" customHeight="1" x14ac:dyDescent="0.25">
      <c r="E114" s="11"/>
      <c r="F114" s="30"/>
      <c r="G114" s="30"/>
      <c r="H114" s="30"/>
      <c r="I114" s="48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</row>
    <row r="115" spans="2:66" ht="15" customHeight="1" x14ac:dyDescent="0.25">
      <c r="E115" s="11"/>
      <c r="F115" s="30"/>
      <c r="G115" s="30"/>
      <c r="H115" s="30"/>
      <c r="I115" s="48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</row>
    <row r="116" spans="2:66" ht="15" customHeight="1" x14ac:dyDescent="0.25">
      <c r="E116" s="11"/>
      <c r="F116" s="30"/>
      <c r="G116" s="30"/>
      <c r="H116" s="30"/>
      <c r="I116" s="48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</row>
    <row r="117" spans="2:66" ht="15" customHeight="1" x14ac:dyDescent="0.25">
      <c r="E117" s="11"/>
      <c r="F117" s="30"/>
      <c r="G117" s="30"/>
      <c r="H117" s="30"/>
      <c r="I117" s="48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</row>
    <row r="118" spans="2:66" ht="15" customHeight="1" x14ac:dyDescent="0.25"/>
    <row r="119" spans="2:66" ht="15" customHeight="1" x14ac:dyDescent="0.25">
      <c r="B119" s="5" t="s">
        <v>14</v>
      </c>
      <c r="C119" s="5"/>
      <c r="D119" s="5"/>
      <c r="E119" s="6"/>
      <c r="F119" s="26"/>
      <c r="G119" s="26"/>
      <c r="H119" s="26"/>
      <c r="I119" s="26"/>
      <c r="J119" s="14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</row>
    <row r="120" spans="2:66" ht="15" customHeight="1" x14ac:dyDescent="0.25"/>
    <row r="121" spans="2:66" ht="15" customHeight="1" x14ac:dyDescent="0.25"/>
    <row r="122" spans="2:66" ht="15" customHeight="1" x14ac:dyDescent="0.25"/>
    <row r="123" spans="2:66" ht="15" customHeight="1" x14ac:dyDescent="0.25"/>
    <row r="124" spans="2:66" ht="15" customHeight="1" x14ac:dyDescent="0.25"/>
    <row r="125" spans="2:66" ht="15" customHeight="1" x14ac:dyDescent="0.25"/>
    <row r="126" spans="2:66" ht="15" customHeight="1" x14ac:dyDescent="0.25"/>
    <row r="127" spans="2:66" ht="15" customHeight="1" x14ac:dyDescent="0.25"/>
    <row r="128" spans="2:66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</sheetData>
  <sheetProtection formatCells="0" formatColumns="0" formatRows="0" sort="0" autoFilter="0"/>
  <phoneticPr fontId="28" type="noConversion"/>
  <conditionalFormatting sqref="AV9:BN72 J73:BN117">
    <cfRule type="cellIs" dxfId="187" priority="75" operator="greaterThanOrEqual">
      <formula>90</formula>
    </cfRule>
  </conditionalFormatting>
  <conditionalFormatting sqref="E9:I43 F44:I45 E74:I117 F73:I73 AV9:BN72 E70:I72 J73:BN117">
    <cfRule type="cellIs" dxfId="186" priority="74" operator="equal">
      <formula>""</formula>
    </cfRule>
  </conditionalFormatting>
  <conditionalFormatting sqref="J70:J72 J9:J45 K9:AT33">
    <cfRule type="cellIs" dxfId="185" priority="67" operator="greaterThanOrEqual">
      <formula>90</formula>
    </cfRule>
  </conditionalFormatting>
  <conditionalFormatting sqref="J70:J72 J9:J45 K9:AT33">
    <cfRule type="cellIs" dxfId="184" priority="66" operator="equal">
      <formula>""</formula>
    </cfRule>
  </conditionalFormatting>
  <conditionalFormatting sqref="K34:AU45 AU9:AU33 K70:AU72 AU46:AU69">
    <cfRule type="cellIs" dxfId="183" priority="65" operator="greaterThanOrEqual">
      <formula>90</formula>
    </cfRule>
  </conditionalFormatting>
  <conditionalFormatting sqref="K34:AU45 AU9:AU33 K70:AU72 AU46:AU69">
    <cfRule type="cellIs" dxfId="182" priority="64" operator="equal">
      <formula>""</formula>
    </cfRule>
  </conditionalFormatting>
  <conditionalFormatting sqref="J46:AT69">
    <cfRule type="cellIs" dxfId="181" priority="5" operator="greaterThanOrEqual">
      <formula>90</formula>
    </cfRule>
  </conditionalFormatting>
  <conditionalFormatting sqref="E46:H69 J46:AT69">
    <cfRule type="cellIs" dxfId="180" priority="4" operator="equal">
      <formula>""</formula>
    </cfRule>
  </conditionalFormatting>
  <conditionalFormatting sqref="J9:AT33">
    <cfRule type="cellIs" dxfId="179" priority="1" operator="equal">
      <formula>-999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FAF2-E25E-4C3B-B55C-4AF7BEDD160C}">
  <sheetPr>
    <tabColor theme="8" tint="0.59999389629810485"/>
  </sheetPr>
  <dimension ref="A1:CA153"/>
  <sheetViews>
    <sheetView showGridLines="0" topLeftCell="A17" zoomScale="80" zoomScaleNormal="80" workbookViewId="0">
      <pane xSplit="10" topLeftCell="K1" activePane="topRight" state="frozen"/>
      <selection activeCell="I9" sqref="I9"/>
      <selection pane="topRight" activeCell="E36" sqref="E36"/>
    </sheetView>
  </sheetViews>
  <sheetFormatPr defaultColWidth="0" defaultRowHeight="15" customHeight="1" zeroHeight="1" x14ac:dyDescent="0.25"/>
  <cols>
    <col min="1" max="4" width="2.7109375" style="2" customWidth="1"/>
    <col min="5" max="5" width="25.7109375" style="4" customWidth="1"/>
    <col min="6" max="8" width="15.7109375" style="25" customWidth="1"/>
    <col min="9" max="9" width="8.140625" style="25" customWidth="1"/>
    <col min="10" max="46" width="15.7109375" style="4" customWidth="1"/>
    <col min="47" max="47" width="10.85546875" style="4" customWidth="1"/>
    <col min="48" max="66" width="15.7109375" style="4" customWidth="1"/>
    <col min="67" max="67" width="2.7109375" style="2" customWidth="1"/>
    <col min="68" max="79" width="0" style="2" hidden="1" customWidth="1"/>
    <col min="80" max="16384" width="9.140625" style="2" hidden="1"/>
  </cols>
  <sheetData>
    <row r="1" spans="1:67" ht="24.95" customHeight="1" x14ac:dyDescent="0.25">
      <c r="A1" s="1" t="str">
        <f ca="1">MID(CELL("filename",A2),FIND("]",CELL("filename",A1))+1,255)</f>
        <v>Transformers - MVA</v>
      </c>
      <c r="B1" s="1"/>
      <c r="C1" s="1"/>
      <c r="D1" s="1"/>
      <c r="E1" s="9"/>
      <c r="F1" s="24"/>
      <c r="G1" s="24"/>
      <c r="H1" s="24"/>
      <c r="I1" s="24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1"/>
    </row>
    <row r="2" spans="1:67" ht="15" customHeight="1" x14ac:dyDescent="0.25">
      <c r="J2" s="38" t="str">
        <f>IF('Generators - Active Power'!H2="","",'Generators - Active Power'!H2)</f>
        <v/>
      </c>
      <c r="K2" s="38" t="str">
        <f>IF('Generators - Active Power'!I2="","",'Generators - Active Power'!I2)</f>
        <v/>
      </c>
      <c r="L2" s="38" t="str">
        <f>IF('Generators - Active Power'!J2="","",'Generators - Active Power'!J2)</f>
        <v/>
      </c>
      <c r="M2" s="38" t="str">
        <f>IF('Generators - Active Power'!K2="","",'Generators - Active Power'!K2)</f>
        <v/>
      </c>
      <c r="N2" s="38" t="str">
        <f>IF('Generators - Active Power'!L2="","",'Generators - Active Power'!L2)</f>
        <v/>
      </c>
      <c r="O2" s="38" t="str">
        <f>IF('Generators - Active Power'!M2="","",'Generators - Active Power'!M2)</f>
        <v/>
      </c>
      <c r="P2" s="38" t="str">
        <f>IF('Generators - Active Power'!N2="","",'Generators - Active Power'!N2)</f>
        <v/>
      </c>
      <c r="Q2" s="38" t="str">
        <f>IF('Generators - Active Power'!O2="","",'Generators - Active Power'!O2)</f>
        <v/>
      </c>
      <c r="R2" s="38" t="str">
        <f>IF('Generators - Active Power'!P2="","",'Generators - Active Power'!P2)</f>
        <v/>
      </c>
      <c r="S2" s="38" t="str">
        <f>IF('Generators - Active Power'!Q2="","",'Generators - Active Power'!Q2)</f>
        <v/>
      </c>
      <c r="T2" s="38" t="str">
        <f>IF('Generators - Active Power'!R2="","",'Generators - Active Power'!R2)</f>
        <v/>
      </c>
      <c r="U2" s="38" t="str">
        <f>IF('Generators - Active Power'!S2="","",'Generators - Active Power'!S2)</f>
        <v/>
      </c>
      <c r="V2" s="38" t="str">
        <f>IF('Generators - Active Power'!T2="","",'Generators - Active Power'!T2)</f>
        <v/>
      </c>
      <c r="W2" s="38" t="str">
        <f>IF('Generators - Active Power'!U2="","",'Generators - Active Power'!U2)</f>
        <v/>
      </c>
      <c r="X2" s="38" t="str">
        <f>IF('Generators - Active Power'!V2="","",'Generators - Active Power'!V2)</f>
        <v/>
      </c>
      <c r="Y2" s="38" t="str">
        <f>IF('Generators - Active Power'!W2="","",'Generators - Active Power'!W2)</f>
        <v/>
      </c>
      <c r="Z2" s="38"/>
      <c r="AA2" s="38" t="str">
        <f>IF('Generators - Active Power'!X2="","",'Generators - Active Power'!X2)</f>
        <v/>
      </c>
      <c r="AB2" s="38" t="str">
        <f>IF('Generators - Active Power'!Z2="","",'Generators - Active Power'!Z2)</f>
        <v/>
      </c>
      <c r="AC2" s="38" t="str">
        <f>IF('Generators - Active Power'!AA2="","",'Generators - Active Power'!AA2)</f>
        <v/>
      </c>
      <c r="AD2" s="38" t="str">
        <f>IF('Generators - Active Power'!AB2="","",'Generators - Active Power'!AB2)</f>
        <v/>
      </c>
      <c r="AE2" s="38" t="str">
        <f>IF('Generators - Active Power'!AC2="","",'Generators - Active Power'!AC2)</f>
        <v/>
      </c>
      <c r="AF2" s="38" t="str">
        <f>IF('Generators - Active Power'!AD2="","",'Generators - Active Power'!AD2)</f>
        <v/>
      </c>
      <c r="AG2" s="38" t="str">
        <f>IF('Generators - Active Power'!AE2="","",'Generators - Active Power'!AE2)</f>
        <v/>
      </c>
      <c r="AH2" s="38" t="str">
        <f>IF('Generators - Active Power'!AF2="","",'Generators - Active Power'!AF2)</f>
        <v/>
      </c>
      <c r="AI2" s="38" t="str">
        <f>IF('Generators - Active Power'!AG2="","",'Generators - Active Power'!AG2)</f>
        <v/>
      </c>
      <c r="AJ2" s="38" t="str">
        <f>IF('Generators - Active Power'!AH2="","",'Generators - Active Power'!AH2)</f>
        <v/>
      </c>
      <c r="AK2" s="38" t="str">
        <f>IF('Generators - Active Power'!AI2="","",'Generators - Active Power'!AI2)</f>
        <v/>
      </c>
      <c r="AL2" s="38" t="str">
        <f>IF('Generators - Active Power'!AJ2="","",'Generators - Active Power'!AJ2)</f>
        <v/>
      </c>
      <c r="AM2" s="38" t="str">
        <f>IF('Generators - Active Power'!AK2="","",'Generators - Active Power'!AK2)</f>
        <v/>
      </c>
      <c r="AN2" s="38" t="str">
        <f>IF('Generators - Active Power'!AL2="","",'Generators - Active Power'!AL2)</f>
        <v/>
      </c>
      <c r="AO2" s="38" t="str">
        <f>IF('Generators - Active Power'!AM2="","",'Generators - Active Power'!AM2)</f>
        <v/>
      </c>
      <c r="AP2" s="38" t="str">
        <f>IF('Generators - Active Power'!AN2="","",'Generators - Active Power'!AN2)</f>
        <v/>
      </c>
      <c r="AQ2" s="38" t="str">
        <f>IF('Generators - Active Power'!AO2="","",'Generators - Active Power'!AO2)</f>
        <v/>
      </c>
      <c r="AR2" s="38" t="str">
        <f>IF('Generators - Active Power'!AP2="","",'Generators - Active Power'!AP2)</f>
        <v/>
      </c>
      <c r="AS2" s="38"/>
      <c r="AT2" s="38"/>
      <c r="AU2" s="38"/>
    </row>
    <row r="3" spans="1:67" x14ac:dyDescent="0.25">
      <c r="B3" s="5" t="s">
        <v>13</v>
      </c>
      <c r="C3" s="5"/>
      <c r="D3" s="5"/>
      <c r="E3" s="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7" x14ac:dyDescent="0.2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7" x14ac:dyDescent="0.25">
      <c r="C5" s="10" t="s">
        <v>0</v>
      </c>
      <c r="D5" s="10"/>
      <c r="E5" s="10"/>
      <c r="F5" s="27"/>
      <c r="G5" s="27"/>
      <c r="H5" s="27"/>
      <c r="I5" s="27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</row>
    <row r="6" spans="1:67" ht="71.25" customHeight="1" x14ac:dyDescent="0.25">
      <c r="E6" s="2"/>
      <c r="F6" s="28"/>
      <c r="G6" s="28"/>
      <c r="H6" s="28"/>
      <c r="I6" s="28"/>
      <c r="J6" s="38" t="str">
        <f>IF('Generators - Active Power'!I6="","",'Generators - Active Power'!I6)</f>
        <v>Post black-out</v>
      </c>
      <c r="K6" s="38" t="str">
        <f>IF('Generators - Active Power'!J6="","",'Generators - Active Power'!J6)</f>
        <v>Pre-restoration</v>
      </c>
      <c r="L6" s="38" t="str">
        <f>IF('Generators - Active Power'!K6="","",'Generators - Active Power'!K6)</f>
        <v>Energise Steven's Croft</v>
      </c>
      <c r="M6" s="38" t="str">
        <f>IF('Generators - Active Power'!L6="","",'Generators - Active Power'!L6)</f>
        <v>1.1 Energise Steven's croft BB
(CUSTOMER)</v>
      </c>
      <c r="N6" s="38" t="str">
        <f>IF('Generators - Active Power'!M6="","",'Generators - Active Power'!M6)</f>
        <v>1.2 Energise Steven's Croft cable to Chapelcross
(CHAP)</v>
      </c>
      <c r="O6" s="38" t="str">
        <f>IF('Generators - Active Power'!N6="","",'Generators - Active Power'!N6)</f>
        <v>2.1 Energise Minsca PoC
(MINSCA WF)</v>
      </c>
      <c r="P6" s="38" t="str">
        <f>IF('Generators - Active Power'!O6="","",'Generators - Active Power'!O6)</f>
        <v>2.2 Energise Minsca WF
(CUSTOMER)</v>
      </c>
      <c r="Q6" s="38" t="str">
        <f>IF('Generators - Active Power'!P6="","",'Generators - Active Power'!P6)</f>
        <v xml:space="preserve">3.1 Energise Ewe Hill 1 PoC
(12) </v>
      </c>
      <c r="R6" s="38" t="str">
        <f>IF('Generators - Active Power'!Q6="","",'Generators - Active Power'!Q6)</f>
        <v>3.2 Energise Ewe Hill WF
(CUSTOMER)</v>
      </c>
      <c r="S6" s="38" t="str">
        <f>IF('Generators - Active Power'!R6="","",'Generators - Active Power'!R6)</f>
        <v>4.1 Energise Chapelcross Grid 1 132/33kV Trfr
(698-10)</v>
      </c>
      <c r="T6" s="38" t="str">
        <f>IF('Generators - Active Power'!S6="","",'Generators - Active Power'!S6)</f>
        <v>4.2 Energise Chapelcross 132kV M1 BB
(698-710)</v>
      </c>
      <c r="U6" s="38" t="str">
        <f>IF('Generators - Active Power'!T6="","",'Generators - Active Power'!T6)</f>
        <v>4.3 Energise Chapelcross - Gretna 1 132kV circuit
(698-1105)</v>
      </c>
      <c r="V6" s="38" t="str">
        <f>IF('Generators - Active Power'!U6="","",'Generators - Active Power'!U6)</f>
        <v>5.1 Close Gretna CB, energise Gretna 132kV BB 
(305)</v>
      </c>
      <c r="W6" s="38" t="str">
        <f>IF('Generators - Active Power'!V6="","",'Generators - Active Power'!V6)</f>
        <v>5.2 Energise Gretna SGT1 400/132kV
(780)</v>
      </c>
      <c r="X6" s="38" t="str">
        <f>IF('Generators - Active Power'!W6="","",'Generators - Active Power'!W6)</f>
        <v>5.3 Energise Gretna - Ewe Hill 2 132kV circuit
(805)</v>
      </c>
      <c r="Y6" s="38" t="str">
        <f>IF('Generators - Active Power'!X6="","",'Generators - Active Power'!X6)</f>
        <v>5.4 Energise Ewe Hill 2 WF
(GRID 1)</v>
      </c>
      <c r="Z6" s="38" t="str">
        <f>IF('Generators - Active Power'!Y6="","",'Generators - Active Power'!Y6)</f>
        <v>5.5 Energise Ewe Hill 2 circuits (WG2)</v>
      </c>
      <c r="AA6" s="38" t="str">
        <f>IF('Generators - Active Power'!Z6="","",'Generators - Active Power'!Z6)</f>
        <v>6.1 Energise Chapelcross - Annan circuit 1 (698-14)</v>
      </c>
      <c r="AB6" s="38" t="str">
        <f>IF('Generators - Active Power'!AA6="","",'Generators - Active Power'!AA6)</f>
        <v>6.2 Energise Chapelcross - Annan circuit 2
(698-23)</v>
      </c>
      <c r="AC6" s="38" t="str">
        <f>IF('Generators - Active Power'!AB6="","",'Generators - Active Power'!AB6)</f>
        <v>7.1 Energise Middlebie SWS - Middlebie circuit
(780-11)</v>
      </c>
      <c r="AD6" s="38" t="str">
        <f>IF('Generators - Active Power'!AC6="","",'Generators - Active Power'!AC6)</f>
        <v>8.1 Minsca WF, Ewe Hill 1 WF, Ewe Hill 2 WF to produce 20% MW</v>
      </c>
      <c r="AE6" s="38" t="str">
        <f>IF('Generators - Active Power'!AD6="","",'Generators - Active Power'!AD6)</f>
        <v>8.2 Energise Middlebie SWS - Langholm circuit 1 
(780-14)</v>
      </c>
      <c r="AF6" s="38" t="str">
        <f>IF('Generators - Active Power'!AE6="","",'Generators - Active Power'!AE6)</f>
        <v>9.1 Energise Chapelcross - Gretna circuit 2
(698-11)</v>
      </c>
      <c r="AG6" s="38" t="str">
        <f>IF('Generators - Active Power'!AF6="","",'Generators - Active Power'!AF6)</f>
        <v>10.1 Energise Chapelcross - Gretna circuit 1, Langholm 2, Newcastleton
(698-21)</v>
      </c>
      <c r="AH6" s="38" t="str">
        <f>IF('Generators - Active Power'!AG6="","",'Generators - Active Power'!AG6)</f>
        <v>11.1 Minsca WF, Ewe Hill 1 WF, Ewe Hill 2 WF to produce 25% MW</v>
      </c>
      <c r="AI6" s="38" t="str">
        <f>IF('Generators - Active Power'!AH6="","",'Generators - Active Power'!AH6)</f>
        <v>11.2 Energise Chapelcross -Lockerbie circuit 1
(698-13)</v>
      </c>
      <c r="AJ6" s="38" t="str">
        <f>IF('Generators - Active Power'!AI6="","",'Generators - Active Power'!AI6)</f>
        <v>11.3 Minsca WF, Ewe Hill 1 WF to produce 45% MW</v>
      </c>
      <c r="AK6" s="38" t="str">
        <f>IF('Generators - Active Power'!AJ6="","",'Generators - Active Power'!AJ6)</f>
        <v>11.4 Energise Chapelcross -Lockerbie circuit 2
(698-22)</v>
      </c>
      <c r="AL6" s="38" t="str">
        <f>IF('Generators - Active Power'!AK6="","",'Generators - Active Power'!AK6)</f>
        <v>12.1 Energise Lockerbie - Kirkbank and Moffat 1
(694-13)</v>
      </c>
      <c r="AM6" s="38" t="str">
        <f>IF('Generators - Active Power'!AL6="","",'Generators - Active Power'!AL6)</f>
        <v>13.1 Energise Lockerbie - Moffat 2
(694-23)</v>
      </c>
      <c r="AN6" s="38" t="str">
        <f>IF('Generators - Active Power'!AM6="","",'Generators - Active Power'!AM6)</f>
        <v>14.1 Close Annan 11kV bus section 
(662-01)</v>
      </c>
      <c r="AO6" s="38" t="str">
        <f>IF('Generators - Active Power'!AN6="","",'Generators - Active Power'!AN6)</f>
        <v>14.2 Close Lockerbie 11kV bus section 
(679-01)</v>
      </c>
      <c r="AP6" s="38" t="str">
        <f>IF('Generators - Active Power'!AO6="","",'Generators - Active Power'!AO6)</f>
        <v>14.3 Close Moffat 11kV bus section 
(683-01)</v>
      </c>
      <c r="AQ6" s="38" t="str">
        <f>IF('Generators - Active Power'!AP6="","",'Generators - Active Power'!AP6)</f>
        <v>14.4 Connect Langholm T2 
(676-20)</v>
      </c>
      <c r="AR6" s="38" t="str">
        <f>IF('Generators - Active Power'!AQ6="","",'Generators - Active Power'!AQ6)</f>
        <v>14.5 Connect Gretna T1
(673-10)</v>
      </c>
      <c r="AS6" s="38" t="str">
        <f>IF('Generators - Active Power'!AR6="","",'Generators - Active Power'!AR6)</f>
        <v>15.1 Energise Gretna 400kV B/B from Harker
(X605)</v>
      </c>
      <c r="AT6" s="38" t="str">
        <f>IF('Generators - Active Power'!AS6="","",'Generators - Active Power'!AS6)</f>
        <v>15.2 Connect Transmisison network to Chapelcross DRZ via SGT1
(X510)</v>
      </c>
      <c r="AU6" s="38"/>
      <c r="AV6" s="50" t="str">
        <f>IF('Generators - Active Power'!AU6="","",'Generators - Active Power'!AU6)</f>
        <v>Stevens Croft energised</v>
      </c>
      <c r="AW6" s="50" t="str">
        <f>IF('Generators - Active Power'!AV6="","",'Generators - Active Power'!AV6)</f>
        <v>Steven's croft SPD brkr closed and line to Chapelcross energised</v>
      </c>
      <c r="AX6" s="50" t="str">
        <f>IF('Generators - Active Power'!AW6="","",'Generators - Active Power'!AW6)</f>
        <v>Chapelcross 33kV B/B energised</v>
      </c>
      <c r="AY6" s="50" t="str">
        <f>IF('Generators - Active Power'!AX6="","",'Generators - Active Power'!AX6)</f>
        <v>Circuit Minsca WF energised</v>
      </c>
      <c r="AZ6" s="50" t="str">
        <f>IF('Generators - Active Power'!AY6="","",'Generators - Active Power'!AY6)</f>
        <v>Circuit to Ewe Hill WF energised</v>
      </c>
      <c r="BA6" s="50" t="str">
        <f>IF('Generators - Active Power'!AZ6="","",'Generators - Active Power'!AZ6)</f>
        <v>Grid trfr  1 + Chapelcross - Gretna line energised</v>
      </c>
      <c r="BB6" s="50" t="str">
        <f>IF('Generators - Active Power'!BA6="","",'Generators - Active Power'!BA6)</f>
        <v>Gretna 132kV brkr closed</v>
      </c>
      <c r="BC6" s="50" t="str">
        <f>IF('Generators - Active Power'!BB6="","",'Generators - Active Power'!BB6)</f>
        <v>Annan energised</v>
      </c>
      <c r="BD6" s="50" t="str">
        <f>IF('Generators - Active Power'!BC6="","",'Generators - Active Power'!BC6)</f>
        <v>Middelbie energised</v>
      </c>
      <c r="BE6" s="50" t="str">
        <f>IF('Generators - Active Power'!BD6="","",'Generators - Active Power'!BD6)</f>
        <v>Langholm energised</v>
      </c>
      <c r="BF6" s="50" t="str">
        <f>IF('Generators - Active Power'!BE6="","",'Generators - Active Power'!BE6)</f>
        <v>Gretna B energised</v>
      </c>
      <c r="BG6" s="50" t="str">
        <f>IF('Generators - Active Power'!BF6="","",'Generators - Active Power'!BF6)</f>
        <v>GretnaA + Newcastleton</v>
      </c>
      <c r="BH6" s="50" t="str">
        <f>IF('Generators - Active Power'!BG6="","",'Generators - Active Power'!BG6)</f>
        <v>LockerbieA + B</v>
      </c>
      <c r="BI6" s="50" t="str">
        <f>IF('Generators - Active Power'!BH6="","",'Generators - Active Power'!BH6)</f>
        <v>Kirkbank + Moffat A</v>
      </c>
      <c r="BJ6" s="50" t="str">
        <f>IF('Generators - Active Power'!BI6="","",'Generators - Active Power'!BI6)</f>
        <v>Moffat B</v>
      </c>
      <c r="BK6" s="50" t="str">
        <f>IF('Generators - Active Power'!BJ6="","",'Generators - Active Power'!BJ6)</f>
        <v>Restore to normal</v>
      </c>
      <c r="BL6" s="2"/>
      <c r="BM6" s="2"/>
      <c r="BN6" s="2"/>
    </row>
    <row r="7" spans="1:67" ht="15.75" customHeight="1" x14ac:dyDescent="0.25">
      <c r="E7" s="2"/>
      <c r="F7" s="28"/>
      <c r="G7" s="28"/>
      <c r="H7" s="28"/>
      <c r="I7" s="28"/>
      <c r="J7" s="8" t="s">
        <v>172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6">
        <v>0</v>
      </c>
      <c r="AW7" s="36" t="s">
        <v>290</v>
      </c>
      <c r="AX7" s="36" t="s">
        <v>290</v>
      </c>
      <c r="AY7" s="36" t="s">
        <v>289</v>
      </c>
      <c r="AZ7" s="36">
        <v>5.6</v>
      </c>
      <c r="BA7" s="36" t="s">
        <v>291</v>
      </c>
      <c r="BB7" s="36" t="s">
        <v>292</v>
      </c>
      <c r="BC7" s="36" t="s">
        <v>293</v>
      </c>
      <c r="BD7" s="36" t="s">
        <v>295</v>
      </c>
      <c r="BE7" s="36">
        <v>18</v>
      </c>
      <c r="BF7" s="36">
        <v>19</v>
      </c>
      <c r="BG7" s="36" t="s">
        <v>294</v>
      </c>
      <c r="BH7" s="36" t="s">
        <v>296</v>
      </c>
      <c r="BI7" s="36">
        <v>25</v>
      </c>
      <c r="BJ7" s="36">
        <v>26</v>
      </c>
      <c r="BK7" s="36" t="s">
        <v>297</v>
      </c>
      <c r="BL7" s="2"/>
      <c r="BM7" s="2"/>
      <c r="BN7" s="2"/>
    </row>
    <row r="8" spans="1:67" x14ac:dyDescent="0.25">
      <c r="E8" s="19" t="s">
        <v>1</v>
      </c>
      <c r="F8" s="29" t="s">
        <v>17</v>
      </c>
      <c r="G8" s="29" t="s">
        <v>2</v>
      </c>
      <c r="H8" s="29" t="s">
        <v>3</v>
      </c>
      <c r="I8" s="49"/>
      <c r="J8" s="18" t="str">
        <f>IF('Generators - Active Power'!I8="","",'Generators - Active Power'!I8)</f>
        <v>Step -2</v>
      </c>
      <c r="K8" s="47" t="str">
        <f>IF('Generators - Active Power'!J8="","",'Generators - Active Power'!J8)</f>
        <v>Step -1</v>
      </c>
      <c r="L8" s="47" t="str">
        <f>IF('Generators - Active Power'!K8="","",'Generators - Active Power'!K8)</f>
        <v>Step 0</v>
      </c>
      <c r="M8" s="47" t="str">
        <f>IF('Generators - Active Power'!L8="","",'Generators - Active Power'!L8)</f>
        <v>Step 1</v>
      </c>
      <c r="N8" s="47" t="str">
        <f>IF('Generators - Active Power'!M8="","",'Generators - Active Power'!M8)</f>
        <v>Step 2</v>
      </c>
      <c r="O8" s="47" t="str">
        <f>IF('Generators - Active Power'!N8="","",'Generators - Active Power'!N8)</f>
        <v>Step 3</v>
      </c>
      <c r="P8" s="47" t="str">
        <f>IF('Generators - Active Power'!O8="","",'Generators - Active Power'!O8)</f>
        <v>Step 4</v>
      </c>
      <c r="Q8" s="47" t="str">
        <f>IF('Generators - Active Power'!P8="","",'Generators - Active Power'!P8)</f>
        <v>Step 5</v>
      </c>
      <c r="R8" s="47" t="str">
        <f>IF('Generators - Active Power'!Q8="","",'Generators - Active Power'!Q8)</f>
        <v>Step 6</v>
      </c>
      <c r="S8" s="47" t="str">
        <f>IF('Generators - Active Power'!R8="","",'Generators - Active Power'!R8)</f>
        <v>Step 7</v>
      </c>
      <c r="T8" s="47" t="str">
        <f>IF('Generators - Active Power'!S8="","",'Generators - Active Power'!S8)</f>
        <v>Step 8</v>
      </c>
      <c r="U8" s="47" t="str">
        <f>IF('Generators - Active Power'!T8="","",'Generators - Active Power'!T8)</f>
        <v>Step 9</v>
      </c>
      <c r="V8" s="47" t="str">
        <f>IF('Generators - Active Power'!U8="","",'Generators - Active Power'!U8)</f>
        <v>Step 10</v>
      </c>
      <c r="W8" s="47" t="str">
        <f>IF('Generators - Active Power'!V8="","",'Generators - Active Power'!V8)</f>
        <v>Step 11</v>
      </c>
      <c r="X8" s="47" t="str">
        <f>IF('Generators - Active Power'!W8="","",'Generators - Active Power'!W8)</f>
        <v>Step 12</v>
      </c>
      <c r="Y8" s="47" t="str">
        <f>IF('Generators - Active Power'!X8="","",'Generators - Active Power'!X8)</f>
        <v>Step 13</v>
      </c>
      <c r="Z8" s="47" t="str">
        <f>IF('Generators - Active Power'!Y8="","",'Generators - Active Power'!Y8)</f>
        <v>Step 14</v>
      </c>
      <c r="AA8" s="47" t="str">
        <f>IF('Generators - Active Power'!Z8="","",'Generators - Active Power'!Z8)</f>
        <v>Step 15</v>
      </c>
      <c r="AB8" s="47" t="str">
        <f>IF('Generators - Active Power'!AA8="","",'Generators - Active Power'!AA8)</f>
        <v>Step 16</v>
      </c>
      <c r="AC8" s="47" t="str">
        <f>IF('Generators - Active Power'!AB8="","",'Generators - Active Power'!AB8)</f>
        <v>Step 17</v>
      </c>
      <c r="AD8" s="47" t="str">
        <f>IF('Generators - Active Power'!AC8="","",'Generators - Active Power'!AC8)</f>
        <v>Step 18</v>
      </c>
      <c r="AE8" s="47" t="str">
        <f>IF('Generators - Active Power'!AD8="","",'Generators - Active Power'!AD8)</f>
        <v>Step 19</v>
      </c>
      <c r="AF8" s="47" t="str">
        <f>IF('Generators - Active Power'!AE8="","",'Generators - Active Power'!AE8)</f>
        <v>Step 20</v>
      </c>
      <c r="AG8" s="47" t="str">
        <f>IF('Generators - Active Power'!AF8="","",'Generators - Active Power'!AF8)</f>
        <v>Step 21</v>
      </c>
      <c r="AH8" s="47" t="str">
        <f>IF('Generators - Active Power'!AG8="","",'Generators - Active Power'!AG8)</f>
        <v>Step 22</v>
      </c>
      <c r="AI8" s="47" t="str">
        <f>IF('Generators - Active Power'!AH8="","",'Generators - Active Power'!AH8)</f>
        <v>Step 23</v>
      </c>
      <c r="AJ8" s="47" t="str">
        <f>IF('Generators - Active Power'!AI8="","",'Generators - Active Power'!AI8)</f>
        <v>Step 24</v>
      </c>
      <c r="AK8" s="47" t="str">
        <f>IF('Generators - Active Power'!AJ8="","",'Generators - Active Power'!AJ8)</f>
        <v>Step 25</v>
      </c>
      <c r="AL8" s="47" t="str">
        <f>IF('Generators - Active Power'!AK8="","",'Generators - Active Power'!AK8)</f>
        <v>Step 26</v>
      </c>
      <c r="AM8" s="47" t="str">
        <f>IF('Generators - Active Power'!AL8="","",'Generators - Active Power'!AL8)</f>
        <v>Step 27</v>
      </c>
      <c r="AN8" s="47" t="str">
        <f>IF('Generators - Active Power'!AM8="","",'Generators - Active Power'!AM8)</f>
        <v>Step 28</v>
      </c>
      <c r="AO8" s="47" t="str">
        <f>IF('Generators - Active Power'!AN8="","",'Generators - Active Power'!AN8)</f>
        <v>Step 29</v>
      </c>
      <c r="AP8" s="47" t="str">
        <f>IF('Generators - Active Power'!AO8="","",'Generators - Active Power'!AO8)</f>
        <v>Step 30</v>
      </c>
      <c r="AQ8" s="47" t="str">
        <f>IF('Generators - Active Power'!AP8="","",'Generators - Active Power'!AP8)</f>
        <v>Step 31</v>
      </c>
      <c r="AR8" s="47" t="str">
        <f>IF('Generators - Active Power'!AQ8="","",'Generators - Active Power'!AQ8)</f>
        <v>Step 32</v>
      </c>
      <c r="AS8" s="47" t="str">
        <f>IF('Generators - Active Power'!AR8="","",'Generators - Active Power'!AR8)</f>
        <v>Step 33</v>
      </c>
      <c r="AT8" s="47" t="str">
        <f>IF('Generators - Active Power'!AS8="","",'Generators - Active Power'!AS8)</f>
        <v>Step 34</v>
      </c>
      <c r="AU8" s="65"/>
      <c r="AV8" s="18" t="str">
        <f>IF('Generators - Active Power'!AU8="","",'Generators - Active Power'!AU8)</f>
        <v>Stage 0</v>
      </c>
      <c r="AW8" s="18" t="str">
        <f>IF('Generators - Active Power'!AV8="","",'Generators - Active Power'!AV8)</f>
        <v>Stage 1</v>
      </c>
      <c r="AX8" s="18" t="str">
        <f>IF('Generators - Active Power'!AW8="","",'Generators - Active Power'!AW8)</f>
        <v>Stage 2</v>
      </c>
      <c r="AY8" s="18" t="str">
        <f>IF('Generators - Active Power'!AX8="","",'Generators - Active Power'!AX8)</f>
        <v>Stage 3</v>
      </c>
      <c r="AZ8" s="18" t="str">
        <f>IF('Generators - Active Power'!AY8="","",'Generators - Active Power'!AY8)</f>
        <v>Stage 4</v>
      </c>
      <c r="BA8" s="18" t="str">
        <f>IF('Generators - Active Power'!AZ8="","",'Generators - Active Power'!AZ8)</f>
        <v>Stage 5</v>
      </c>
      <c r="BB8" s="18" t="str">
        <f>IF('Generators - Active Power'!BA8="","",'Generators - Active Power'!BA8)</f>
        <v>Stage 6</v>
      </c>
      <c r="BC8" s="18" t="str">
        <f>IF('Generators - Active Power'!BB8="","",'Generators - Active Power'!BB8)</f>
        <v>Stage 7</v>
      </c>
      <c r="BD8" s="18" t="str">
        <f>IF('Generators - Active Power'!BC8="","",'Generators - Active Power'!BC8)</f>
        <v>Stage 8</v>
      </c>
      <c r="BE8" s="18" t="str">
        <f>IF('Generators - Active Power'!BD8="","",'Generators - Active Power'!BD8)</f>
        <v>Stage 9</v>
      </c>
      <c r="BF8" s="18" t="str">
        <f>IF('Generators - Active Power'!BE8="","",'Generators - Active Power'!BE8)</f>
        <v>Stage 10</v>
      </c>
      <c r="BG8" s="18" t="str">
        <f>IF('Generators - Active Power'!BF8="","",'Generators - Active Power'!BF8)</f>
        <v>Stage 11</v>
      </c>
      <c r="BH8" s="18" t="str">
        <f>IF('Generators - Active Power'!BG8="","",'Generators - Active Power'!BG8)</f>
        <v>Stage 12</v>
      </c>
      <c r="BI8" s="18" t="str">
        <f>IF('Generators - Active Power'!BH8="","",'Generators - Active Power'!BH8)</f>
        <v>Stage 13</v>
      </c>
      <c r="BJ8" s="18" t="str">
        <f>IF('Generators - Active Power'!BI8="","",'Generators - Active Power'!BI8)</f>
        <v>Stage 14</v>
      </c>
      <c r="BK8" s="18" t="str">
        <f>IF('Generators - Active Power'!BJ8="","",'Generators - Active Power'!BJ8)</f>
        <v>Stage 15</v>
      </c>
      <c r="BL8" s="18" t="str">
        <f>IF('Generators - Active Power'!BK8="","",'Generators - Active Power'!BK8)</f>
        <v/>
      </c>
      <c r="BM8" s="18" t="str">
        <f>IF('Generators - Active Power'!BL8="","",'Generators - Active Power'!BL8)</f>
        <v/>
      </c>
      <c r="BN8" s="18" t="str">
        <f>IF('Generators - Active Power'!BM8="","",'Generators - Active Power'!BM8)</f>
        <v/>
      </c>
    </row>
    <row r="9" spans="1:67" x14ac:dyDescent="0.25">
      <c r="E9" s="11" t="s">
        <v>111</v>
      </c>
      <c r="F9" s="30">
        <v>13</v>
      </c>
      <c r="G9" s="30">
        <v>33</v>
      </c>
      <c r="H9" s="30">
        <v>0.68999999761581421</v>
      </c>
      <c r="I9" s="42"/>
      <c r="J9" s="16" cm="1">
        <f t="array" ref="J9">IFERROR(INDEX($J$46:$AT$100,MATCH($E9,$E$46:$E$100,0),COLUMN()-9),-999)</f>
        <v>0</v>
      </c>
      <c r="K9" s="16" cm="1">
        <f t="array" ref="K9">IFERROR(INDEX($J$46:$AT$100,MATCH($E9,$E$46:$E$100,0),COLUMN()-9),-999)</f>
        <v>0</v>
      </c>
      <c r="L9" s="16" cm="1">
        <f t="array" ref="L9">IFERROR(INDEX($J$46:$AT$100,MATCH($E9,$E$46:$E$100,0),COLUMN()-9),-999)</f>
        <v>0</v>
      </c>
      <c r="M9" s="16" cm="1">
        <f t="array" ref="M9">IFERROR(INDEX($J$46:$AT$100,MATCH($E9,$E$46:$E$100,0),COLUMN()-9),-999)</f>
        <v>0</v>
      </c>
      <c r="N9" s="16" cm="1">
        <f t="array" ref="N9">IFERROR(INDEX($J$46:$AT$100,MATCH($E9,$E$46:$E$100,0),COLUMN()-9),-999)</f>
        <v>0</v>
      </c>
      <c r="O9" s="16" cm="1">
        <f t="array" ref="O9">IFERROR(INDEX($J$46:$AT$100,MATCH($E9,$E$46:$E$100,0),COLUMN()-9),-999)</f>
        <v>0</v>
      </c>
      <c r="P9" s="16" cm="1">
        <f t="array" ref="P9">IFERROR(INDEX($J$46:$AT$100,MATCH($E9,$E$46:$E$100,0),COLUMN()-9),-999)</f>
        <v>0</v>
      </c>
      <c r="Q9" s="16" cm="1">
        <f t="array" ref="Q9">IFERROR(INDEX($J$46:$AT$100,MATCH($E9,$E$46:$E$100,0),COLUMN()-9),-999)</f>
        <v>0</v>
      </c>
      <c r="R9" s="16" cm="1">
        <f t="array" ref="R9">IFERROR(INDEX($J$46:$AT$100,MATCH($E9,$E$46:$E$100,0),COLUMN()-9),-999)</f>
        <v>0.60994064142078219</v>
      </c>
      <c r="S9" s="16" cm="1">
        <f t="array" ref="S9">IFERROR(INDEX($J$46:$AT$100,MATCH($E9,$E$46:$E$100,0),COLUMN()-9),-999)</f>
        <v>0.60750140326149249</v>
      </c>
      <c r="T9" s="16" cm="1">
        <f t="array" ref="T9">IFERROR(INDEX($J$46:$AT$100,MATCH($E9,$E$46:$E$100,0),COLUMN()-9),-999)</f>
        <v>0.8053903307895568</v>
      </c>
      <c r="U9" s="16" cm="1">
        <f t="array" ref="U9">IFERROR(INDEX($J$46:$AT$100,MATCH($E9,$E$46:$E$100,0),COLUMN()-9),-999)</f>
        <v>0.95151759649035028</v>
      </c>
      <c r="V9" s="16" cm="1">
        <f t="array" ref="V9">IFERROR(INDEX($J$46:$AT$100,MATCH($E9,$E$46:$E$100,0),COLUMN()-9),-999)</f>
        <v>0.95151759649035028</v>
      </c>
      <c r="W9" s="16" cm="1">
        <f t="array" ref="W9">IFERROR(INDEX($J$46:$AT$100,MATCH($E9,$E$46:$E$100,0),COLUMN()-9),-999)</f>
        <v>0.94054369132157778</v>
      </c>
      <c r="X9" s="16" cm="1">
        <f t="array" ref="X9">IFERROR(INDEX($J$46:$AT$100,MATCH($E9,$E$46:$E$100,0),COLUMN()-9),-999)</f>
        <v>1.2354430090352866</v>
      </c>
      <c r="Y9" s="16" cm="1">
        <f t="array" ref="Y9">IFERROR(INDEX($J$46:$AT$100,MATCH($E9,$E$46:$E$100,0),COLUMN()-9),-999)</f>
        <v>1.2354430090352866</v>
      </c>
      <c r="Z9" s="16" cm="1">
        <f t="array" ref="Z9">IFERROR(INDEX($J$46:$AT$100,MATCH($E9,$E$46:$E$100,0),COLUMN()-9),-999)</f>
        <v>0.77597245004736748</v>
      </c>
      <c r="AA9" s="16" cm="1">
        <f t="array" ref="AA9">IFERROR(INDEX($J$46:$AT$100,MATCH($E9,$E$46:$E$100,0),COLUMN()-9),-999)</f>
        <v>0.50115649854087074</v>
      </c>
      <c r="AB9" s="16" cm="1">
        <f t="array" ref="AB9">IFERROR(INDEX($J$46:$AT$100,MATCH($E9,$E$46:$E$100,0),COLUMN()-9),-999)</f>
        <v>0.80975060329212512</v>
      </c>
      <c r="AC9" s="16" cm="1">
        <f t="array" ref="AC9">IFERROR(INDEX($J$46:$AT$100,MATCH($E9,$E$46:$E$100,0),COLUMN()-9),-999)</f>
        <v>2.387387887887392</v>
      </c>
      <c r="AD9" s="16" cm="1">
        <f t="array" ref="AD9">IFERROR(INDEX($J$46:$AT$100,MATCH($E9,$E$46:$E$100,0),COLUMN()-9),-999)</f>
        <v>1.9256054378575993</v>
      </c>
      <c r="AE9" s="16" cm="1">
        <f t="array" ref="AE9">IFERROR(INDEX($J$46:$AT$100,MATCH($E9,$E$46:$E$100,0),COLUMN()-9),-999)</f>
        <v>3.686185708048217</v>
      </c>
      <c r="AF9" s="16" cm="1">
        <f t="array" ref="AF9">IFERROR(INDEX($J$46:$AT$100,MATCH($E9,$E$46:$E$100,0),COLUMN()-9),-999)</f>
        <v>3.6868995873261921</v>
      </c>
      <c r="AG9" s="16" cm="1">
        <f t="array" ref="AG9">IFERROR(INDEX($J$46:$AT$100,MATCH($E9,$E$46:$E$100,0),COLUMN()-9),-999)</f>
        <v>2.7614645185253237</v>
      </c>
      <c r="AH9" s="16" cm="1">
        <f t="array" ref="AH9">IFERROR(INDEX($J$46:$AT$100,MATCH($E9,$E$46:$E$100,0),COLUMN()-9),-999)</f>
        <v>3.0311265117241364</v>
      </c>
      <c r="AI9" s="16" cm="1">
        <f t="array" ref="AI9">IFERROR(INDEX($J$46:$AT$100,MATCH($E9,$E$46:$E$100,0),COLUMN()-9),-999)</f>
        <v>3.6284630209791482</v>
      </c>
      <c r="AJ9" s="16" cm="1">
        <f t="array" ref="AJ9">IFERROR(INDEX($J$46:$AT$100,MATCH($E9,$E$46:$E$100,0),COLUMN()-9),-999)</f>
        <v>5.172649879190482</v>
      </c>
      <c r="AK9" s="16" cm="1">
        <f t="array" ref="AK9">IFERROR(INDEX($J$46:$AT$100,MATCH($E9,$E$46:$E$100,0),COLUMN()-9),-999)</f>
        <v>5.509536221550829</v>
      </c>
      <c r="AL9" s="16" cm="1">
        <f t="array" ref="AL9">IFERROR(INDEX($J$46:$AT$100,MATCH($E9,$E$46:$E$100,0),COLUMN()-9),-999)</f>
        <v>5.3902255626917475</v>
      </c>
      <c r="AM9" s="16" cm="1">
        <f t="array" ref="AM9">IFERROR(INDEX($J$46:$AT$100,MATCH($E9,$E$46:$E$100,0),COLUMN()-9),-999)</f>
        <v>5.2920376957898396</v>
      </c>
      <c r="AN9" s="16" cm="1">
        <f t="array" ref="AN9">IFERROR(INDEX($J$46:$AT$100,MATCH($E9,$E$46:$E$100,0),COLUMN()-9),-999)</f>
        <v>5.1610390608899204</v>
      </c>
      <c r="AO9" s="16" cm="1">
        <f t="array" ref="AO9">IFERROR(INDEX($J$46:$AT$100,MATCH($E9,$E$46:$E$100,0),COLUMN()-9),-999)</f>
        <v>5.1637478370583771</v>
      </c>
      <c r="AP9" s="16" cm="1">
        <f t="array" ref="AP9">IFERROR(INDEX($J$46:$AT$100,MATCH($E9,$E$46:$E$100,0),COLUMN()-9),-999)</f>
        <v>5.1637203293211353</v>
      </c>
      <c r="AQ9" s="16" cm="1">
        <f t="array" ref="AQ9">IFERROR(INDEX($J$46:$AT$100,MATCH($E9,$E$46:$E$100,0),COLUMN()-9),-999)</f>
        <v>5.0284215545642681</v>
      </c>
      <c r="AR9" s="16" cm="1">
        <f t="array" ref="AR9">IFERROR(INDEX($J$46:$AT$100,MATCH($E9,$E$46:$E$100,0),COLUMN()-9),-999)</f>
        <v>5.0372335612505772</v>
      </c>
      <c r="AS9" s="16" cm="1">
        <f t="array" ref="AS9">IFERROR(INDEX($J$46:$AT$100,MATCH($E9,$E$46:$E$100,0),COLUMN()-9),-999)</f>
        <v>5.0372335612505772</v>
      </c>
      <c r="AT9" s="16" cm="1">
        <f t="array" ref="AT9">IFERROR(INDEX($J$46:$AT$100,MATCH($E9,$E$46:$E$100,0),COLUMN()-9),-999)</f>
        <v>5.0818319545353612</v>
      </c>
      <c r="AU9" s="16"/>
      <c r="AV9" s="16">
        <f>$F9*'Transformers - Loading'!AV9/100</f>
        <v>0</v>
      </c>
      <c r="AW9" s="16">
        <f>$F9*'Transformers - Loading'!AW9/100</f>
        <v>0</v>
      </c>
      <c r="AX9" s="16">
        <f>$F9*'Transformers - Loading'!AX9/100</f>
        <v>0</v>
      </c>
      <c r="AY9" s="16">
        <f>$F9*'Transformers - Loading'!AY9/100</f>
        <v>0</v>
      </c>
      <c r="AZ9" s="16">
        <f>$F9*'Transformers - Loading'!AZ9/100</f>
        <v>0.86628687425569018</v>
      </c>
      <c r="BA9" s="16">
        <f>$F9*'Transformers - Loading'!BA9/100</f>
        <v>0.86263013798027932</v>
      </c>
      <c r="BB9" s="16">
        <f>$F9*'Transformers - Loading'!BB9/100</f>
        <v>0.85929208158481518</v>
      </c>
      <c r="BC9" s="16">
        <f>$F9*'Transformers - Loading'!BC9/100</f>
        <v>0.89480343144693297</v>
      </c>
      <c r="BD9" s="16">
        <f>$F9*'Transformers - Loading'!BD9/100</f>
        <v>0.91302130517964775</v>
      </c>
      <c r="BE9" s="16">
        <f>$F9*'Transformers - Loading'!BE9/100</f>
        <v>0.9251535102563726</v>
      </c>
      <c r="BF9" s="16">
        <f>$F9*'Transformers - Loading'!BF9/100</f>
        <v>0.91033118767938648</v>
      </c>
      <c r="BG9" s="16">
        <f>$F9*'Transformers - Loading'!BG9/100</f>
        <v>0.89278897018494929</v>
      </c>
      <c r="BH9" s="16">
        <f>$F9*'Transformers - Loading'!BH9/100</f>
        <v>5.4806008394613084</v>
      </c>
      <c r="BI9" s="16">
        <f>$F9*'Transformers - Loading'!BI9/100</f>
        <v>5.1491568904334351</v>
      </c>
      <c r="BJ9" s="16">
        <f>$F9*'Transformers - Loading'!BJ9/100</f>
        <v>5.3047668321289043</v>
      </c>
      <c r="BK9" s="16">
        <f>$F9*'Transformers - Loading'!BK9/100</f>
        <v>4.8002842628595701</v>
      </c>
      <c r="BL9" s="16"/>
      <c r="BM9" s="16"/>
      <c r="BN9" s="16"/>
    </row>
    <row r="10" spans="1:67" x14ac:dyDescent="0.25">
      <c r="E10" s="11" t="s">
        <v>112</v>
      </c>
      <c r="F10" s="30">
        <v>8.8400001525878906</v>
      </c>
      <c r="G10" s="30">
        <v>11</v>
      </c>
      <c r="H10" s="30">
        <v>0.68999999761581421</v>
      </c>
      <c r="I10" s="42"/>
      <c r="J10" s="16" cm="1">
        <f t="array" ref="J10">IFERROR(INDEX($J$46:$AT$100,MATCH($E10,$E$46:$E$100,0),COLUMN()-9),-999)</f>
        <v>0</v>
      </c>
      <c r="K10" s="16" cm="1">
        <f t="array" ref="K10">IFERROR(INDEX($J$46:$AT$100,MATCH($E10,$E$46:$E$100,0),COLUMN()-9),-999)</f>
        <v>0</v>
      </c>
      <c r="L10" s="16" cm="1">
        <f t="array" ref="L10">IFERROR(INDEX($J$46:$AT$100,MATCH($E10,$E$46:$E$100,0),COLUMN()-9),-999)</f>
        <v>0</v>
      </c>
      <c r="M10" s="16" cm="1">
        <f t="array" ref="M10">IFERROR(INDEX($J$46:$AT$100,MATCH($E10,$E$46:$E$100,0),COLUMN()-9),-999)</f>
        <v>0</v>
      </c>
      <c r="N10" s="16" cm="1">
        <f t="array" ref="N10">IFERROR(INDEX($J$46:$AT$100,MATCH($E10,$E$46:$E$100,0),COLUMN()-9),-999)</f>
        <v>0</v>
      </c>
      <c r="O10" s="16" cm="1">
        <f t="array" ref="O10">IFERROR(INDEX($J$46:$AT$100,MATCH($E10,$E$46:$E$100,0),COLUMN()-9),-999)</f>
        <v>0</v>
      </c>
      <c r="P10" s="16" cm="1">
        <f t="array" ref="P10">IFERROR(INDEX($J$46:$AT$100,MATCH($E10,$E$46:$E$100,0),COLUMN()-9),-999)</f>
        <v>0</v>
      </c>
      <c r="Q10" s="16" cm="1">
        <f t="array" ref="Q10">IFERROR(INDEX($J$46:$AT$100,MATCH($E10,$E$46:$E$100,0),COLUMN()-9),-999)</f>
        <v>0</v>
      </c>
      <c r="R10" s="16" cm="1">
        <f t="array" ref="R10">IFERROR(INDEX($J$46:$AT$100,MATCH($E10,$E$46:$E$100,0),COLUMN()-9),-999)</f>
        <v>0</v>
      </c>
      <c r="S10" s="16" cm="1">
        <f t="array" ref="S10">IFERROR(INDEX($J$46:$AT$100,MATCH($E10,$E$46:$E$100,0),COLUMN()-9),-999)</f>
        <v>0</v>
      </c>
      <c r="T10" s="16" cm="1">
        <f t="array" ref="T10">IFERROR(INDEX($J$46:$AT$100,MATCH($E10,$E$46:$E$100,0),COLUMN()-9),-999)</f>
        <v>0</v>
      </c>
      <c r="U10" s="16" cm="1">
        <f t="array" ref="U10">IFERROR(INDEX($J$46:$AT$100,MATCH($E10,$E$46:$E$100,0),COLUMN()-9),-999)</f>
        <v>0</v>
      </c>
      <c r="V10" s="16" cm="1">
        <f t="array" ref="V10">IFERROR(INDEX($J$46:$AT$100,MATCH($E10,$E$46:$E$100,0),COLUMN()-9),-999)</f>
        <v>0</v>
      </c>
      <c r="W10" s="16" cm="1">
        <f t="array" ref="W10">IFERROR(INDEX($J$46:$AT$100,MATCH($E10,$E$46:$E$100,0),COLUMN()-9),-999)</f>
        <v>0</v>
      </c>
      <c r="X10" s="16" cm="1">
        <f t="array" ref="X10">IFERROR(INDEX($J$46:$AT$100,MATCH($E10,$E$46:$E$100,0),COLUMN()-9),-999)</f>
        <v>0</v>
      </c>
      <c r="Y10" s="16" cm="1">
        <f t="array" ref="Y10">IFERROR(INDEX($J$46:$AT$100,MATCH($E10,$E$46:$E$100,0),COLUMN()-9),-999)</f>
        <v>0</v>
      </c>
      <c r="Z10" s="16" cm="1">
        <f t="array" ref="Z10">IFERROR(INDEX($J$46:$AT$100,MATCH($E10,$E$46:$E$100,0),COLUMN()-9),-999)</f>
        <v>0</v>
      </c>
      <c r="AA10" s="16" cm="1">
        <f t="array" ref="AA10">IFERROR(INDEX($J$46:$AT$100,MATCH($E10,$E$46:$E$100,0),COLUMN()-9),-999)</f>
        <v>0</v>
      </c>
      <c r="AB10" s="16" cm="1">
        <f t="array" ref="AB10">IFERROR(INDEX($J$46:$AT$100,MATCH($E10,$E$46:$E$100,0),COLUMN()-9),-999)</f>
        <v>0</v>
      </c>
      <c r="AC10" s="16" cm="1">
        <f t="array" ref="AC10">IFERROR(INDEX($J$46:$AT$100,MATCH($E10,$E$46:$E$100,0),COLUMN()-9),-999)</f>
        <v>0</v>
      </c>
      <c r="AD10" s="16" cm="1">
        <f t="array" ref="AD10">IFERROR(INDEX($J$46:$AT$100,MATCH($E10,$E$46:$E$100,0),COLUMN()-9),-999)</f>
        <v>0</v>
      </c>
      <c r="AE10" s="16" cm="1">
        <f t="array" ref="AE10">IFERROR(INDEX($J$46:$AT$100,MATCH($E10,$E$46:$E$100,0),COLUMN()-9),-999)</f>
        <v>9.8580699259517416E-9</v>
      </c>
      <c r="AF10" s="16" cm="1">
        <f t="array" ref="AF10">IFERROR(INDEX($J$46:$AT$100,MATCH($E10,$E$46:$E$100,0),COLUMN()-9),-999)</f>
        <v>1.1164012513289256E-8</v>
      </c>
      <c r="AG10" s="16" cm="1">
        <f t="array" ref="AG10">IFERROR(INDEX($J$46:$AT$100,MATCH($E10,$E$46:$E$100,0),COLUMN()-9),-999)</f>
        <v>1.1036622167488851E-8</v>
      </c>
      <c r="AH10" s="16" cm="1">
        <f t="array" ref="AH10">IFERROR(INDEX($J$46:$AT$100,MATCH($E10,$E$46:$E$100,0),COLUMN()-9),-999)</f>
        <v>1.1055096021311863E-8</v>
      </c>
      <c r="AI10" s="16" cm="1">
        <f t="array" ref="AI10">IFERROR(INDEX($J$46:$AT$100,MATCH($E10,$E$46:$E$100,0),COLUMN()-9),-999)</f>
        <v>1.1210617619145379E-8</v>
      </c>
      <c r="AJ10" s="16" cm="1">
        <f t="array" ref="AJ10">IFERROR(INDEX($J$46:$AT$100,MATCH($E10,$E$46:$E$100,0),COLUMN()-9),-999)</f>
        <v>1.1254181836854861E-8</v>
      </c>
      <c r="AK10" s="16" cm="1">
        <f t="array" ref="AK10">IFERROR(INDEX($J$46:$AT$100,MATCH($E10,$E$46:$E$100,0),COLUMN()-9),-999)</f>
        <v>1.1119487179402405E-8</v>
      </c>
      <c r="AL10" s="16" cm="1">
        <f t="array" ref="AL10">IFERROR(INDEX($J$46:$AT$100,MATCH($E10,$E$46:$E$100,0),COLUMN()-9),-999)</f>
        <v>1.1162253385366511E-8</v>
      </c>
      <c r="AM10" s="16" cm="1">
        <f t="array" ref="AM10">IFERROR(INDEX($J$46:$AT$100,MATCH($E10,$E$46:$E$100,0),COLUMN()-9),-999)</f>
        <v>1.1200902448234706E-8</v>
      </c>
      <c r="AN10" s="16" cm="1">
        <f t="array" ref="AN10">IFERROR(INDEX($J$46:$AT$100,MATCH($E10,$E$46:$E$100,0),COLUMN()-9),-999)</f>
        <v>1.1259884016218893E-8</v>
      </c>
      <c r="AO10" s="16" cm="1">
        <f t="array" ref="AO10">IFERROR(INDEX($J$46:$AT$100,MATCH($E10,$E$46:$E$100,0),COLUMN()-9),-999)</f>
        <v>1.1258511530045296E-8</v>
      </c>
      <c r="AP10" s="16" cm="1">
        <f t="array" ref="AP10">IFERROR(INDEX($J$46:$AT$100,MATCH($E10,$E$46:$E$100,0),COLUMN()-9),-999)</f>
        <v>1.1258526353616836E-8</v>
      </c>
      <c r="AQ10" s="16" cm="1">
        <f t="array" ref="AQ10">IFERROR(INDEX($J$46:$AT$100,MATCH($E10,$E$46:$E$100,0),COLUMN()-9),-999)</f>
        <v>1.1246347746184348E-8</v>
      </c>
      <c r="AR10" s="16" cm="1">
        <f t="array" ref="AR10">IFERROR(INDEX($J$46:$AT$100,MATCH($E10,$E$46:$E$100,0),COLUMN()-9),-999)</f>
        <v>1.1154219244423481E-8</v>
      </c>
      <c r="AS10" s="16" cm="1">
        <f t="array" ref="AS10">IFERROR(INDEX($J$46:$AT$100,MATCH($E10,$E$46:$E$100,0),COLUMN()-9),-999)</f>
        <v>1.1154219244423481E-8</v>
      </c>
      <c r="AT10" s="16" cm="1">
        <f t="array" ref="AT10">IFERROR(INDEX($J$46:$AT$100,MATCH($E10,$E$46:$E$100,0),COLUMN()-9),-999)</f>
        <v>1.1125072013570107E-8</v>
      </c>
      <c r="AU10" s="16"/>
      <c r="AV10" s="16">
        <f>$F10*'Transformers - Loading'!AV10/100</f>
        <v>0</v>
      </c>
      <c r="AW10" s="16">
        <f>$F10*'Transformers - Loading'!AW10/100</f>
        <v>0</v>
      </c>
      <c r="AX10" s="16">
        <f>$F10*'Transformers - Loading'!AX10/100</f>
        <v>0</v>
      </c>
      <c r="AY10" s="16">
        <f>$F10*'Transformers - Loading'!AY10/100</f>
        <v>0</v>
      </c>
      <c r="AZ10" s="16">
        <f>$F10*'Transformers - Loading'!AZ10/100</f>
        <v>0</v>
      </c>
      <c r="BA10" s="16">
        <f>$F10*'Transformers - Loading'!BA10/100</f>
        <v>0</v>
      </c>
      <c r="BB10" s="16">
        <f>$F10*'Transformers - Loading'!BB10/100</f>
        <v>0</v>
      </c>
      <c r="BC10" s="16">
        <f>$F10*'Transformers - Loading'!BC10/100</f>
        <v>0</v>
      </c>
      <c r="BD10" s="16">
        <f>$F10*'Transformers - Loading'!BD10/100</f>
        <v>0</v>
      </c>
      <c r="BE10" s="16">
        <f>$F10*'Transformers - Loading'!BE10/100</f>
        <v>9.7860292099293951E-9</v>
      </c>
      <c r="BF10" s="16">
        <f>$F10*'Transformers - Loading'!BF10/100</f>
        <v>1.08438416950053E-8</v>
      </c>
      <c r="BG10" s="16">
        <f>$F10*'Transformers - Loading'!BG10/100</f>
        <v>1.1076593737726417E-8</v>
      </c>
      <c r="BH10" s="16">
        <f>$F10*'Transformers - Loading'!BH10/100</f>
        <v>1.1039545246006754E-8</v>
      </c>
      <c r="BI10" s="16">
        <f>$F10*'Transformers - Loading'!BI10/100</f>
        <v>1.1064323915003134E-8</v>
      </c>
      <c r="BJ10" s="16">
        <f>$F10*'Transformers - Loading'!BJ10/100</f>
        <v>1.1041704964288359E-8</v>
      </c>
      <c r="BK10" s="16">
        <f>$F10*'Transformers - Loading'!BK10/100</f>
        <v>1.1036588442868426E-8</v>
      </c>
      <c r="BL10" s="16"/>
      <c r="BM10" s="16"/>
      <c r="BN10" s="16"/>
    </row>
    <row r="11" spans="1:67" x14ac:dyDescent="0.25">
      <c r="E11" s="11" t="s">
        <v>113</v>
      </c>
      <c r="F11" s="30">
        <v>12</v>
      </c>
      <c r="G11" s="30">
        <v>33</v>
      </c>
      <c r="H11" s="30">
        <v>11</v>
      </c>
      <c r="I11" s="42"/>
      <c r="J11" s="16" cm="1">
        <f t="array" ref="J11">IFERROR(INDEX($J$46:$AT$100,MATCH($E11,$E$46:$E$100,0),COLUMN()-9),-999)</f>
        <v>0</v>
      </c>
      <c r="K11" s="16" cm="1">
        <f t="array" ref="K11">IFERROR(INDEX($J$46:$AT$100,MATCH($E11,$E$46:$E$100,0),COLUMN()-9),-999)</f>
        <v>0</v>
      </c>
      <c r="L11" s="16" cm="1">
        <f t="array" ref="L11">IFERROR(INDEX($J$46:$AT$100,MATCH($E11,$E$46:$E$100,0),COLUMN()-9),-999)</f>
        <v>0</v>
      </c>
      <c r="M11" s="16" cm="1">
        <f t="array" ref="M11">IFERROR(INDEX($J$46:$AT$100,MATCH($E11,$E$46:$E$100,0),COLUMN()-9),-999)</f>
        <v>0</v>
      </c>
      <c r="N11" s="16" cm="1">
        <f t="array" ref="N11">IFERROR(INDEX($J$46:$AT$100,MATCH($E11,$E$46:$E$100,0),COLUMN()-9),-999)</f>
        <v>0</v>
      </c>
      <c r="O11" s="16" cm="1">
        <f t="array" ref="O11">IFERROR(INDEX($J$46:$AT$100,MATCH($E11,$E$46:$E$100,0),COLUMN()-9),-999)</f>
        <v>0</v>
      </c>
      <c r="P11" s="16" cm="1">
        <f t="array" ref="P11">IFERROR(INDEX($J$46:$AT$100,MATCH($E11,$E$46:$E$100,0),COLUMN()-9),-999)</f>
        <v>0</v>
      </c>
      <c r="Q11" s="16" cm="1">
        <f t="array" ref="Q11">IFERROR(INDEX($J$46:$AT$100,MATCH($E11,$E$46:$E$100,0),COLUMN()-9),-999)</f>
        <v>0</v>
      </c>
      <c r="R11" s="16" cm="1">
        <f t="array" ref="R11">IFERROR(INDEX($J$46:$AT$100,MATCH($E11,$E$46:$E$100,0),COLUMN()-9),-999)</f>
        <v>0</v>
      </c>
      <c r="S11" s="16" cm="1">
        <f t="array" ref="S11">IFERROR(INDEX($J$46:$AT$100,MATCH($E11,$E$46:$E$100,0),COLUMN()-9),-999)</f>
        <v>0</v>
      </c>
      <c r="T11" s="16" cm="1">
        <f t="array" ref="T11">IFERROR(INDEX($J$46:$AT$100,MATCH($E11,$E$46:$E$100,0),COLUMN()-9),-999)</f>
        <v>0</v>
      </c>
      <c r="U11" s="16" cm="1">
        <f t="array" ref="U11">IFERROR(INDEX($J$46:$AT$100,MATCH($E11,$E$46:$E$100,0),COLUMN()-9),-999)</f>
        <v>0</v>
      </c>
      <c r="V11" s="16" cm="1">
        <f t="array" ref="V11">IFERROR(INDEX($J$46:$AT$100,MATCH($E11,$E$46:$E$100,0),COLUMN()-9),-999)</f>
        <v>0</v>
      </c>
      <c r="W11" s="16" cm="1">
        <f t="array" ref="W11">IFERROR(INDEX($J$46:$AT$100,MATCH($E11,$E$46:$E$100,0),COLUMN()-9),-999)</f>
        <v>0</v>
      </c>
      <c r="X11" s="16" cm="1">
        <f t="array" ref="X11">IFERROR(INDEX($J$46:$AT$100,MATCH($E11,$E$46:$E$100,0),COLUMN()-9),-999)</f>
        <v>0</v>
      </c>
      <c r="Y11" s="16" cm="1">
        <f t="array" ref="Y11">IFERROR(INDEX($J$46:$AT$100,MATCH($E11,$E$46:$E$100,0),COLUMN()-9),-999)</f>
        <v>0</v>
      </c>
      <c r="Z11" s="16" cm="1">
        <f t="array" ref="Z11">IFERROR(INDEX($J$46:$AT$100,MATCH($E11,$E$46:$E$100,0),COLUMN()-9),-999)</f>
        <v>0</v>
      </c>
      <c r="AA11" s="16" cm="1">
        <f t="array" ref="AA11">IFERROR(INDEX($J$46:$AT$100,MATCH($E11,$E$46:$E$100,0),COLUMN()-9),-999)</f>
        <v>0</v>
      </c>
      <c r="AB11" s="16" cm="1">
        <f t="array" ref="AB11">IFERROR(INDEX($J$46:$AT$100,MATCH($E11,$E$46:$E$100,0),COLUMN()-9),-999)</f>
        <v>0</v>
      </c>
      <c r="AC11" s="16" cm="1">
        <f t="array" ref="AC11">IFERROR(INDEX($J$46:$AT$100,MATCH($E11,$E$46:$E$100,0),COLUMN()-9),-999)</f>
        <v>0</v>
      </c>
      <c r="AD11" s="16" cm="1">
        <f t="array" ref="AD11">IFERROR(INDEX($J$46:$AT$100,MATCH($E11,$E$46:$E$100,0),COLUMN()-9),-999)</f>
        <v>0</v>
      </c>
      <c r="AE11" s="16" cm="1">
        <f t="array" ref="AE11">IFERROR(INDEX($J$46:$AT$100,MATCH($E11,$E$46:$E$100,0),COLUMN()-9),-999)</f>
        <v>0</v>
      </c>
      <c r="AF11" s="16" cm="1">
        <f t="array" ref="AF11">IFERROR(INDEX($J$46:$AT$100,MATCH($E11,$E$46:$E$100,0),COLUMN()-9),-999)</f>
        <v>0</v>
      </c>
      <c r="AG11" s="16" cm="1">
        <f t="array" ref="AG11">IFERROR(INDEX($J$46:$AT$100,MATCH($E11,$E$46:$E$100,0),COLUMN()-9),-999)</f>
        <v>1.1083300546436808E-8</v>
      </c>
      <c r="AH11" s="16" cm="1">
        <f t="array" ref="AH11">IFERROR(INDEX($J$46:$AT$100,MATCH($E11,$E$46:$E$100,0),COLUMN()-9),-999)</f>
        <v>1.1094858558407677E-8</v>
      </c>
      <c r="AI11" s="16" cm="1">
        <f t="array" ref="AI11">IFERROR(INDEX($J$46:$AT$100,MATCH($E11,$E$46:$E$100,0),COLUMN()-9),-999)</f>
        <v>1.1281292997344968E-8</v>
      </c>
      <c r="AJ11" s="16" cm="1">
        <f t="array" ref="AJ11">IFERROR(INDEX($J$46:$AT$100,MATCH($E11,$E$46:$E$100,0),COLUMN()-9),-999)</f>
        <v>1.1011855255473309E-8</v>
      </c>
      <c r="AK11" s="16" cm="1">
        <f t="array" ref="AK11">IFERROR(INDEX($J$46:$AT$100,MATCH($E11,$E$46:$E$100,0),COLUMN()-9),-999)</f>
        <v>1.1204707265135243E-8</v>
      </c>
      <c r="AL11" s="16" cm="1">
        <f t="array" ref="AL11">IFERROR(INDEX($J$46:$AT$100,MATCH($E11,$E$46:$E$100,0),COLUMN()-9),-999)</f>
        <v>1.1254930311995982E-8</v>
      </c>
      <c r="AM11" s="16" cm="1">
        <f t="array" ref="AM11">IFERROR(INDEX($J$46:$AT$100,MATCH($E11,$E$46:$E$100,0),COLUMN()-9),-999)</f>
        <v>1.1019583707277449E-8</v>
      </c>
      <c r="AN11" s="16" cm="1">
        <f t="array" ref="AN11">IFERROR(INDEX($J$46:$AT$100,MATCH($E11,$E$46:$E$100,0),COLUMN()-9),-999)</f>
        <v>1.1087206219419094E-8</v>
      </c>
      <c r="AO11" s="16" cm="1">
        <f t="array" ref="AO11">IFERROR(INDEX($J$46:$AT$100,MATCH($E11,$E$46:$E$100,0),COLUMN()-9),-999)</f>
        <v>1.1085668318684896E-8</v>
      </c>
      <c r="AP11" s="16" cm="1">
        <f t="array" ref="AP11">IFERROR(INDEX($J$46:$AT$100,MATCH($E11,$E$46:$E$100,0),COLUMN()-9),-999)</f>
        <v>1.1085692803116397E-8</v>
      </c>
      <c r="AQ11" s="16" cm="1">
        <f t="array" ref="AQ11">IFERROR(INDEX($J$46:$AT$100,MATCH($E11,$E$46:$E$100,0),COLUMN()-9),-999)</f>
        <v>2.7937520051356746</v>
      </c>
      <c r="AR11" s="16" cm="1">
        <f t="array" ref="AR11">IFERROR(INDEX($J$46:$AT$100,MATCH($E11,$E$46:$E$100,0),COLUMN()-9),-999)</f>
        <v>2.4226593286664033</v>
      </c>
      <c r="AS11" s="16" cm="1">
        <f t="array" ref="AS11">IFERROR(INDEX($J$46:$AT$100,MATCH($E11,$E$46:$E$100,0),COLUMN()-9),-999)</f>
        <v>2.4226593286664033</v>
      </c>
      <c r="AT11" s="16" cm="1">
        <f t="array" ref="AT11">IFERROR(INDEX($J$46:$AT$100,MATCH($E11,$E$46:$E$100,0),COLUMN()-9),-999)</f>
        <v>2.4263153071722483</v>
      </c>
      <c r="AU11" s="16"/>
      <c r="AV11" s="16">
        <f>$F11*'Transformers - Loading'!AV11/100</f>
        <v>0</v>
      </c>
      <c r="AW11" s="16">
        <f>$F11*'Transformers - Loading'!AW11/100</f>
        <v>0</v>
      </c>
      <c r="AX11" s="16">
        <f>$F11*'Transformers - Loading'!AX11/100</f>
        <v>0</v>
      </c>
      <c r="AY11" s="16">
        <f>$F11*'Transformers - Loading'!AY11/100</f>
        <v>0</v>
      </c>
      <c r="AZ11" s="16">
        <f>$F11*'Transformers - Loading'!AZ11/100</f>
        <v>0</v>
      </c>
      <c r="BA11" s="16">
        <f>$F11*'Transformers - Loading'!BA11/100</f>
        <v>0</v>
      </c>
      <c r="BB11" s="16">
        <f>$F11*'Transformers - Loading'!BB11/100</f>
        <v>0</v>
      </c>
      <c r="BC11" s="16">
        <f>$F11*'Transformers - Loading'!BC11/100</f>
        <v>0</v>
      </c>
      <c r="BD11" s="16">
        <f>$F11*'Transformers - Loading'!BD11/100</f>
        <v>0</v>
      </c>
      <c r="BE11" s="16">
        <f>$F11*'Transformers - Loading'!BE11/100</f>
        <v>0</v>
      </c>
      <c r="BF11" s="16">
        <f>$F11*'Transformers - Loading'!BF11/100</f>
        <v>0</v>
      </c>
      <c r="BG11" s="16">
        <f>$F11*'Transformers - Loading'!BG11/100</f>
        <v>1.1229718219907641E-8</v>
      </c>
      <c r="BH11" s="16">
        <f>$F11*'Transformers - Loading'!BH11/100</f>
        <v>1.137638545856321E-8</v>
      </c>
      <c r="BI11" s="16">
        <f>$F11*'Transformers - Loading'!BI11/100</f>
        <v>1.1251277124818181E-8</v>
      </c>
      <c r="BJ11" s="16">
        <f>$F11*'Transformers - Loading'!BJ11/100</f>
        <v>1.1224523553213973E-8</v>
      </c>
      <c r="BK11" s="16">
        <f>$F11*'Transformers - Loading'!BK11/100</f>
        <v>2.4945824282461855</v>
      </c>
      <c r="BL11" s="16"/>
      <c r="BM11" s="16"/>
      <c r="BN11" s="16"/>
    </row>
    <row r="12" spans="1:67" x14ac:dyDescent="0.25">
      <c r="E12" s="11" t="s">
        <v>114</v>
      </c>
      <c r="F12" s="30">
        <v>2.6600000858306885</v>
      </c>
      <c r="G12" s="30">
        <v>11</v>
      </c>
      <c r="H12" s="30">
        <v>0.68999999761581421</v>
      </c>
      <c r="I12" s="42"/>
      <c r="J12" s="16" cm="1">
        <f t="array" ref="J12">IFERROR(INDEX($J$46:$AT$100,MATCH($E12,$E$46:$E$100,0),COLUMN()-9),-999)</f>
        <v>0</v>
      </c>
      <c r="K12" s="16" cm="1">
        <f t="array" ref="K12">IFERROR(INDEX($J$46:$AT$100,MATCH($E12,$E$46:$E$100,0),COLUMN()-9),-999)</f>
        <v>0</v>
      </c>
      <c r="L12" s="16" cm="1">
        <f t="array" ref="L12">IFERROR(INDEX($J$46:$AT$100,MATCH($E12,$E$46:$E$100,0),COLUMN()-9),-999)</f>
        <v>0</v>
      </c>
      <c r="M12" s="16" cm="1">
        <f t="array" ref="M12">IFERROR(INDEX($J$46:$AT$100,MATCH($E12,$E$46:$E$100,0),COLUMN()-9),-999)</f>
        <v>0</v>
      </c>
      <c r="N12" s="16" cm="1">
        <f t="array" ref="N12">IFERROR(INDEX($J$46:$AT$100,MATCH($E12,$E$46:$E$100,0),COLUMN()-9),-999)</f>
        <v>0</v>
      </c>
      <c r="O12" s="16" cm="1">
        <f t="array" ref="O12">IFERROR(INDEX($J$46:$AT$100,MATCH($E12,$E$46:$E$100,0),COLUMN()-9),-999)</f>
        <v>0</v>
      </c>
      <c r="P12" s="16" cm="1">
        <f t="array" ref="P12">IFERROR(INDEX($J$46:$AT$100,MATCH($E12,$E$46:$E$100,0),COLUMN()-9),-999)</f>
        <v>0</v>
      </c>
      <c r="Q12" s="16" cm="1">
        <f t="array" ref="Q12">IFERROR(INDEX($J$46:$AT$100,MATCH($E12,$E$46:$E$100,0),COLUMN()-9),-999)</f>
        <v>0</v>
      </c>
      <c r="R12" s="16" cm="1">
        <f t="array" ref="R12">IFERROR(INDEX($J$46:$AT$100,MATCH($E12,$E$46:$E$100,0),COLUMN()-9),-999)</f>
        <v>0</v>
      </c>
      <c r="S12" s="16" cm="1">
        <f t="array" ref="S12">IFERROR(INDEX($J$46:$AT$100,MATCH($E12,$E$46:$E$100,0),COLUMN()-9),-999)</f>
        <v>0</v>
      </c>
      <c r="T12" s="16" cm="1">
        <f t="array" ref="T12">IFERROR(INDEX($J$46:$AT$100,MATCH($E12,$E$46:$E$100,0),COLUMN()-9),-999)</f>
        <v>0</v>
      </c>
      <c r="U12" s="16" cm="1">
        <f t="array" ref="U12">IFERROR(INDEX($J$46:$AT$100,MATCH($E12,$E$46:$E$100,0),COLUMN()-9),-999)</f>
        <v>0</v>
      </c>
      <c r="V12" s="16" cm="1">
        <f t="array" ref="V12">IFERROR(INDEX($J$46:$AT$100,MATCH($E12,$E$46:$E$100,0),COLUMN()-9),-999)</f>
        <v>0</v>
      </c>
      <c r="W12" s="16" cm="1">
        <f t="array" ref="W12">IFERROR(INDEX($J$46:$AT$100,MATCH($E12,$E$46:$E$100,0),COLUMN()-9),-999)</f>
        <v>0</v>
      </c>
      <c r="X12" s="16" cm="1">
        <f t="array" ref="X12">IFERROR(INDEX($J$46:$AT$100,MATCH($E12,$E$46:$E$100,0),COLUMN()-9),-999)</f>
        <v>0</v>
      </c>
      <c r="Y12" s="16" cm="1">
        <f t="array" ref="Y12">IFERROR(INDEX($J$46:$AT$100,MATCH($E12,$E$46:$E$100,0),COLUMN()-9),-999)</f>
        <v>0</v>
      </c>
      <c r="Z12" s="16" cm="1">
        <f t="array" ref="Z12">IFERROR(INDEX($J$46:$AT$100,MATCH($E12,$E$46:$E$100,0),COLUMN()-9),-999)</f>
        <v>0</v>
      </c>
      <c r="AA12" s="16" cm="1">
        <f t="array" ref="AA12">IFERROR(INDEX($J$46:$AT$100,MATCH($E12,$E$46:$E$100,0),COLUMN()-9),-999)</f>
        <v>0</v>
      </c>
      <c r="AB12" s="16" cm="1">
        <f t="array" ref="AB12">IFERROR(INDEX($J$46:$AT$100,MATCH($E12,$E$46:$E$100,0),COLUMN()-9),-999)</f>
        <v>0</v>
      </c>
      <c r="AC12" s="16" cm="1">
        <f t="array" ref="AC12">IFERROR(INDEX($J$46:$AT$100,MATCH($E12,$E$46:$E$100,0),COLUMN()-9),-999)</f>
        <v>0</v>
      </c>
      <c r="AD12" s="16" cm="1">
        <f t="array" ref="AD12">IFERROR(INDEX($J$46:$AT$100,MATCH($E12,$E$46:$E$100,0),COLUMN()-9),-999)</f>
        <v>0</v>
      </c>
      <c r="AE12" s="16" cm="1">
        <f t="array" ref="AE12">IFERROR(INDEX($J$46:$AT$100,MATCH($E12,$E$46:$E$100,0),COLUMN()-9),-999)</f>
        <v>9.6580235031526239E-9</v>
      </c>
      <c r="AF12" s="16" cm="1">
        <f t="array" ref="AF12">IFERROR(INDEX($J$46:$AT$100,MATCH($E12,$E$46:$E$100,0),COLUMN()-9),-999)</f>
        <v>1.0963973678055221E-8</v>
      </c>
      <c r="AG12" s="16" cm="1">
        <f t="array" ref="AG12">IFERROR(INDEX($J$46:$AT$100,MATCH($E12,$E$46:$E$100,0),COLUMN()-9),-999)</f>
        <v>1.0836624207875314E-8</v>
      </c>
      <c r="AH12" s="16" cm="1">
        <f t="array" ref="AH12">IFERROR(INDEX($J$46:$AT$100,MATCH($E12,$E$46:$E$100,0),COLUMN()-9),-999)</f>
        <v>1.0855091428109193E-8</v>
      </c>
      <c r="AI12" s="16" cm="1">
        <f t="array" ref="AI12">IFERROR(INDEX($J$46:$AT$100,MATCH($E12,$E$46:$E$100,0),COLUMN()-9),-999)</f>
        <v>1.1010596072900721E-8</v>
      </c>
      <c r="AJ12" s="16" cm="1">
        <f t="array" ref="AJ12">IFERROR(INDEX($J$46:$AT$100,MATCH($E12,$E$46:$E$100,0),COLUMN()-9),-999)</f>
        <v>1.1054159192107438E-8</v>
      </c>
      <c r="AK12" s="16" cm="1">
        <f t="array" ref="AK12">IFERROR(INDEX($J$46:$AT$100,MATCH($E12,$E$46:$E$100,0),COLUMN()-9),-999)</f>
        <v>1.0919468141133169E-8</v>
      </c>
      <c r="AL12" s="16" cm="1">
        <f t="array" ref="AL12">IFERROR(INDEX($J$46:$AT$100,MATCH($E12,$E$46:$E$100,0),COLUMN()-9),-999)</f>
        <v>1.0962227172462076E-8</v>
      </c>
      <c r="AM12" s="16" cm="1">
        <f t="array" ref="AM12">IFERROR(INDEX($J$46:$AT$100,MATCH($E12,$E$46:$E$100,0),COLUMN()-9),-999)</f>
        <v>1.1000870796941307E-8</v>
      </c>
      <c r="AN12" s="16" cm="1">
        <f t="array" ref="AN12">IFERROR(INDEX($J$46:$AT$100,MATCH($E12,$E$46:$E$100,0),COLUMN()-9),-999)</f>
        <v>1.1059832758919247E-8</v>
      </c>
      <c r="AO12" s="16" cm="1">
        <f t="array" ref="AO12">IFERROR(INDEX($J$46:$AT$100,MATCH($E12,$E$46:$E$100,0),COLUMN()-9),-999)</f>
        <v>1.1058500519835529E-8</v>
      </c>
      <c r="AP12" s="16" cm="1">
        <f t="array" ref="AP12">IFERROR(INDEX($J$46:$AT$100,MATCH($E12,$E$46:$E$100,0),COLUMN()-9),-999)</f>
        <v>1.1058512627474046E-8</v>
      </c>
      <c r="AQ12" s="16" cm="1">
        <f t="array" ref="AQ12">IFERROR(INDEX($J$46:$AT$100,MATCH($E12,$E$46:$E$100,0),COLUMN()-9),-999)</f>
        <v>1.104634884643475E-8</v>
      </c>
      <c r="AR12" s="16" cm="1">
        <f t="array" ref="AR12">IFERROR(INDEX($J$46:$AT$100,MATCH($E12,$E$46:$E$100,0),COLUMN()-9),-999)</f>
        <v>1.0954201208256036E-8</v>
      </c>
      <c r="AS12" s="16" cm="1">
        <f t="array" ref="AS12">IFERROR(INDEX($J$46:$AT$100,MATCH($E12,$E$46:$E$100,0),COLUMN()-9),-999)</f>
        <v>1.0954201208256036E-8</v>
      </c>
      <c r="AT12" s="16" cm="1">
        <f t="array" ref="AT12">IFERROR(INDEX($J$46:$AT$100,MATCH($E12,$E$46:$E$100,0),COLUMN()-9),-999)</f>
        <v>1.0925041204142307E-8</v>
      </c>
      <c r="AU12" s="16"/>
      <c r="AV12" s="16">
        <f>$F12*'Transformers - Loading'!AV12/100</f>
        <v>0</v>
      </c>
      <c r="AW12" s="16">
        <f>$F12*'Transformers - Loading'!AW12/100</f>
        <v>0</v>
      </c>
      <c r="AX12" s="16">
        <f>$F12*'Transformers - Loading'!AX12/100</f>
        <v>0</v>
      </c>
      <c r="AY12" s="16">
        <f>$F12*'Transformers - Loading'!AY12/100</f>
        <v>0</v>
      </c>
      <c r="AZ12" s="16">
        <f>$F12*'Transformers - Loading'!AZ12/100</f>
        <v>0</v>
      </c>
      <c r="BA12" s="16">
        <f>$F12*'Transformers - Loading'!BA12/100</f>
        <v>0</v>
      </c>
      <c r="BB12" s="16">
        <f>$F12*'Transformers - Loading'!BB12/100</f>
        <v>0</v>
      </c>
      <c r="BC12" s="16">
        <f>$F12*'Transformers - Loading'!BC12/100</f>
        <v>0</v>
      </c>
      <c r="BD12" s="16">
        <f>$F12*'Transformers - Loading'!BD12/100</f>
        <v>0</v>
      </c>
      <c r="BE12" s="16">
        <f>$F12*'Transformers - Loading'!BE12/100</f>
        <v>4.780596689746253E-9</v>
      </c>
      <c r="BF12" s="16">
        <f>$F12*'Transformers - Loading'!BF12/100</f>
        <v>5.3204713519876012E-9</v>
      </c>
      <c r="BG12" s="16">
        <f>$F12*'Transformers - Loading'!BG12/100</f>
        <v>5.4389866754820505E-9</v>
      </c>
      <c r="BH12" s="16">
        <f>$F12*'Transformers - Loading'!BH12/100</f>
        <v>5.4201276157841273E-9</v>
      </c>
      <c r="BI12" s="16">
        <f>$F12*'Transformers - Loading'!BI12/100</f>
        <v>5.432742335303058E-9</v>
      </c>
      <c r="BJ12" s="16">
        <f>$F12*'Transformers - Loading'!BJ12/100</f>
        <v>5.4212214867362396E-9</v>
      </c>
      <c r="BK12" s="16">
        <f>$F12*'Transformers - Loading'!BK12/100</f>
        <v>5.4186266188706604E-9</v>
      </c>
      <c r="BL12" s="16"/>
      <c r="BM12" s="16"/>
      <c r="BN12" s="16"/>
    </row>
    <row r="13" spans="1:67" x14ac:dyDescent="0.25">
      <c r="E13" s="11" t="s">
        <v>115</v>
      </c>
      <c r="F13" s="30">
        <v>12</v>
      </c>
      <c r="G13" s="30">
        <v>33</v>
      </c>
      <c r="H13" s="30">
        <v>11.5</v>
      </c>
      <c r="I13" s="42"/>
      <c r="J13" s="16" cm="1">
        <f t="array" ref="J13">IFERROR(INDEX($J$46:$AT$100,MATCH($E13,$E$46:$E$100,0),COLUMN()-9),-999)</f>
        <v>0</v>
      </c>
      <c r="K13" s="16" cm="1">
        <f t="array" ref="K13">IFERROR(INDEX($J$46:$AT$100,MATCH($E13,$E$46:$E$100,0),COLUMN()-9),-999)</f>
        <v>0</v>
      </c>
      <c r="L13" s="16" cm="1">
        <f t="array" ref="L13">IFERROR(INDEX($J$46:$AT$100,MATCH($E13,$E$46:$E$100,0),COLUMN()-9),-999)</f>
        <v>0</v>
      </c>
      <c r="M13" s="16" cm="1">
        <f t="array" ref="M13">IFERROR(INDEX($J$46:$AT$100,MATCH($E13,$E$46:$E$100,0),COLUMN()-9),-999)</f>
        <v>0</v>
      </c>
      <c r="N13" s="16" cm="1">
        <f t="array" ref="N13">IFERROR(INDEX($J$46:$AT$100,MATCH($E13,$E$46:$E$100,0),COLUMN()-9),-999)</f>
        <v>0</v>
      </c>
      <c r="O13" s="16" cm="1">
        <f t="array" ref="O13">IFERROR(INDEX($J$46:$AT$100,MATCH($E13,$E$46:$E$100,0),COLUMN()-9),-999)</f>
        <v>0</v>
      </c>
      <c r="P13" s="16" cm="1">
        <f t="array" ref="P13">IFERROR(INDEX($J$46:$AT$100,MATCH($E13,$E$46:$E$100,0),COLUMN()-9),-999)</f>
        <v>0</v>
      </c>
      <c r="Q13" s="16" cm="1">
        <f t="array" ref="Q13">IFERROR(INDEX($J$46:$AT$100,MATCH($E13,$E$46:$E$100,0),COLUMN()-9),-999)</f>
        <v>0</v>
      </c>
      <c r="R13" s="16" cm="1">
        <f t="array" ref="R13">IFERROR(INDEX($J$46:$AT$100,MATCH($E13,$E$46:$E$100,0),COLUMN()-9),-999)</f>
        <v>0</v>
      </c>
      <c r="S13" s="16" cm="1">
        <f t="array" ref="S13">IFERROR(INDEX($J$46:$AT$100,MATCH($E13,$E$46:$E$100,0),COLUMN()-9),-999)</f>
        <v>0</v>
      </c>
      <c r="T13" s="16" cm="1">
        <f t="array" ref="T13">IFERROR(INDEX($J$46:$AT$100,MATCH($E13,$E$46:$E$100,0),COLUMN()-9),-999)</f>
        <v>0</v>
      </c>
      <c r="U13" s="16" cm="1">
        <f t="array" ref="U13">IFERROR(INDEX($J$46:$AT$100,MATCH($E13,$E$46:$E$100,0),COLUMN()-9),-999)</f>
        <v>0</v>
      </c>
      <c r="V13" s="16" cm="1">
        <f t="array" ref="V13">IFERROR(INDEX($J$46:$AT$100,MATCH($E13,$E$46:$E$100,0),COLUMN()-9),-999)</f>
        <v>0</v>
      </c>
      <c r="W13" s="16" cm="1">
        <f t="array" ref="W13">IFERROR(INDEX($J$46:$AT$100,MATCH($E13,$E$46:$E$100,0),COLUMN()-9),-999)</f>
        <v>0</v>
      </c>
      <c r="X13" s="16" cm="1">
        <f t="array" ref="X13">IFERROR(INDEX($J$46:$AT$100,MATCH($E13,$E$46:$E$100,0),COLUMN()-9),-999)</f>
        <v>0</v>
      </c>
      <c r="Y13" s="16" cm="1">
        <f t="array" ref="Y13">IFERROR(INDEX($J$46:$AT$100,MATCH($E13,$E$46:$E$100,0),COLUMN()-9),-999)</f>
        <v>0</v>
      </c>
      <c r="Z13" s="16" cm="1">
        <f t="array" ref="Z13">IFERROR(INDEX($J$46:$AT$100,MATCH($E13,$E$46:$E$100,0),COLUMN()-9),-999)</f>
        <v>0</v>
      </c>
      <c r="AA13" s="16" cm="1">
        <f t="array" ref="AA13">IFERROR(INDEX($J$46:$AT$100,MATCH($E13,$E$46:$E$100,0),COLUMN()-9),-999)</f>
        <v>0</v>
      </c>
      <c r="AB13" s="16" cm="1">
        <f t="array" ref="AB13">IFERROR(INDEX($J$46:$AT$100,MATCH($E13,$E$46:$E$100,0),COLUMN()-9),-999)</f>
        <v>0</v>
      </c>
      <c r="AC13" s="16" cm="1">
        <f t="array" ref="AC13">IFERROR(INDEX($J$46:$AT$100,MATCH($E13,$E$46:$E$100,0),COLUMN()-9),-999)</f>
        <v>0</v>
      </c>
      <c r="AD13" s="16" cm="1">
        <f t="array" ref="AD13">IFERROR(INDEX($J$46:$AT$100,MATCH($E13,$E$46:$E$100,0),COLUMN()-9),-999)</f>
        <v>0</v>
      </c>
      <c r="AE13" s="16" cm="1">
        <f t="array" ref="AE13">IFERROR(INDEX($J$46:$AT$100,MATCH($E13,$E$46:$E$100,0),COLUMN()-9),-999)</f>
        <v>0</v>
      </c>
      <c r="AF13" s="16" cm="1">
        <f t="array" ref="AF13">IFERROR(INDEX($J$46:$AT$100,MATCH($E13,$E$46:$E$100,0),COLUMN()-9),-999)</f>
        <v>14.452350261440168</v>
      </c>
      <c r="AG13" s="16" cm="1">
        <f t="array" ref="AG13">IFERROR(INDEX($J$46:$AT$100,MATCH($E13,$E$46:$E$100,0),COLUMN()-9),-999)</f>
        <v>10.788465572409031</v>
      </c>
      <c r="AH13" s="16" cm="1">
        <f t="array" ref="AH13">IFERROR(INDEX($J$46:$AT$100,MATCH($E13,$E$46:$E$100,0),COLUMN()-9),-999)</f>
        <v>10.788328761839622</v>
      </c>
      <c r="AI13" s="16" cm="1">
        <f t="array" ref="AI13">IFERROR(INDEX($J$46:$AT$100,MATCH($E13,$E$46:$E$100,0),COLUMN()-9),-999)</f>
        <v>7.1722256389270536</v>
      </c>
      <c r="AJ13" s="16" cm="1">
        <f t="array" ref="AJ13">IFERROR(INDEX($J$46:$AT$100,MATCH($E13,$E$46:$E$100,0),COLUMN()-9),-999)</f>
        <v>7.1722029477827025</v>
      </c>
      <c r="AK13" s="16" cm="1">
        <f t="array" ref="AK13">IFERROR(INDEX($J$46:$AT$100,MATCH($E13,$E$46:$E$100,0),COLUMN()-9),-999)</f>
        <v>7.1725365641762027</v>
      </c>
      <c r="AL13" s="16" cm="1">
        <f t="array" ref="AL13">IFERROR(INDEX($J$46:$AT$100,MATCH($E13,$E$46:$E$100,0),COLUMN()-9),-999)</f>
        <v>7.1724280065414128</v>
      </c>
      <c r="AM13" s="16" cm="1">
        <f t="array" ref="AM13">IFERROR(INDEX($J$46:$AT$100,MATCH($E13,$E$46:$E$100,0),COLUMN()-9),-999)</f>
        <v>7.1723319496929507</v>
      </c>
      <c r="AN13" s="16" cm="1">
        <f t="array" ref="AN13">IFERROR(INDEX($J$46:$AT$100,MATCH($E13,$E$46:$E$100,0),COLUMN()-9),-999)</f>
        <v>7.1721893339258767</v>
      </c>
      <c r="AO13" s="16" cm="1">
        <f t="array" ref="AO13">IFERROR(INDEX($J$46:$AT$100,MATCH($E13,$E$46:$E$100,0),COLUMN()-9),-999)</f>
        <v>7.1721925303401504</v>
      </c>
      <c r="AP13" s="16" cm="1">
        <f t="array" ref="AP13">IFERROR(INDEX($J$46:$AT$100,MATCH($E13,$E$46:$E$100,0),COLUMN()-9),-999)</f>
        <v>7.1721924979437262</v>
      </c>
      <c r="AQ13" s="16" cm="1">
        <f t="array" ref="AQ13">IFERROR(INDEX($J$46:$AT$100,MATCH($E13,$E$46:$E$100,0),COLUMN()-9),-999)</f>
        <v>7.1721942803383856</v>
      </c>
      <c r="AR13" s="16" cm="1">
        <f t="array" ref="AR13">IFERROR(INDEX($J$46:$AT$100,MATCH($E13,$E$46:$E$100,0),COLUMN()-9),-999)</f>
        <v>4.8308938301839222</v>
      </c>
      <c r="AS13" s="16" cm="1">
        <f t="array" ref="AS13">IFERROR(INDEX($J$46:$AT$100,MATCH($E13,$E$46:$E$100,0),COLUMN()-9),-999)</f>
        <v>4.8308938301839222</v>
      </c>
      <c r="AT13" s="16" cm="1">
        <f t="array" ref="AT13">IFERROR(INDEX($J$46:$AT$100,MATCH($E13,$E$46:$E$100,0),COLUMN()-9),-999)</f>
        <v>4.8315381530584478</v>
      </c>
      <c r="AU13" s="16"/>
      <c r="AV13" s="16">
        <f>$F13*'Transformers - Loading'!AV13/100</f>
        <v>0</v>
      </c>
      <c r="AW13" s="16">
        <f>$F13*'Transformers - Loading'!AW13/100</f>
        <v>0</v>
      </c>
      <c r="AX13" s="16">
        <f>$F13*'Transformers - Loading'!AX13/100</f>
        <v>0</v>
      </c>
      <c r="AY13" s="16">
        <f>$F13*'Transformers - Loading'!AY13/100</f>
        <v>0</v>
      </c>
      <c r="AZ13" s="16">
        <f>$F13*'Transformers - Loading'!AZ13/100</f>
        <v>0</v>
      </c>
      <c r="BA13" s="16">
        <f>$F13*'Transformers - Loading'!BA13/100</f>
        <v>0</v>
      </c>
      <c r="BB13" s="16">
        <f>$F13*'Transformers - Loading'!BB13/100</f>
        <v>0</v>
      </c>
      <c r="BC13" s="16">
        <f>$F13*'Transformers - Loading'!BC13/100</f>
        <v>0</v>
      </c>
      <c r="BD13" s="16">
        <f>$F13*'Transformers - Loading'!BD13/100</f>
        <v>0</v>
      </c>
      <c r="BE13" s="16">
        <f>$F13*'Transformers - Loading'!BE13/100</f>
        <v>0</v>
      </c>
      <c r="BF13" s="16">
        <f>$F13*'Transformers - Loading'!BF13/100</f>
        <v>15.156932094703498</v>
      </c>
      <c r="BG13" s="16">
        <f>$F13*'Transformers - Loading'!BG13/100</f>
        <v>11.173771894000236</v>
      </c>
      <c r="BH13" s="16">
        <f>$F13*'Transformers - Loading'!BH13/100</f>
        <v>7.486197221442259</v>
      </c>
      <c r="BI13" s="16">
        <f>$F13*'Transformers - Loading'!BI13/100</f>
        <v>7.4671562827255604</v>
      </c>
      <c r="BJ13" s="16">
        <f>$F13*'Transformers - Loading'!BJ13/100</f>
        <v>7.4856466386240461</v>
      </c>
      <c r="BK13" s="16">
        <f>$F13*'Transformers - Loading'!BK13/100</f>
        <v>4.9918079122256689</v>
      </c>
      <c r="BL13" s="16"/>
      <c r="BM13" s="16"/>
      <c r="BN13" s="16"/>
    </row>
    <row r="14" spans="1:67" x14ac:dyDescent="0.25">
      <c r="E14" s="11" t="s">
        <v>116</v>
      </c>
      <c r="F14" s="30">
        <v>7.5</v>
      </c>
      <c r="G14" s="30">
        <v>33</v>
      </c>
      <c r="H14" s="30">
        <v>11.5</v>
      </c>
      <c r="I14" s="42"/>
      <c r="J14" s="16" cm="1">
        <f t="array" ref="J14">IFERROR(INDEX($J$46:$AT$100,MATCH($E14,$E$46:$E$100,0),COLUMN()-9),-999)</f>
        <v>0</v>
      </c>
      <c r="K14" s="16" cm="1">
        <f t="array" ref="K14">IFERROR(INDEX($J$46:$AT$100,MATCH($E14,$E$46:$E$100,0),COLUMN()-9),-999)</f>
        <v>0</v>
      </c>
      <c r="L14" s="16" cm="1">
        <f t="array" ref="L14">IFERROR(INDEX($J$46:$AT$100,MATCH($E14,$E$46:$E$100,0),COLUMN()-9),-999)</f>
        <v>0</v>
      </c>
      <c r="M14" s="16" cm="1">
        <f t="array" ref="M14">IFERROR(INDEX($J$46:$AT$100,MATCH($E14,$E$46:$E$100,0),COLUMN()-9),-999)</f>
        <v>0</v>
      </c>
      <c r="N14" s="16" cm="1">
        <f t="array" ref="N14">IFERROR(INDEX($J$46:$AT$100,MATCH($E14,$E$46:$E$100,0),COLUMN()-9),-999)</f>
        <v>0</v>
      </c>
      <c r="O14" s="16" cm="1">
        <f t="array" ref="O14">IFERROR(INDEX($J$46:$AT$100,MATCH($E14,$E$46:$E$100,0),COLUMN()-9),-999)</f>
        <v>0</v>
      </c>
      <c r="P14" s="16" cm="1">
        <f t="array" ref="P14">IFERROR(INDEX($J$46:$AT$100,MATCH($E14,$E$46:$E$100,0),COLUMN()-9),-999)</f>
        <v>0</v>
      </c>
      <c r="Q14" s="16" cm="1">
        <f t="array" ref="Q14">IFERROR(INDEX($J$46:$AT$100,MATCH($E14,$E$46:$E$100,0),COLUMN()-9),-999)</f>
        <v>0</v>
      </c>
      <c r="R14" s="16" cm="1">
        <f t="array" ref="R14">IFERROR(INDEX($J$46:$AT$100,MATCH($E14,$E$46:$E$100,0),COLUMN()-9),-999)</f>
        <v>0</v>
      </c>
      <c r="S14" s="16" cm="1">
        <f t="array" ref="S14">IFERROR(INDEX($J$46:$AT$100,MATCH($E14,$E$46:$E$100,0),COLUMN()-9),-999)</f>
        <v>0</v>
      </c>
      <c r="T14" s="16" cm="1">
        <f t="array" ref="T14">IFERROR(INDEX($J$46:$AT$100,MATCH($E14,$E$46:$E$100,0),COLUMN()-9),-999)</f>
        <v>0</v>
      </c>
      <c r="U14" s="16" cm="1">
        <f t="array" ref="U14">IFERROR(INDEX($J$46:$AT$100,MATCH($E14,$E$46:$E$100,0),COLUMN()-9),-999)</f>
        <v>0</v>
      </c>
      <c r="V14" s="16" cm="1">
        <f t="array" ref="V14">IFERROR(INDEX($J$46:$AT$100,MATCH($E14,$E$46:$E$100,0),COLUMN()-9),-999)</f>
        <v>0</v>
      </c>
      <c r="W14" s="16" cm="1">
        <f t="array" ref="W14">IFERROR(INDEX($J$46:$AT$100,MATCH($E14,$E$46:$E$100,0),COLUMN()-9),-999)</f>
        <v>0</v>
      </c>
      <c r="X14" s="16" cm="1">
        <f t="array" ref="X14">IFERROR(INDEX($J$46:$AT$100,MATCH($E14,$E$46:$E$100,0),COLUMN()-9),-999)</f>
        <v>0</v>
      </c>
      <c r="Y14" s="16" cm="1">
        <f t="array" ref="Y14">IFERROR(INDEX($J$46:$AT$100,MATCH($E14,$E$46:$E$100,0),COLUMN()-9),-999)</f>
        <v>0</v>
      </c>
      <c r="Z14" s="16" cm="1">
        <f t="array" ref="Z14">IFERROR(INDEX($J$46:$AT$100,MATCH($E14,$E$46:$E$100,0),COLUMN()-9),-999)</f>
        <v>0</v>
      </c>
      <c r="AA14" s="16" cm="1">
        <f t="array" ref="AA14">IFERROR(INDEX($J$46:$AT$100,MATCH($E14,$E$46:$E$100,0),COLUMN()-9),-999)</f>
        <v>0</v>
      </c>
      <c r="AB14" s="16" cm="1">
        <f t="array" ref="AB14">IFERROR(INDEX($J$46:$AT$100,MATCH($E14,$E$46:$E$100,0),COLUMN()-9),-999)</f>
        <v>0</v>
      </c>
      <c r="AC14" s="16" cm="1">
        <f t="array" ref="AC14">IFERROR(INDEX($J$46:$AT$100,MATCH($E14,$E$46:$E$100,0),COLUMN()-9),-999)</f>
        <v>0</v>
      </c>
      <c r="AD14" s="16" cm="1">
        <f t="array" ref="AD14">IFERROR(INDEX($J$46:$AT$100,MATCH($E14,$E$46:$E$100,0),COLUMN()-9),-999)</f>
        <v>0</v>
      </c>
      <c r="AE14" s="16" cm="1">
        <f t="array" ref="AE14">IFERROR(INDEX($J$46:$AT$100,MATCH($E14,$E$46:$E$100,0),COLUMN()-9),-999)</f>
        <v>0</v>
      </c>
      <c r="AF14" s="16" cm="1">
        <f t="array" ref="AF14">IFERROR(INDEX($J$46:$AT$100,MATCH($E14,$E$46:$E$100,0),COLUMN()-9),-999)</f>
        <v>0</v>
      </c>
      <c r="AG14" s="16" cm="1">
        <f t="array" ref="AG14">IFERROR(INDEX($J$46:$AT$100,MATCH($E14,$E$46:$E$100,0),COLUMN()-9),-999)</f>
        <v>0</v>
      </c>
      <c r="AH14" s="16" cm="1">
        <f t="array" ref="AH14">IFERROR(INDEX($J$46:$AT$100,MATCH($E14,$E$46:$E$100,0),COLUMN()-9),-999)</f>
        <v>0</v>
      </c>
      <c r="AI14" s="16" cm="1">
        <f t="array" ref="AI14">IFERROR(INDEX($J$46:$AT$100,MATCH($E14,$E$46:$E$100,0),COLUMN()-9),-999)</f>
        <v>0</v>
      </c>
      <c r="AJ14" s="16" cm="1">
        <f t="array" ref="AJ14">IFERROR(INDEX($J$46:$AT$100,MATCH($E14,$E$46:$E$100,0),COLUMN()-9),-999)</f>
        <v>0</v>
      </c>
      <c r="AK14" s="16" cm="1">
        <f t="array" ref="AK14">IFERROR(INDEX($J$46:$AT$100,MATCH($E14,$E$46:$E$100,0),COLUMN()-9),-999)</f>
        <v>0</v>
      </c>
      <c r="AL14" s="16" cm="1">
        <f t="array" ref="AL14">IFERROR(INDEX($J$46:$AT$100,MATCH($E14,$E$46:$E$100,0),COLUMN()-9),-999)</f>
        <v>0</v>
      </c>
      <c r="AM14" s="16" cm="1">
        <f t="array" ref="AM14">IFERROR(INDEX($J$46:$AT$100,MATCH($E14,$E$46:$E$100,0),COLUMN()-9),-999)</f>
        <v>4.2995458806353888</v>
      </c>
      <c r="AN14" s="16" cm="1">
        <f t="array" ref="AN14">IFERROR(INDEX($J$46:$AT$100,MATCH($E14,$E$46:$E$100,0),COLUMN()-9),-999)</f>
        <v>2.1441638794324893</v>
      </c>
      <c r="AO14" s="16" cm="1">
        <f t="array" ref="AO14">IFERROR(INDEX($J$46:$AT$100,MATCH($E14,$E$46:$E$100,0),COLUMN()-9),-999)</f>
        <v>2.1442535997612513</v>
      </c>
      <c r="AP14" s="16" cm="1">
        <f t="array" ref="AP14">IFERROR(INDEX($J$46:$AT$100,MATCH($E14,$E$46:$E$100,0),COLUMN()-9),-999)</f>
        <v>2.3992451803640953</v>
      </c>
      <c r="AQ14" s="16" cm="1">
        <f t="array" ref="AQ14">IFERROR(INDEX($J$46:$AT$100,MATCH($E14,$E$46:$E$100,0),COLUMN()-9),-999)</f>
        <v>2.3992452128558073</v>
      </c>
      <c r="AR14" s="16" cm="1">
        <f t="array" ref="AR14">IFERROR(INDEX($J$46:$AT$100,MATCH($E14,$E$46:$E$100,0),COLUMN()-9),-999)</f>
        <v>2.3992449455012261</v>
      </c>
      <c r="AS14" s="16" cm="1">
        <f t="array" ref="AS14">IFERROR(INDEX($J$46:$AT$100,MATCH($E14,$E$46:$E$100,0),COLUMN()-9),-999)</f>
        <v>2.3992449455012261</v>
      </c>
      <c r="AT14" s="16" cm="1">
        <f t="array" ref="AT14">IFERROR(INDEX($J$46:$AT$100,MATCH($E14,$E$46:$E$100,0),COLUMN()-9),-999)</f>
        <v>2.401085443617196</v>
      </c>
      <c r="AU14" s="16"/>
      <c r="AV14" s="16">
        <f>$F14*'Transformers - Loading'!AV14/100</f>
        <v>0</v>
      </c>
      <c r="AW14" s="16">
        <f>$F14*'Transformers - Loading'!AW14/100</f>
        <v>0</v>
      </c>
      <c r="AX14" s="16">
        <f>$F14*'Transformers - Loading'!AX14/100</f>
        <v>0</v>
      </c>
      <c r="AY14" s="16">
        <f>$F14*'Transformers - Loading'!AY14/100</f>
        <v>0</v>
      </c>
      <c r="AZ14" s="16">
        <f>$F14*'Transformers - Loading'!AZ14/100</f>
        <v>0</v>
      </c>
      <c r="BA14" s="16">
        <f>$F14*'Transformers - Loading'!BA14/100</f>
        <v>0</v>
      </c>
      <c r="BB14" s="16">
        <f>$F14*'Transformers - Loading'!BB14/100</f>
        <v>0</v>
      </c>
      <c r="BC14" s="16">
        <f>$F14*'Transformers - Loading'!BC14/100</f>
        <v>0</v>
      </c>
      <c r="BD14" s="16">
        <f>$F14*'Transformers - Loading'!BD14/100</f>
        <v>0</v>
      </c>
      <c r="BE14" s="16">
        <f>$F14*'Transformers - Loading'!BE14/100</f>
        <v>0</v>
      </c>
      <c r="BF14" s="16">
        <f>$F14*'Transformers - Loading'!BF14/100</f>
        <v>0</v>
      </c>
      <c r="BG14" s="16">
        <f>$F14*'Transformers - Loading'!BG14/100</f>
        <v>0</v>
      </c>
      <c r="BH14" s="16">
        <f>$F14*'Transformers - Loading'!BH14/100</f>
        <v>0</v>
      </c>
      <c r="BI14" s="16">
        <f>$F14*'Transformers - Loading'!BI14/100</f>
        <v>0</v>
      </c>
      <c r="BJ14" s="16">
        <f>$F14*'Transformers - Loading'!BJ14/100</f>
        <v>4.8087244266066502</v>
      </c>
      <c r="BK14" s="16">
        <f>$F14*'Transformers - Loading'!BK14/100</f>
        <v>2.566295559877132</v>
      </c>
      <c r="BL14" s="16"/>
      <c r="BM14" s="16"/>
      <c r="BN14" s="16"/>
    </row>
    <row r="15" spans="1:67" x14ac:dyDescent="0.25">
      <c r="E15" s="11" t="s">
        <v>117</v>
      </c>
      <c r="F15" s="30">
        <v>24</v>
      </c>
      <c r="G15" s="30">
        <v>33</v>
      </c>
      <c r="H15" s="30">
        <v>11.5</v>
      </c>
      <c r="I15" s="42"/>
      <c r="J15" s="16" cm="1">
        <f t="array" ref="J15">IFERROR(INDEX($J$46:$AT$100,MATCH($E15,$E$46:$E$100,0),COLUMN()-9),-999)</f>
        <v>0</v>
      </c>
      <c r="K15" s="16" cm="1">
        <f t="array" ref="K15">IFERROR(INDEX($J$46:$AT$100,MATCH($E15,$E$46:$E$100,0),COLUMN()-9),-999)</f>
        <v>0</v>
      </c>
      <c r="L15" s="16" cm="1">
        <f t="array" ref="L15">IFERROR(INDEX($J$46:$AT$100,MATCH($E15,$E$46:$E$100,0),COLUMN()-9),-999)</f>
        <v>0</v>
      </c>
      <c r="M15" s="16" cm="1">
        <f t="array" ref="M15">IFERROR(INDEX($J$46:$AT$100,MATCH($E15,$E$46:$E$100,0),COLUMN()-9),-999)</f>
        <v>0</v>
      </c>
      <c r="N15" s="16" cm="1">
        <f t="array" ref="N15">IFERROR(INDEX($J$46:$AT$100,MATCH($E15,$E$46:$E$100,0),COLUMN()-9),-999)</f>
        <v>0</v>
      </c>
      <c r="O15" s="16" cm="1">
        <f t="array" ref="O15">IFERROR(INDEX($J$46:$AT$100,MATCH($E15,$E$46:$E$100,0),COLUMN()-9),-999)</f>
        <v>0</v>
      </c>
      <c r="P15" s="16" cm="1">
        <f t="array" ref="P15">IFERROR(INDEX($J$46:$AT$100,MATCH($E15,$E$46:$E$100,0),COLUMN()-9),-999)</f>
        <v>0</v>
      </c>
      <c r="Q15" s="16" cm="1">
        <f t="array" ref="Q15">IFERROR(INDEX($J$46:$AT$100,MATCH($E15,$E$46:$E$100,0),COLUMN()-9),-999)</f>
        <v>0</v>
      </c>
      <c r="R15" s="16" cm="1">
        <f t="array" ref="R15">IFERROR(INDEX($J$46:$AT$100,MATCH($E15,$E$46:$E$100,0),COLUMN()-9),-999)</f>
        <v>0</v>
      </c>
      <c r="S15" s="16" cm="1">
        <f t="array" ref="S15">IFERROR(INDEX($J$46:$AT$100,MATCH($E15,$E$46:$E$100,0),COLUMN()-9),-999)</f>
        <v>0</v>
      </c>
      <c r="T15" s="16" cm="1">
        <f t="array" ref="T15">IFERROR(INDEX($J$46:$AT$100,MATCH($E15,$E$46:$E$100,0),COLUMN()-9),-999)</f>
        <v>0</v>
      </c>
      <c r="U15" s="16" cm="1">
        <f t="array" ref="U15">IFERROR(INDEX($J$46:$AT$100,MATCH($E15,$E$46:$E$100,0),COLUMN()-9),-999)</f>
        <v>0</v>
      </c>
      <c r="V15" s="16" cm="1">
        <f t="array" ref="V15">IFERROR(INDEX($J$46:$AT$100,MATCH($E15,$E$46:$E$100,0),COLUMN()-9),-999)</f>
        <v>0</v>
      </c>
      <c r="W15" s="16" cm="1">
        <f t="array" ref="W15">IFERROR(INDEX($J$46:$AT$100,MATCH($E15,$E$46:$E$100,0),COLUMN()-9),-999)</f>
        <v>0</v>
      </c>
      <c r="X15" s="16" cm="1">
        <f t="array" ref="X15">IFERROR(INDEX($J$46:$AT$100,MATCH($E15,$E$46:$E$100,0),COLUMN()-9),-999)</f>
        <v>0</v>
      </c>
      <c r="Y15" s="16" cm="1">
        <f t="array" ref="Y15">IFERROR(INDEX($J$46:$AT$100,MATCH($E15,$E$46:$E$100,0),COLUMN()-9),-999)</f>
        <v>0</v>
      </c>
      <c r="Z15" s="16" cm="1">
        <f t="array" ref="Z15">IFERROR(INDEX($J$46:$AT$100,MATCH($E15,$E$46:$E$100,0),COLUMN()-9),-999)</f>
        <v>0</v>
      </c>
      <c r="AA15" s="16" cm="1">
        <f t="array" ref="AA15">IFERROR(INDEX($J$46:$AT$100,MATCH($E15,$E$46:$E$100,0),COLUMN()-9),-999)</f>
        <v>0</v>
      </c>
      <c r="AB15" s="16" cm="1">
        <f t="array" ref="AB15">IFERROR(INDEX($J$46:$AT$100,MATCH($E15,$E$46:$E$100,0),COLUMN()-9),-999)</f>
        <v>0</v>
      </c>
      <c r="AC15" s="16" cm="1">
        <f t="array" ref="AC15">IFERROR(INDEX($J$46:$AT$100,MATCH($E15,$E$46:$E$100,0),COLUMN()-9),-999)</f>
        <v>0</v>
      </c>
      <c r="AD15" s="16" cm="1">
        <f t="array" ref="AD15">IFERROR(INDEX($J$46:$AT$100,MATCH($E15,$E$46:$E$100,0),COLUMN()-9),-999)</f>
        <v>0</v>
      </c>
      <c r="AE15" s="16" cm="1">
        <f t="array" ref="AE15">IFERROR(INDEX($J$46:$AT$100,MATCH($E15,$E$46:$E$100,0),COLUMN()-9),-999)</f>
        <v>0</v>
      </c>
      <c r="AF15" s="16" cm="1">
        <f t="array" ref="AF15">IFERROR(INDEX($J$46:$AT$100,MATCH($E15,$E$46:$E$100,0),COLUMN()-9),-999)</f>
        <v>0</v>
      </c>
      <c r="AG15" s="16" cm="1">
        <f t="array" ref="AG15">IFERROR(INDEX($J$46:$AT$100,MATCH($E15,$E$46:$E$100,0),COLUMN()-9),-999)</f>
        <v>0</v>
      </c>
      <c r="AH15" s="16" cm="1">
        <f t="array" ref="AH15">IFERROR(INDEX($J$46:$AT$100,MATCH($E15,$E$46:$E$100,0),COLUMN()-9),-999)</f>
        <v>0</v>
      </c>
      <c r="AI15" s="16" cm="1">
        <f t="array" ref="AI15">IFERROR(INDEX($J$46:$AT$100,MATCH($E15,$E$46:$E$100,0),COLUMN()-9),-999)</f>
        <v>0</v>
      </c>
      <c r="AJ15" s="16" cm="1">
        <f t="array" ref="AJ15">IFERROR(INDEX($J$46:$AT$100,MATCH($E15,$E$46:$E$100,0),COLUMN()-9),-999)</f>
        <v>0</v>
      </c>
      <c r="AK15" s="16" cm="1">
        <f t="array" ref="AK15">IFERROR(INDEX($J$46:$AT$100,MATCH($E15,$E$46:$E$100,0),COLUMN()-9),-999)</f>
        <v>15.013335618726392</v>
      </c>
      <c r="AL15" s="16" cm="1">
        <f t="array" ref="AL15">IFERROR(INDEX($J$46:$AT$100,MATCH($E15,$E$46:$E$100,0),COLUMN()-9),-999)</f>
        <v>11.162433354787298</v>
      </c>
      <c r="AM15" s="16" cm="1">
        <f t="array" ref="AM15">IFERROR(INDEX($J$46:$AT$100,MATCH($E15,$E$46:$E$100,0),COLUMN()-9),-999)</f>
        <v>7.3955550549802247</v>
      </c>
      <c r="AN15" s="16" cm="1">
        <f t="array" ref="AN15">IFERROR(INDEX($J$46:$AT$100,MATCH($E15,$E$46:$E$100,0),COLUMN()-9),-999)</f>
        <v>7.395355919232939</v>
      </c>
      <c r="AO15" s="16" cm="1">
        <f t="array" ref="AO15">IFERROR(INDEX($J$46:$AT$100,MATCH($E15,$E$46:$E$100,0),COLUMN()-9),-999)</f>
        <v>7.880450487836411</v>
      </c>
      <c r="AP15" s="16" cm="1">
        <f t="array" ref="AP15">IFERROR(INDEX($J$46:$AT$100,MATCH($E15,$E$46:$E$100,0),COLUMN()-9),-999)</f>
        <v>7.78883396879937</v>
      </c>
      <c r="AQ15" s="16" cm="1">
        <f t="array" ref="AQ15">IFERROR(INDEX($J$46:$AT$100,MATCH($E15,$E$46:$E$100,0),COLUMN()-9),-999)</f>
        <v>7.7887938342128384</v>
      </c>
      <c r="AR15" s="16" cm="1">
        <f t="array" ref="AR15">IFERROR(INDEX($J$46:$AT$100,MATCH($E15,$E$46:$E$100,0),COLUMN()-9),-999)</f>
        <v>7.7891345496161417</v>
      </c>
      <c r="AS15" s="16" cm="1">
        <f t="array" ref="AS15">IFERROR(INDEX($J$46:$AT$100,MATCH($E15,$E$46:$E$100,0),COLUMN()-9),-999)</f>
        <v>7.7891345496161417</v>
      </c>
      <c r="AT15" s="16" cm="1">
        <f t="array" ref="AT15">IFERROR(INDEX($J$46:$AT$100,MATCH($E15,$E$46:$E$100,0),COLUMN()-9),-999)</f>
        <v>7.787371177534717</v>
      </c>
      <c r="AU15" s="16"/>
      <c r="AV15" s="16">
        <f>$F15*'Transformers - Loading'!AV15/100</f>
        <v>0</v>
      </c>
      <c r="AW15" s="16">
        <f>$F15*'Transformers - Loading'!AW15/100</f>
        <v>0</v>
      </c>
      <c r="AX15" s="16">
        <f>$F15*'Transformers - Loading'!AX15/100</f>
        <v>0</v>
      </c>
      <c r="AY15" s="16">
        <f>$F15*'Transformers - Loading'!AY15/100</f>
        <v>0</v>
      </c>
      <c r="AZ15" s="16">
        <f>$F15*'Transformers - Loading'!AZ15/100</f>
        <v>0</v>
      </c>
      <c r="BA15" s="16">
        <f>$F15*'Transformers - Loading'!BA15/100</f>
        <v>0</v>
      </c>
      <c r="BB15" s="16">
        <f>$F15*'Transformers - Loading'!BB15/100</f>
        <v>0</v>
      </c>
      <c r="BC15" s="16">
        <f>$F15*'Transformers - Loading'!BC15/100</f>
        <v>0</v>
      </c>
      <c r="BD15" s="16">
        <f>$F15*'Transformers - Loading'!BD15/100</f>
        <v>0</v>
      </c>
      <c r="BE15" s="16">
        <f>$F15*'Transformers - Loading'!BE15/100</f>
        <v>0</v>
      </c>
      <c r="BF15" s="16">
        <f>$F15*'Transformers - Loading'!BF15/100</f>
        <v>0</v>
      </c>
      <c r="BG15" s="16">
        <f>$F15*'Transformers - Loading'!BG15/100</f>
        <v>0</v>
      </c>
      <c r="BH15" s="16">
        <f>$F15*'Transformers - Loading'!BH15/100</f>
        <v>16.332009906192692</v>
      </c>
      <c r="BI15" s="16">
        <f>$F15*'Transformers - Loading'!BI15/100</f>
        <v>7.5961832672053049</v>
      </c>
      <c r="BJ15" s="16">
        <f>$F15*'Transformers - Loading'!BJ15/100</f>
        <v>7.7493448480175866</v>
      </c>
      <c r="BK15" s="16">
        <f>$F15*'Transformers - Loading'!BK15/100</f>
        <v>8.0921305132557464</v>
      </c>
      <c r="BL15" s="16"/>
      <c r="BM15" s="16"/>
      <c r="BN15" s="16"/>
    </row>
    <row r="16" spans="1:67" x14ac:dyDescent="0.25">
      <c r="E16" s="11" t="s">
        <v>118</v>
      </c>
      <c r="F16" s="30">
        <v>12</v>
      </c>
      <c r="G16" s="30">
        <v>33</v>
      </c>
      <c r="H16" s="30">
        <v>11.5</v>
      </c>
      <c r="I16" s="42"/>
      <c r="J16" s="16" cm="1">
        <f t="array" ref="J16">IFERROR(INDEX($J$46:$AT$100,MATCH($E16,$E$46:$E$100,0),COLUMN()-9),-999)</f>
        <v>0</v>
      </c>
      <c r="K16" s="16" cm="1">
        <f t="array" ref="K16">IFERROR(INDEX($J$46:$AT$100,MATCH($E16,$E$46:$E$100,0),COLUMN()-9),-999)</f>
        <v>0</v>
      </c>
      <c r="L16" s="16" cm="1">
        <f t="array" ref="L16">IFERROR(INDEX($J$46:$AT$100,MATCH($E16,$E$46:$E$100,0),COLUMN()-9),-999)</f>
        <v>0</v>
      </c>
      <c r="M16" s="16" cm="1">
        <f t="array" ref="M16">IFERROR(INDEX($J$46:$AT$100,MATCH($E16,$E$46:$E$100,0),COLUMN()-9),-999)</f>
        <v>0</v>
      </c>
      <c r="N16" s="16" cm="1">
        <f t="array" ref="N16">IFERROR(INDEX($J$46:$AT$100,MATCH($E16,$E$46:$E$100,0),COLUMN()-9),-999)</f>
        <v>0</v>
      </c>
      <c r="O16" s="16" cm="1">
        <f t="array" ref="O16">IFERROR(INDEX($J$46:$AT$100,MATCH($E16,$E$46:$E$100,0),COLUMN()-9),-999)</f>
        <v>0</v>
      </c>
      <c r="P16" s="16" cm="1">
        <f t="array" ref="P16">IFERROR(INDEX($J$46:$AT$100,MATCH($E16,$E$46:$E$100,0),COLUMN()-9),-999)</f>
        <v>0</v>
      </c>
      <c r="Q16" s="16" cm="1">
        <f t="array" ref="Q16">IFERROR(INDEX($J$46:$AT$100,MATCH($E16,$E$46:$E$100,0),COLUMN()-9),-999)</f>
        <v>0</v>
      </c>
      <c r="R16" s="16" cm="1">
        <f t="array" ref="R16">IFERROR(INDEX($J$46:$AT$100,MATCH($E16,$E$46:$E$100,0),COLUMN()-9),-999)</f>
        <v>0</v>
      </c>
      <c r="S16" s="16" cm="1">
        <f t="array" ref="S16">IFERROR(INDEX($J$46:$AT$100,MATCH($E16,$E$46:$E$100,0),COLUMN()-9),-999)</f>
        <v>0</v>
      </c>
      <c r="T16" s="16" cm="1">
        <f t="array" ref="T16">IFERROR(INDEX($J$46:$AT$100,MATCH($E16,$E$46:$E$100,0),COLUMN()-9),-999)</f>
        <v>0</v>
      </c>
      <c r="U16" s="16" cm="1">
        <f t="array" ref="U16">IFERROR(INDEX($J$46:$AT$100,MATCH($E16,$E$46:$E$100,0),COLUMN()-9),-999)</f>
        <v>0</v>
      </c>
      <c r="V16" s="16" cm="1">
        <f t="array" ref="V16">IFERROR(INDEX($J$46:$AT$100,MATCH($E16,$E$46:$E$100,0),COLUMN()-9),-999)</f>
        <v>0</v>
      </c>
      <c r="W16" s="16" cm="1">
        <f t="array" ref="W16">IFERROR(INDEX($J$46:$AT$100,MATCH($E16,$E$46:$E$100,0),COLUMN()-9),-999)</f>
        <v>0</v>
      </c>
      <c r="X16" s="16" cm="1">
        <f t="array" ref="X16">IFERROR(INDEX($J$46:$AT$100,MATCH($E16,$E$46:$E$100,0),COLUMN()-9),-999)</f>
        <v>0</v>
      </c>
      <c r="Y16" s="16" cm="1">
        <f t="array" ref="Y16">IFERROR(INDEX($J$46:$AT$100,MATCH($E16,$E$46:$E$100,0),COLUMN()-9),-999)</f>
        <v>0</v>
      </c>
      <c r="Z16" s="16" cm="1">
        <f t="array" ref="Z16">IFERROR(INDEX($J$46:$AT$100,MATCH($E16,$E$46:$E$100,0),COLUMN()-9),-999)</f>
        <v>0</v>
      </c>
      <c r="AA16" s="16" cm="1">
        <f t="array" ref="AA16">IFERROR(INDEX($J$46:$AT$100,MATCH($E16,$E$46:$E$100,0),COLUMN()-9),-999)</f>
        <v>0</v>
      </c>
      <c r="AB16" s="16" cm="1">
        <f t="array" ref="AB16">IFERROR(INDEX($J$46:$AT$100,MATCH($E16,$E$46:$E$100,0),COLUMN()-9),-999)</f>
        <v>0</v>
      </c>
      <c r="AC16" s="16" cm="1">
        <f t="array" ref="AC16">IFERROR(INDEX($J$46:$AT$100,MATCH($E16,$E$46:$E$100,0),COLUMN()-9),-999)</f>
        <v>0</v>
      </c>
      <c r="AD16" s="16" cm="1">
        <f t="array" ref="AD16">IFERROR(INDEX($J$46:$AT$100,MATCH($E16,$E$46:$E$100,0),COLUMN()-9),-999)</f>
        <v>0</v>
      </c>
      <c r="AE16" s="16" cm="1">
        <f t="array" ref="AE16">IFERROR(INDEX($J$46:$AT$100,MATCH($E16,$E$46:$E$100,0),COLUMN()-9),-999)</f>
        <v>0</v>
      </c>
      <c r="AF16" s="16" cm="1">
        <f t="array" ref="AF16">IFERROR(INDEX($J$46:$AT$100,MATCH($E16,$E$46:$E$100,0),COLUMN()-9),-999)</f>
        <v>0</v>
      </c>
      <c r="AG16" s="16" cm="1">
        <f t="array" ref="AG16">IFERROR(INDEX($J$46:$AT$100,MATCH($E16,$E$46:$E$100,0),COLUMN()-9),-999)</f>
        <v>7.4169630285549886E-3</v>
      </c>
      <c r="AH16" s="16" cm="1">
        <f t="array" ref="AH16">IFERROR(INDEX($J$46:$AT$100,MATCH($E16,$E$46:$E$100,0),COLUMN()-9),-999)</f>
        <v>7.4246402227568977E-3</v>
      </c>
      <c r="AI16" s="16" cm="1">
        <f t="array" ref="AI16">IFERROR(INDEX($J$46:$AT$100,MATCH($E16,$E$46:$E$100,0),COLUMN()-9),-999)</f>
        <v>7.3487062214447783E-3</v>
      </c>
      <c r="AJ16" s="16" cm="1">
        <f t="array" ref="AJ16">IFERROR(INDEX($J$46:$AT$100,MATCH($E16,$E$46:$E$100,0),COLUMN()-9),-999)</f>
        <v>7.355916880959143E-3</v>
      </c>
      <c r="AK16" s="16" cm="1">
        <f t="array" ref="AK16">IFERROR(INDEX($J$46:$AT$100,MATCH($E16,$E$46:$E$100,0),COLUMN()-9),-999)</f>
        <v>7.4647850895897165E-3</v>
      </c>
      <c r="AL16" s="16" cm="1">
        <f t="array" ref="AL16">IFERROR(INDEX($J$46:$AT$100,MATCH($E16,$E$46:$E$100,0),COLUMN()-9),-999)</f>
        <v>7.3185379826590409E-3</v>
      </c>
      <c r="AM16" s="16" cm="1">
        <f t="array" ref="AM16">IFERROR(INDEX($J$46:$AT$100,MATCH($E16,$E$46:$E$100,0),COLUMN()-9),-999)</f>
        <v>7.3479543105845341E-3</v>
      </c>
      <c r="AN16" s="16" cm="1">
        <f t="array" ref="AN16">IFERROR(INDEX($J$46:$AT$100,MATCH($E16,$E$46:$E$100,0),COLUMN()-9),-999)</f>
        <v>7.392896837707004E-3</v>
      </c>
      <c r="AO16" s="16" cm="1">
        <f t="array" ref="AO16">IFERROR(INDEX($J$46:$AT$100,MATCH($E16,$E$46:$E$100,0),COLUMN()-9),-999)</f>
        <v>7.391876270925443E-3</v>
      </c>
      <c r="AP16" s="16" cm="1">
        <f t="array" ref="AP16">IFERROR(INDEX($J$46:$AT$100,MATCH($E16,$E$46:$E$100,0),COLUMN()-9),-999)</f>
        <v>7.3918866109288417E-3</v>
      </c>
      <c r="AQ16" s="16" cm="1">
        <f t="array" ref="AQ16">IFERROR(INDEX($J$46:$AT$100,MATCH($E16,$E$46:$E$100,0),COLUMN()-9),-999)</f>
        <v>7.4677063875912908E-3</v>
      </c>
      <c r="AR16" s="16" cm="1">
        <f t="array" ref="AR16">IFERROR(INDEX($J$46:$AT$100,MATCH($E16,$E$46:$E$100,0),COLUMN()-9),-999)</f>
        <v>2.3654098262548224</v>
      </c>
      <c r="AS16" s="16" cm="1">
        <f t="array" ref="AS16">IFERROR(INDEX($J$46:$AT$100,MATCH($E16,$E$46:$E$100,0),COLUMN()-9),-999)</f>
        <v>2.3654098262548224</v>
      </c>
      <c r="AT16" s="16" cm="1">
        <f t="array" ref="AT16">IFERROR(INDEX($J$46:$AT$100,MATCH($E16,$E$46:$E$100,0),COLUMN()-9),-999)</f>
        <v>2.36457867298699</v>
      </c>
      <c r="AU16" s="16"/>
      <c r="AV16" s="16">
        <f>$F16*'Transformers - Loading'!AV16/100</f>
        <v>0</v>
      </c>
      <c r="AW16" s="16">
        <f>$F16*'Transformers - Loading'!AW16/100</f>
        <v>0</v>
      </c>
      <c r="AX16" s="16">
        <f>$F16*'Transformers - Loading'!AX16/100</f>
        <v>0</v>
      </c>
      <c r="AY16" s="16">
        <f>$F16*'Transformers - Loading'!AY16/100</f>
        <v>0</v>
      </c>
      <c r="AZ16" s="16">
        <f>$F16*'Transformers - Loading'!AZ16/100</f>
        <v>0</v>
      </c>
      <c r="BA16" s="16">
        <f>$F16*'Transformers - Loading'!BA16/100</f>
        <v>0</v>
      </c>
      <c r="BB16" s="16">
        <f>$F16*'Transformers - Loading'!BB16/100</f>
        <v>0</v>
      </c>
      <c r="BC16" s="16">
        <f>$F16*'Transformers - Loading'!BC16/100</f>
        <v>0</v>
      </c>
      <c r="BD16" s="16">
        <f>$F16*'Transformers - Loading'!BD16/100</f>
        <v>0</v>
      </c>
      <c r="BE16" s="16">
        <f>$F16*'Transformers - Loading'!BE16/100</f>
        <v>0</v>
      </c>
      <c r="BF16" s="16">
        <f>$F16*'Transformers - Loading'!BF16/100</f>
        <v>0</v>
      </c>
      <c r="BG16" s="16">
        <f>$F16*'Transformers - Loading'!BG16/100</f>
        <v>7.4799874827743444E-3</v>
      </c>
      <c r="BH16" s="16">
        <f>$F16*'Transformers - Loading'!BH16/100</f>
        <v>7.3738869835320298E-3</v>
      </c>
      <c r="BI16" s="16">
        <f>$F16*'Transformers - Loading'!BI16/100</f>
        <v>7.4806128428348707E-3</v>
      </c>
      <c r="BJ16" s="16">
        <f>$F16*'Transformers - Loading'!BJ16/100</f>
        <v>7.4628921124122449E-3</v>
      </c>
      <c r="BK16" s="16">
        <f>$F16*'Transformers - Loading'!BK16/100</f>
        <v>2.4439250086304707</v>
      </c>
      <c r="BL16" s="16"/>
      <c r="BM16" s="16"/>
      <c r="BN16" s="16"/>
    </row>
    <row r="17" spans="5:66" x14ac:dyDescent="0.25">
      <c r="E17" s="11" t="s">
        <v>119</v>
      </c>
      <c r="F17" s="30">
        <v>10</v>
      </c>
      <c r="G17" s="30">
        <v>33</v>
      </c>
      <c r="H17" s="30">
        <v>11</v>
      </c>
      <c r="I17" s="42"/>
      <c r="J17" s="16" cm="1">
        <f t="array" ref="J17">IFERROR(INDEX($J$46:$AT$100,MATCH($E17,$E$46:$E$100,0),COLUMN()-9),-999)</f>
        <v>0</v>
      </c>
      <c r="K17" s="16" cm="1">
        <f t="array" ref="K17">IFERROR(INDEX($J$46:$AT$100,MATCH($E17,$E$46:$E$100,0),COLUMN()-9),-999)</f>
        <v>0</v>
      </c>
      <c r="L17" s="16" cm="1">
        <f t="array" ref="L17">IFERROR(INDEX($J$46:$AT$100,MATCH($E17,$E$46:$E$100,0),COLUMN()-9),-999)</f>
        <v>0</v>
      </c>
      <c r="M17" s="16" cm="1">
        <f t="array" ref="M17">IFERROR(INDEX($J$46:$AT$100,MATCH($E17,$E$46:$E$100,0),COLUMN()-9),-999)</f>
        <v>0</v>
      </c>
      <c r="N17" s="16" cm="1">
        <f t="array" ref="N17">IFERROR(INDEX($J$46:$AT$100,MATCH($E17,$E$46:$E$100,0),COLUMN()-9),-999)</f>
        <v>0</v>
      </c>
      <c r="O17" s="16" cm="1">
        <f t="array" ref="O17">IFERROR(INDEX($J$46:$AT$100,MATCH($E17,$E$46:$E$100,0),COLUMN()-9),-999)</f>
        <v>0</v>
      </c>
      <c r="P17" s="16" cm="1">
        <f t="array" ref="P17">IFERROR(INDEX($J$46:$AT$100,MATCH($E17,$E$46:$E$100,0),COLUMN()-9),-999)</f>
        <v>0</v>
      </c>
      <c r="Q17" s="16" cm="1">
        <f t="array" ref="Q17">IFERROR(INDEX($J$46:$AT$100,MATCH($E17,$E$46:$E$100,0),COLUMN()-9),-999)</f>
        <v>0</v>
      </c>
      <c r="R17" s="16" cm="1">
        <f t="array" ref="R17">IFERROR(INDEX($J$46:$AT$100,MATCH($E17,$E$46:$E$100,0),COLUMN()-9),-999)</f>
        <v>0</v>
      </c>
      <c r="S17" s="16" cm="1">
        <f t="array" ref="S17">IFERROR(INDEX($J$46:$AT$100,MATCH($E17,$E$46:$E$100,0),COLUMN()-9),-999)</f>
        <v>0</v>
      </c>
      <c r="T17" s="16" cm="1">
        <f t="array" ref="T17">IFERROR(INDEX($J$46:$AT$100,MATCH($E17,$E$46:$E$100,0),COLUMN()-9),-999)</f>
        <v>0</v>
      </c>
      <c r="U17" s="16" cm="1">
        <f t="array" ref="U17">IFERROR(INDEX($J$46:$AT$100,MATCH($E17,$E$46:$E$100,0),COLUMN()-9),-999)</f>
        <v>0</v>
      </c>
      <c r="V17" s="16" cm="1">
        <f t="array" ref="V17">IFERROR(INDEX($J$46:$AT$100,MATCH($E17,$E$46:$E$100,0),COLUMN()-9),-999)</f>
        <v>0</v>
      </c>
      <c r="W17" s="16" cm="1">
        <f t="array" ref="W17">IFERROR(INDEX($J$46:$AT$100,MATCH($E17,$E$46:$E$100,0),COLUMN()-9),-999)</f>
        <v>0</v>
      </c>
      <c r="X17" s="16" cm="1">
        <f t="array" ref="X17">IFERROR(INDEX($J$46:$AT$100,MATCH($E17,$E$46:$E$100,0),COLUMN()-9),-999)</f>
        <v>0</v>
      </c>
      <c r="Y17" s="16" cm="1">
        <f t="array" ref="Y17">IFERROR(INDEX($J$46:$AT$100,MATCH($E17,$E$46:$E$100,0),COLUMN()-9),-999)</f>
        <v>0</v>
      </c>
      <c r="Z17" s="16" cm="1">
        <f t="array" ref="Z17">IFERROR(INDEX($J$46:$AT$100,MATCH($E17,$E$46:$E$100,0),COLUMN()-9),-999)</f>
        <v>0</v>
      </c>
      <c r="AA17" s="16" cm="1">
        <f t="array" ref="AA17">IFERROR(INDEX($J$46:$AT$100,MATCH($E17,$E$46:$E$100,0),COLUMN()-9),-999)</f>
        <v>0</v>
      </c>
      <c r="AB17" s="16" cm="1">
        <f t="array" ref="AB17">IFERROR(INDEX($J$46:$AT$100,MATCH($E17,$E$46:$E$100,0),COLUMN()-9),-999)</f>
        <v>0</v>
      </c>
      <c r="AC17" s="16" cm="1">
        <f t="array" ref="AC17">IFERROR(INDEX($J$46:$AT$100,MATCH($E17,$E$46:$E$100,0),COLUMN()-9),-999)</f>
        <v>10.491092799211629</v>
      </c>
      <c r="AD17" s="16" cm="1">
        <f t="array" ref="AD17">IFERROR(INDEX($J$46:$AT$100,MATCH($E17,$E$46:$E$100,0),COLUMN()-9),-999)</f>
        <v>5.2356978255472413</v>
      </c>
      <c r="AE17" s="16" cm="1">
        <f t="array" ref="AE17">IFERROR(INDEX($J$46:$AT$100,MATCH($E17,$E$46:$E$100,0),COLUMN()-9),-999)</f>
        <v>5.2357309301119264</v>
      </c>
      <c r="AF17" s="16" cm="1">
        <f t="array" ref="AF17">IFERROR(INDEX($J$46:$AT$100,MATCH($E17,$E$46:$E$100,0),COLUMN()-9),-999)</f>
        <v>5.2357670879374982</v>
      </c>
      <c r="AG17" s="16" cm="1">
        <f t="array" ref="AG17">IFERROR(INDEX($J$46:$AT$100,MATCH($E17,$E$46:$E$100,0),COLUMN()-9),-999)</f>
        <v>5.2357033983333734</v>
      </c>
      <c r="AH17" s="16" cm="1">
        <f t="array" ref="AH17">IFERROR(INDEX($J$46:$AT$100,MATCH($E17,$E$46:$E$100,0),COLUMN()-9),-999)</f>
        <v>5.2356994288430352</v>
      </c>
      <c r="AI17" s="16" cm="1">
        <f t="array" ref="AI17">IFERROR(INDEX($J$46:$AT$100,MATCH($E17,$E$46:$E$100,0),COLUMN()-9),-999)</f>
        <v>5.2357305512664567</v>
      </c>
      <c r="AJ17" s="16" cm="1">
        <f t="array" ref="AJ17">IFERROR(INDEX($J$46:$AT$100,MATCH($E17,$E$46:$E$100,0),COLUMN()-9),-999)</f>
        <v>5.2357208805555464</v>
      </c>
      <c r="AK17" s="16" cm="1">
        <f t="array" ref="AK17">IFERROR(INDEX($J$46:$AT$100,MATCH($E17,$E$46:$E$100,0),COLUMN()-9),-999)</f>
        <v>5.235751411940254</v>
      </c>
      <c r="AL17" s="16" cm="1">
        <f t="array" ref="AL17">IFERROR(INDEX($J$46:$AT$100,MATCH($E17,$E$46:$E$100,0),COLUMN()-9),-999)</f>
        <v>5.2357414583555126</v>
      </c>
      <c r="AM17" s="16" cm="1">
        <f t="array" ref="AM17">IFERROR(INDEX($J$46:$AT$100,MATCH($E17,$E$46:$E$100,0),COLUMN()-9),-999)</f>
        <v>5.2357326483172377</v>
      </c>
      <c r="AN17" s="16" cm="1">
        <f t="array" ref="AN17">IFERROR(INDEX($J$46:$AT$100,MATCH($E17,$E$46:$E$100,0),COLUMN()-9),-999)</f>
        <v>5.235719632159614</v>
      </c>
      <c r="AO17" s="16" cm="1">
        <f t="array" ref="AO17">IFERROR(INDEX($J$46:$AT$100,MATCH($E17,$E$46:$E$100,0),COLUMN()-9),-999)</f>
        <v>5.2357199252713302</v>
      </c>
      <c r="AP17" s="16" cm="1">
        <f t="array" ref="AP17">IFERROR(INDEX($J$46:$AT$100,MATCH($E17,$E$46:$E$100,0),COLUMN()-9),-999)</f>
        <v>5.2357199223005688</v>
      </c>
      <c r="AQ17" s="16" cm="1">
        <f t="array" ref="AQ17">IFERROR(INDEX($J$46:$AT$100,MATCH($E17,$E$46:$E$100,0),COLUMN()-9),-999)</f>
        <v>5.2357033096774188</v>
      </c>
      <c r="AR17" s="16" cm="1">
        <f t="array" ref="AR17">IFERROR(INDEX($J$46:$AT$100,MATCH($E17,$E$46:$E$100,0),COLUMN()-9),-999)</f>
        <v>5.2357045613322812</v>
      </c>
      <c r="AS17" s="16" cm="1">
        <f t="array" ref="AS17">IFERROR(INDEX($J$46:$AT$100,MATCH($E17,$E$46:$E$100,0),COLUMN()-9),-999)</f>
        <v>5.2357045613322812</v>
      </c>
      <c r="AT17" s="16" cm="1">
        <f t="array" ref="AT17">IFERROR(INDEX($J$46:$AT$100,MATCH($E17,$E$46:$E$100,0),COLUMN()-9),-999)</f>
        <v>5.2357104491710711</v>
      </c>
      <c r="AU17" s="16"/>
      <c r="AV17" s="16">
        <f>$F17*'Transformers - Loading'!AV17/100</f>
        <v>0</v>
      </c>
      <c r="AW17" s="16">
        <f>$F17*'Transformers - Loading'!AW17/100</f>
        <v>0</v>
      </c>
      <c r="AX17" s="16">
        <f>$F17*'Transformers - Loading'!AX17/100</f>
        <v>0</v>
      </c>
      <c r="AY17" s="16">
        <f>$F17*'Transformers - Loading'!AY17/100</f>
        <v>0</v>
      </c>
      <c r="AZ17" s="16">
        <f>$F17*'Transformers - Loading'!AZ17/100</f>
        <v>0</v>
      </c>
      <c r="BA17" s="16">
        <f>$F17*'Transformers - Loading'!BA17/100</f>
        <v>0</v>
      </c>
      <c r="BB17" s="16">
        <f>$F17*'Transformers - Loading'!BB17/100</f>
        <v>0</v>
      </c>
      <c r="BC17" s="16">
        <f>$F17*'Transformers - Loading'!BC17/100</f>
        <v>0</v>
      </c>
      <c r="BD17" s="16">
        <f>$F17*'Transformers - Loading'!BD17/100</f>
        <v>10.875280335958816</v>
      </c>
      <c r="BE17" s="16">
        <f>$F17*'Transformers - Loading'!BE17/100</f>
        <v>8.2534431153495014</v>
      </c>
      <c r="BF17" s="16">
        <f>$F17*'Transformers - Loading'!BF17/100</f>
        <v>5.4113963695501992</v>
      </c>
      <c r="BG17" s="16">
        <f>$F17*'Transformers - Loading'!BG17/100</f>
        <v>5.3081770207669914</v>
      </c>
      <c r="BH17" s="16">
        <f>$F17*'Transformers - Loading'!BH17/100</f>
        <v>5.3231952729532876</v>
      </c>
      <c r="BI17" s="16">
        <f>$F17*'Transformers - Loading'!BI17/100</f>
        <v>5.2527912025181625</v>
      </c>
      <c r="BJ17" s="16">
        <f>$F17*'Transformers - Loading'!BJ17/100</f>
        <v>5.261895985223914</v>
      </c>
      <c r="BK17" s="16">
        <f>$F17*'Transformers - Loading'!BK17/100</f>
        <v>5.229010312978672</v>
      </c>
      <c r="BL17" s="16"/>
      <c r="BM17" s="16"/>
      <c r="BN17" s="16"/>
    </row>
    <row r="18" spans="5:66" x14ac:dyDescent="0.25">
      <c r="E18" s="11" t="s">
        <v>120</v>
      </c>
      <c r="F18" s="30">
        <v>12</v>
      </c>
      <c r="G18" s="30">
        <v>33</v>
      </c>
      <c r="H18" s="30">
        <v>11.5</v>
      </c>
      <c r="I18" s="42"/>
      <c r="J18" s="16" cm="1">
        <f t="array" ref="J18">IFERROR(INDEX($J$46:$AT$100,MATCH($E18,$E$46:$E$100,0),COLUMN()-9),-999)</f>
        <v>0</v>
      </c>
      <c r="K18" s="16" cm="1">
        <f t="array" ref="K18">IFERROR(INDEX($J$46:$AT$100,MATCH($E18,$E$46:$E$100,0),COLUMN()-9),-999)</f>
        <v>0</v>
      </c>
      <c r="L18" s="16" cm="1">
        <f t="array" ref="L18">IFERROR(INDEX($J$46:$AT$100,MATCH($E18,$E$46:$E$100,0),COLUMN()-9),-999)</f>
        <v>0</v>
      </c>
      <c r="M18" s="16" cm="1">
        <f t="array" ref="M18">IFERROR(INDEX($J$46:$AT$100,MATCH($E18,$E$46:$E$100,0),COLUMN()-9),-999)</f>
        <v>0</v>
      </c>
      <c r="N18" s="16" cm="1">
        <f t="array" ref="N18">IFERROR(INDEX($J$46:$AT$100,MATCH($E18,$E$46:$E$100,0),COLUMN()-9),-999)</f>
        <v>0</v>
      </c>
      <c r="O18" s="16" cm="1">
        <f t="array" ref="O18">IFERROR(INDEX($J$46:$AT$100,MATCH($E18,$E$46:$E$100,0),COLUMN()-9),-999)</f>
        <v>0</v>
      </c>
      <c r="P18" s="16" cm="1">
        <f t="array" ref="P18">IFERROR(INDEX($J$46:$AT$100,MATCH($E18,$E$46:$E$100,0),COLUMN()-9),-999)</f>
        <v>0</v>
      </c>
      <c r="Q18" s="16" cm="1">
        <f t="array" ref="Q18">IFERROR(INDEX($J$46:$AT$100,MATCH($E18,$E$46:$E$100,0),COLUMN()-9),-999)</f>
        <v>0</v>
      </c>
      <c r="R18" s="16" cm="1">
        <f t="array" ref="R18">IFERROR(INDEX($J$46:$AT$100,MATCH($E18,$E$46:$E$100,0),COLUMN()-9),-999)</f>
        <v>0</v>
      </c>
      <c r="S18" s="16" cm="1">
        <f t="array" ref="S18">IFERROR(INDEX($J$46:$AT$100,MATCH($E18,$E$46:$E$100,0),COLUMN()-9),-999)</f>
        <v>0</v>
      </c>
      <c r="T18" s="16" cm="1">
        <f t="array" ref="T18">IFERROR(INDEX($J$46:$AT$100,MATCH($E18,$E$46:$E$100,0),COLUMN()-9),-999)</f>
        <v>0</v>
      </c>
      <c r="U18" s="16" cm="1">
        <f t="array" ref="U18">IFERROR(INDEX($J$46:$AT$100,MATCH($E18,$E$46:$E$100,0),COLUMN()-9),-999)</f>
        <v>0</v>
      </c>
      <c r="V18" s="16" cm="1">
        <f t="array" ref="V18">IFERROR(INDEX($J$46:$AT$100,MATCH($E18,$E$46:$E$100,0),COLUMN()-9),-999)</f>
        <v>0</v>
      </c>
      <c r="W18" s="16" cm="1">
        <f t="array" ref="W18">IFERROR(INDEX($J$46:$AT$100,MATCH($E18,$E$46:$E$100,0),COLUMN()-9),-999)</f>
        <v>0</v>
      </c>
      <c r="X18" s="16" cm="1">
        <f t="array" ref="X18">IFERROR(INDEX($J$46:$AT$100,MATCH($E18,$E$46:$E$100,0),COLUMN()-9),-999)</f>
        <v>0</v>
      </c>
      <c r="Y18" s="16" cm="1">
        <f t="array" ref="Y18">IFERROR(INDEX($J$46:$AT$100,MATCH($E18,$E$46:$E$100,0),COLUMN()-9),-999)</f>
        <v>0</v>
      </c>
      <c r="Z18" s="16" cm="1">
        <f t="array" ref="Z18">IFERROR(INDEX($J$46:$AT$100,MATCH($E18,$E$46:$E$100,0),COLUMN()-9),-999)</f>
        <v>0</v>
      </c>
      <c r="AA18" s="16" cm="1">
        <f t="array" ref="AA18">IFERROR(INDEX($J$46:$AT$100,MATCH($E18,$E$46:$E$100,0),COLUMN()-9),-999)</f>
        <v>0</v>
      </c>
      <c r="AB18" s="16" cm="1">
        <f t="array" ref="AB18">IFERROR(INDEX($J$46:$AT$100,MATCH($E18,$E$46:$E$100,0),COLUMN()-9),-999)</f>
        <v>0</v>
      </c>
      <c r="AC18" s="16" cm="1">
        <f t="array" ref="AC18">IFERROR(INDEX($J$46:$AT$100,MATCH($E18,$E$46:$E$100,0),COLUMN()-9),-999)</f>
        <v>0</v>
      </c>
      <c r="AD18" s="16" cm="1">
        <f t="array" ref="AD18">IFERROR(INDEX($J$46:$AT$100,MATCH($E18,$E$46:$E$100,0),COLUMN()-9),-999)</f>
        <v>0</v>
      </c>
      <c r="AE18" s="16" cm="1">
        <f t="array" ref="AE18">IFERROR(INDEX($J$46:$AT$100,MATCH($E18,$E$46:$E$100,0),COLUMN()-9),-999)</f>
        <v>13.087832397268476</v>
      </c>
      <c r="AF18" s="16" cm="1">
        <f t="array" ref="AF18">IFERROR(INDEX($J$46:$AT$100,MATCH($E18,$E$46:$E$100,0),COLUMN()-9),-999)</f>
        <v>9.6857073992972378</v>
      </c>
      <c r="AG18" s="16" cm="1">
        <f t="array" ref="AG18">IFERROR(INDEX($J$46:$AT$100,MATCH($E18,$E$46:$E$100,0),COLUMN()-9),-999)</f>
        <v>6.4128836045343229</v>
      </c>
      <c r="AH18" s="16" cm="1">
        <f t="array" ref="AH18">IFERROR(INDEX($J$46:$AT$100,MATCH($E18,$E$46:$E$100,0),COLUMN()-9),-999)</f>
        <v>6.4127473703913322</v>
      </c>
      <c r="AI18" s="16" cm="1">
        <f t="array" ref="AI18">IFERROR(INDEX($J$46:$AT$100,MATCH($E18,$E$46:$E$100,0),COLUMN()-9),-999)</f>
        <v>6.4116233092737192</v>
      </c>
      <c r="AJ18" s="16" cm="1">
        <f t="array" ref="AJ18">IFERROR(INDEX($J$46:$AT$100,MATCH($E18,$E$46:$E$100,0),COLUMN()-9),-999)</f>
        <v>6.4113157002326471</v>
      </c>
      <c r="AK18" s="16" cm="1">
        <f t="array" ref="AK18">IFERROR(INDEX($J$46:$AT$100,MATCH($E18,$E$46:$E$100,0),COLUMN()-9),-999)</f>
        <v>6.4122770124821979</v>
      </c>
      <c r="AL18" s="16" cm="1">
        <f t="array" ref="AL18">IFERROR(INDEX($J$46:$AT$100,MATCH($E18,$E$46:$E$100,0),COLUMN()-9),-999)</f>
        <v>6.411968476593727</v>
      </c>
      <c r="AM18" s="16" cm="1">
        <f t="array" ref="AM18">IFERROR(INDEX($J$46:$AT$100,MATCH($E18,$E$46:$E$100,0),COLUMN()-9),-999)</f>
        <v>6.4116923148291152</v>
      </c>
      <c r="AN18" s="16" cm="1">
        <f t="array" ref="AN18">IFERROR(INDEX($J$46:$AT$100,MATCH($E18,$E$46:$E$100,0),COLUMN()-9),-999)</f>
        <v>6.4112757073880253</v>
      </c>
      <c r="AO18" s="16" cm="1">
        <f t="array" ref="AO18">IFERROR(INDEX($J$46:$AT$100,MATCH($E18,$E$46:$E$100,0),COLUMN()-9),-999)</f>
        <v>6.4112851032607594</v>
      </c>
      <c r="AP18" s="16" cm="1">
        <f t="array" ref="AP18">IFERROR(INDEX($J$46:$AT$100,MATCH($E18,$E$46:$E$100,0),COLUMN()-9),-999)</f>
        <v>6.4112850080548913</v>
      </c>
      <c r="AQ18" s="16" cm="1">
        <f t="array" ref="AQ18">IFERROR(INDEX($J$46:$AT$100,MATCH($E18,$E$46:$E$100,0),COLUMN()-9),-999)</f>
        <v>3.7447533136193849</v>
      </c>
      <c r="AR18" s="16" cm="1">
        <f t="array" ref="AR18">IFERROR(INDEX($J$46:$AT$100,MATCH($E18,$E$46:$E$100,0),COLUMN()-9),-999)</f>
        <v>4.1131412078411813</v>
      </c>
      <c r="AS18" s="16" cm="1">
        <f t="array" ref="AS18">IFERROR(INDEX($J$46:$AT$100,MATCH($E18,$E$46:$E$100,0),COLUMN()-9),-999)</f>
        <v>4.1131412078411813</v>
      </c>
      <c r="AT18" s="16" cm="1">
        <f t="array" ref="AT18">IFERROR(INDEX($J$46:$AT$100,MATCH($E18,$E$46:$E$100,0),COLUMN()-9),-999)</f>
        <v>4.1135528385488938</v>
      </c>
      <c r="AU18" s="16"/>
      <c r="AV18" s="16">
        <f>$F18*'Transformers - Loading'!AV18/100</f>
        <v>0</v>
      </c>
      <c r="AW18" s="16">
        <f>$F18*'Transformers - Loading'!AW18/100</f>
        <v>0</v>
      </c>
      <c r="AX18" s="16">
        <f>$F18*'Transformers - Loading'!AX18/100</f>
        <v>0</v>
      </c>
      <c r="AY18" s="16">
        <f>$F18*'Transformers - Loading'!AY18/100</f>
        <v>0</v>
      </c>
      <c r="AZ18" s="16">
        <f>$F18*'Transformers - Loading'!AZ18/100</f>
        <v>0</v>
      </c>
      <c r="BA18" s="16">
        <f>$F18*'Transformers - Loading'!BA18/100</f>
        <v>0</v>
      </c>
      <c r="BB18" s="16">
        <f>$F18*'Transformers - Loading'!BB18/100</f>
        <v>0</v>
      </c>
      <c r="BC18" s="16">
        <f>$F18*'Transformers - Loading'!BC18/100</f>
        <v>0</v>
      </c>
      <c r="BD18" s="16">
        <f>$F18*'Transformers - Loading'!BD18/100</f>
        <v>0</v>
      </c>
      <c r="BE18" s="16">
        <f>$F18*'Transformers - Loading'!BE18/100</f>
        <v>16.571956079211795</v>
      </c>
      <c r="BF18" s="16">
        <f>$F18*'Transformers - Loading'!BF18/100</f>
        <v>11.218498996376615</v>
      </c>
      <c r="BG18" s="16">
        <f>$F18*'Transformers - Loading'!BG18/100</f>
        <v>6.9383277957174414</v>
      </c>
      <c r="BH18" s="16">
        <f>$F18*'Transformers - Loading'!BH18/100</f>
        <v>6.9615828990530089</v>
      </c>
      <c r="BI18" s="16">
        <f>$F18*'Transformers - Loading'!BI18/100</f>
        <v>6.855810331296456</v>
      </c>
      <c r="BJ18" s="16">
        <f>$F18*'Transformers - Loading'!BJ18/100</f>
        <v>6.8698347463980278</v>
      </c>
      <c r="BK18" s="16">
        <f>$F18*'Transformers - Loading'!BK18/100</f>
        <v>4.2565106538230548</v>
      </c>
      <c r="BL18" s="16"/>
      <c r="BM18" s="16"/>
      <c r="BN18" s="16"/>
    </row>
    <row r="19" spans="5:66" x14ac:dyDescent="0.25">
      <c r="E19" s="11" t="s">
        <v>121</v>
      </c>
      <c r="F19" s="30">
        <v>5</v>
      </c>
      <c r="G19" s="30">
        <v>33</v>
      </c>
      <c r="H19" s="30">
        <v>11</v>
      </c>
      <c r="I19" s="42"/>
      <c r="J19" s="16" cm="1">
        <f t="array" ref="J19">IFERROR(INDEX($J$46:$AT$100,MATCH($E19,$E$46:$E$100,0),COLUMN()-9),-999)</f>
        <v>0</v>
      </c>
      <c r="K19" s="16" cm="1">
        <f t="array" ref="K19">IFERROR(INDEX($J$46:$AT$100,MATCH($E19,$E$46:$E$100,0),COLUMN()-9),-999)</f>
        <v>0</v>
      </c>
      <c r="L19" s="16" cm="1">
        <f t="array" ref="L19">IFERROR(INDEX($J$46:$AT$100,MATCH($E19,$E$46:$E$100,0),COLUMN()-9),-999)</f>
        <v>0</v>
      </c>
      <c r="M19" s="16" cm="1">
        <f t="array" ref="M19">IFERROR(INDEX($J$46:$AT$100,MATCH($E19,$E$46:$E$100,0),COLUMN()-9),-999)</f>
        <v>0</v>
      </c>
      <c r="N19" s="16" cm="1">
        <f t="array" ref="N19">IFERROR(INDEX($J$46:$AT$100,MATCH($E19,$E$46:$E$100,0),COLUMN()-9),-999)</f>
        <v>0</v>
      </c>
      <c r="O19" s="16" cm="1">
        <f t="array" ref="O19">IFERROR(INDEX($J$46:$AT$100,MATCH($E19,$E$46:$E$100,0),COLUMN()-9),-999)</f>
        <v>0</v>
      </c>
      <c r="P19" s="16" cm="1">
        <f t="array" ref="P19">IFERROR(INDEX($J$46:$AT$100,MATCH($E19,$E$46:$E$100,0),COLUMN()-9),-999)</f>
        <v>0</v>
      </c>
      <c r="Q19" s="16" cm="1">
        <f t="array" ref="Q19">IFERROR(INDEX($J$46:$AT$100,MATCH($E19,$E$46:$E$100,0),COLUMN()-9),-999)</f>
        <v>0</v>
      </c>
      <c r="R19" s="16" cm="1">
        <f t="array" ref="R19">IFERROR(INDEX($J$46:$AT$100,MATCH($E19,$E$46:$E$100,0),COLUMN()-9),-999)</f>
        <v>0</v>
      </c>
      <c r="S19" s="16" cm="1">
        <f t="array" ref="S19">IFERROR(INDEX($J$46:$AT$100,MATCH($E19,$E$46:$E$100,0),COLUMN()-9),-999)</f>
        <v>0</v>
      </c>
      <c r="T19" s="16" cm="1">
        <f t="array" ref="T19">IFERROR(INDEX($J$46:$AT$100,MATCH($E19,$E$46:$E$100,0),COLUMN()-9),-999)</f>
        <v>0</v>
      </c>
      <c r="U19" s="16" cm="1">
        <f t="array" ref="U19">IFERROR(INDEX($J$46:$AT$100,MATCH($E19,$E$46:$E$100,0),COLUMN()-9),-999)</f>
        <v>0</v>
      </c>
      <c r="V19" s="16" cm="1">
        <f t="array" ref="V19">IFERROR(INDEX($J$46:$AT$100,MATCH($E19,$E$46:$E$100,0),COLUMN()-9),-999)</f>
        <v>0</v>
      </c>
      <c r="W19" s="16" cm="1">
        <f t="array" ref="W19">IFERROR(INDEX($J$46:$AT$100,MATCH($E19,$E$46:$E$100,0),COLUMN()-9),-999)</f>
        <v>0</v>
      </c>
      <c r="X19" s="16" cm="1">
        <f t="array" ref="X19">IFERROR(INDEX($J$46:$AT$100,MATCH($E19,$E$46:$E$100,0),COLUMN()-9),-999)</f>
        <v>0</v>
      </c>
      <c r="Y19" s="16" cm="1">
        <f t="array" ref="Y19">IFERROR(INDEX($J$46:$AT$100,MATCH($E19,$E$46:$E$100,0),COLUMN()-9),-999)</f>
        <v>0</v>
      </c>
      <c r="Z19" s="16" cm="1">
        <f t="array" ref="Z19">IFERROR(INDEX($J$46:$AT$100,MATCH($E19,$E$46:$E$100,0),COLUMN()-9),-999)</f>
        <v>0</v>
      </c>
      <c r="AA19" s="16" cm="1">
        <f t="array" ref="AA19">IFERROR(INDEX($J$46:$AT$100,MATCH($E19,$E$46:$E$100,0),COLUMN()-9),-999)</f>
        <v>0</v>
      </c>
      <c r="AB19" s="16" cm="1">
        <f t="array" ref="AB19">IFERROR(INDEX($J$46:$AT$100,MATCH($E19,$E$46:$E$100,0),COLUMN()-9),-999)</f>
        <v>0</v>
      </c>
      <c r="AC19" s="16" cm="1">
        <f t="array" ref="AC19">IFERROR(INDEX($J$46:$AT$100,MATCH($E19,$E$46:$E$100,0),COLUMN()-9),-999)</f>
        <v>0</v>
      </c>
      <c r="AD19" s="16" cm="1">
        <f t="array" ref="AD19">IFERROR(INDEX($J$46:$AT$100,MATCH($E19,$E$46:$E$100,0),COLUMN()-9),-999)</f>
        <v>0</v>
      </c>
      <c r="AE19" s="16" cm="1">
        <f t="array" ref="AE19">IFERROR(INDEX($J$46:$AT$100,MATCH($E19,$E$46:$E$100,0),COLUMN()-9),-999)</f>
        <v>0</v>
      </c>
      <c r="AF19" s="16" cm="1">
        <f t="array" ref="AF19">IFERROR(INDEX($J$46:$AT$100,MATCH($E19,$E$46:$E$100,0),COLUMN()-9),-999)</f>
        <v>0</v>
      </c>
      <c r="AG19" s="16" cm="1">
        <f t="array" ref="AG19">IFERROR(INDEX($J$46:$AT$100,MATCH($E19,$E$46:$E$100,0),COLUMN()-9),-999)</f>
        <v>2.190416989799453</v>
      </c>
      <c r="AH19" s="16" cm="1">
        <f t="array" ref="AH19">IFERROR(INDEX($J$46:$AT$100,MATCH($E19,$E$46:$E$100,0),COLUMN()-9),-999)</f>
        <v>2.1904076465470688</v>
      </c>
      <c r="AI19" s="16" cm="1">
        <f t="array" ref="AI19">IFERROR(INDEX($J$46:$AT$100,MATCH($E19,$E$46:$E$100,0),COLUMN()-9),-999)</f>
        <v>1.6412257040203024</v>
      </c>
      <c r="AJ19" s="16" cm="1">
        <f t="array" ref="AJ19">IFERROR(INDEX($J$46:$AT$100,MATCH($E19,$E$46:$E$100,0),COLUMN()-9),-999)</f>
        <v>1.6412210399310212</v>
      </c>
      <c r="AK19" s="16" cm="1">
        <f t="array" ref="AK19">IFERROR(INDEX($J$46:$AT$100,MATCH($E19,$E$46:$E$100,0),COLUMN()-9),-999)</f>
        <v>1.0931509109548785</v>
      </c>
      <c r="AL19" s="16" cm="1">
        <f t="array" ref="AL19">IFERROR(INDEX($J$46:$AT$100,MATCH($E19,$E$46:$E$100,0),COLUMN()-9),-999)</f>
        <v>1.0931421508578878</v>
      </c>
      <c r="AM19" s="16" cm="1">
        <f t="array" ref="AM19">IFERROR(INDEX($J$46:$AT$100,MATCH($E19,$E$46:$E$100,0),COLUMN()-9),-999)</f>
        <v>1.0931343031573368</v>
      </c>
      <c r="AN19" s="16" cm="1">
        <f t="array" ref="AN19">IFERROR(INDEX($J$46:$AT$100,MATCH($E19,$E$46:$E$100,0),COLUMN()-9),-999)</f>
        <v>1.0931224959354231</v>
      </c>
      <c r="AO19" s="16" cm="1">
        <f t="array" ref="AO19">IFERROR(INDEX($J$46:$AT$100,MATCH($E19,$E$46:$E$100,0),COLUMN()-9),-999)</f>
        <v>1.0931227635266896</v>
      </c>
      <c r="AP19" s="16" cm="1">
        <f t="array" ref="AP19">IFERROR(INDEX($J$46:$AT$100,MATCH($E19,$E$46:$E$100,0),COLUMN()-9),-999)</f>
        <v>1.0931227608151599</v>
      </c>
      <c r="AQ19" s="16" cm="1">
        <f t="array" ref="AQ19">IFERROR(INDEX($J$46:$AT$100,MATCH($E19,$E$46:$E$100,0),COLUMN()-9),-999)</f>
        <v>1.0931604222465197</v>
      </c>
      <c r="AR19" s="16" cm="1">
        <f t="array" ref="AR19">IFERROR(INDEX($J$46:$AT$100,MATCH($E19,$E$46:$E$100,0),COLUMN()-9),-999)</f>
        <v>1.0931183150258952</v>
      </c>
      <c r="AS19" s="16" cm="1">
        <f t="array" ref="AS19">IFERROR(INDEX($J$46:$AT$100,MATCH($E19,$E$46:$E$100,0),COLUMN()-9),-999)</f>
        <v>1.0931183150258952</v>
      </c>
      <c r="AT19" s="16" cm="1">
        <f t="array" ref="AT19">IFERROR(INDEX($J$46:$AT$100,MATCH($E19,$E$46:$E$100,0),COLUMN()-9),-999)</f>
        <v>1.0931237671142031</v>
      </c>
      <c r="AU19" s="16"/>
      <c r="AV19" s="16">
        <f>$F19*'Transformers - Loading'!AV19/100</f>
        <v>0</v>
      </c>
      <c r="AW19" s="16">
        <f>$F19*'Transformers - Loading'!AW19/100</f>
        <v>0</v>
      </c>
      <c r="AX19" s="16">
        <f>$F19*'Transformers - Loading'!AX19/100</f>
        <v>0</v>
      </c>
      <c r="AY19" s="16">
        <f>$F19*'Transformers - Loading'!AY19/100</f>
        <v>0</v>
      </c>
      <c r="AZ19" s="16">
        <f>$F19*'Transformers - Loading'!AZ19/100</f>
        <v>0</v>
      </c>
      <c r="BA19" s="16">
        <f>$F19*'Transformers - Loading'!BA19/100</f>
        <v>0</v>
      </c>
      <c r="BB19" s="16">
        <f>$F19*'Transformers - Loading'!BB19/100</f>
        <v>0</v>
      </c>
      <c r="BC19" s="16">
        <f>$F19*'Transformers - Loading'!BC19/100</f>
        <v>0</v>
      </c>
      <c r="BD19" s="16">
        <f>$F19*'Transformers - Loading'!BD19/100</f>
        <v>0</v>
      </c>
      <c r="BE19" s="16">
        <f>$F19*'Transformers - Loading'!BE19/100</f>
        <v>0</v>
      </c>
      <c r="BF19" s="16">
        <f>$F19*'Transformers - Loading'!BF19/100</f>
        <v>0</v>
      </c>
      <c r="BG19" s="16">
        <f>$F19*'Transformers - Loading'!BG19/100</f>
        <v>2.2149574202366824</v>
      </c>
      <c r="BH19" s="16">
        <f>$F19*'Transformers - Loading'!BH19/100</f>
        <v>1.1154932871893837</v>
      </c>
      <c r="BI19" s="16">
        <f>$F19*'Transformers - Loading'!BI19/100</f>
        <v>1.099418560523223</v>
      </c>
      <c r="BJ19" s="16">
        <f>$F19*'Transformers - Loading'!BJ19/100</f>
        <v>1.1020660839203571</v>
      </c>
      <c r="BK19" s="16">
        <f>$F19*'Transformers - Loading'!BK19/100</f>
        <v>1.1120831521952739</v>
      </c>
      <c r="BL19" s="16"/>
      <c r="BM19" s="16"/>
      <c r="BN19" s="16"/>
    </row>
    <row r="20" spans="5:66" x14ac:dyDescent="0.25">
      <c r="E20" s="11" t="s">
        <v>122</v>
      </c>
      <c r="F20" s="30">
        <v>5</v>
      </c>
      <c r="G20" s="30">
        <v>33</v>
      </c>
      <c r="H20" s="30">
        <v>11</v>
      </c>
      <c r="I20" s="42"/>
      <c r="J20" s="16" cm="1">
        <f t="array" ref="J20">IFERROR(INDEX($J$46:$AT$100,MATCH($E20,$E$46:$E$100,0),COLUMN()-9),-999)</f>
        <v>0</v>
      </c>
      <c r="K20" s="16" cm="1">
        <f t="array" ref="K20">IFERROR(INDEX($J$46:$AT$100,MATCH($E20,$E$46:$E$100,0),COLUMN()-9),-999)</f>
        <v>0</v>
      </c>
      <c r="L20" s="16" cm="1">
        <f t="array" ref="L20">IFERROR(INDEX($J$46:$AT$100,MATCH($E20,$E$46:$E$100,0),COLUMN()-9),-999)</f>
        <v>0</v>
      </c>
      <c r="M20" s="16" cm="1">
        <f t="array" ref="M20">IFERROR(INDEX($J$46:$AT$100,MATCH($E20,$E$46:$E$100,0),COLUMN()-9),-999)</f>
        <v>0</v>
      </c>
      <c r="N20" s="16" cm="1">
        <f t="array" ref="N20">IFERROR(INDEX($J$46:$AT$100,MATCH($E20,$E$46:$E$100,0),COLUMN()-9),-999)</f>
        <v>0</v>
      </c>
      <c r="O20" s="16" cm="1">
        <f t="array" ref="O20">IFERROR(INDEX($J$46:$AT$100,MATCH($E20,$E$46:$E$100,0),COLUMN()-9),-999)</f>
        <v>0</v>
      </c>
      <c r="P20" s="16" cm="1">
        <f t="array" ref="P20">IFERROR(INDEX($J$46:$AT$100,MATCH($E20,$E$46:$E$100,0),COLUMN()-9),-999)</f>
        <v>0</v>
      </c>
      <c r="Q20" s="16" cm="1">
        <f t="array" ref="Q20">IFERROR(INDEX($J$46:$AT$100,MATCH($E20,$E$46:$E$100,0),COLUMN()-9),-999)</f>
        <v>0</v>
      </c>
      <c r="R20" s="16" cm="1">
        <f t="array" ref="R20">IFERROR(INDEX($J$46:$AT$100,MATCH($E20,$E$46:$E$100,0),COLUMN()-9),-999)</f>
        <v>0</v>
      </c>
      <c r="S20" s="16" cm="1">
        <f t="array" ref="S20">IFERROR(INDEX($J$46:$AT$100,MATCH($E20,$E$46:$E$100,0),COLUMN()-9),-999)</f>
        <v>0</v>
      </c>
      <c r="T20" s="16" cm="1">
        <f t="array" ref="T20">IFERROR(INDEX($J$46:$AT$100,MATCH($E20,$E$46:$E$100,0),COLUMN()-9),-999)</f>
        <v>0</v>
      </c>
      <c r="U20" s="16" cm="1">
        <f t="array" ref="U20">IFERROR(INDEX($J$46:$AT$100,MATCH($E20,$E$46:$E$100,0),COLUMN()-9),-999)</f>
        <v>0</v>
      </c>
      <c r="V20" s="16" cm="1">
        <f t="array" ref="V20">IFERROR(INDEX($J$46:$AT$100,MATCH($E20,$E$46:$E$100,0),COLUMN()-9),-999)</f>
        <v>0</v>
      </c>
      <c r="W20" s="16" cm="1">
        <f t="array" ref="W20">IFERROR(INDEX($J$46:$AT$100,MATCH($E20,$E$46:$E$100,0),COLUMN()-9),-999)</f>
        <v>0</v>
      </c>
      <c r="X20" s="16" cm="1">
        <f t="array" ref="X20">IFERROR(INDEX($J$46:$AT$100,MATCH($E20,$E$46:$E$100,0),COLUMN()-9),-999)</f>
        <v>0</v>
      </c>
      <c r="Y20" s="16" cm="1">
        <f t="array" ref="Y20">IFERROR(INDEX($J$46:$AT$100,MATCH($E20,$E$46:$E$100,0),COLUMN()-9),-999)</f>
        <v>0</v>
      </c>
      <c r="Z20" s="16" cm="1">
        <f t="array" ref="Z20">IFERROR(INDEX($J$46:$AT$100,MATCH($E20,$E$46:$E$100,0),COLUMN()-9),-999)</f>
        <v>0</v>
      </c>
      <c r="AA20" s="16" cm="1">
        <f t="array" ref="AA20">IFERROR(INDEX($J$46:$AT$100,MATCH($E20,$E$46:$E$100,0),COLUMN()-9),-999)</f>
        <v>0</v>
      </c>
      <c r="AB20" s="16" cm="1">
        <f t="array" ref="AB20">IFERROR(INDEX($J$46:$AT$100,MATCH($E20,$E$46:$E$100,0),COLUMN()-9),-999)</f>
        <v>0</v>
      </c>
      <c r="AC20" s="16" cm="1">
        <f t="array" ref="AC20">IFERROR(INDEX($J$46:$AT$100,MATCH($E20,$E$46:$E$100,0),COLUMN()-9),-999)</f>
        <v>0</v>
      </c>
      <c r="AD20" s="16" cm="1">
        <f t="array" ref="AD20">IFERROR(INDEX($J$46:$AT$100,MATCH($E20,$E$46:$E$100,0),COLUMN()-9),-999)</f>
        <v>0</v>
      </c>
      <c r="AE20" s="16" cm="1">
        <f t="array" ref="AE20">IFERROR(INDEX($J$46:$AT$100,MATCH($E20,$E$46:$E$100,0),COLUMN()-9),-999)</f>
        <v>0</v>
      </c>
      <c r="AF20" s="16" cm="1">
        <f t="array" ref="AF20">IFERROR(INDEX($J$46:$AT$100,MATCH($E20,$E$46:$E$100,0),COLUMN()-9),-999)</f>
        <v>0</v>
      </c>
      <c r="AG20" s="16" cm="1">
        <f t="array" ref="AG20">IFERROR(INDEX($J$46:$AT$100,MATCH($E20,$E$46:$E$100,0),COLUMN()-9),-999)</f>
        <v>0</v>
      </c>
      <c r="AH20" s="16" cm="1">
        <f t="array" ref="AH20">IFERROR(INDEX($J$46:$AT$100,MATCH($E20,$E$46:$E$100,0),COLUMN()-9),-999)</f>
        <v>0</v>
      </c>
      <c r="AI20" s="16" cm="1">
        <f t="array" ref="AI20">IFERROR(INDEX($J$46:$AT$100,MATCH($E20,$E$46:$E$100,0),COLUMN()-9),-999)</f>
        <v>0</v>
      </c>
      <c r="AJ20" s="16" cm="1">
        <f t="array" ref="AJ20">IFERROR(INDEX($J$46:$AT$100,MATCH($E20,$E$46:$E$100,0),COLUMN()-9),-999)</f>
        <v>0</v>
      </c>
      <c r="AK20" s="16" cm="1">
        <f t="array" ref="AK20">IFERROR(INDEX($J$46:$AT$100,MATCH($E20,$E$46:$E$100,0),COLUMN()-9),-999)</f>
        <v>0</v>
      </c>
      <c r="AL20" s="16" cm="1">
        <f t="array" ref="AL20">IFERROR(INDEX($J$46:$AT$100,MATCH($E20,$E$46:$E$100,0),COLUMN()-9),-999)</f>
        <v>2.7393645910661428</v>
      </c>
      <c r="AM20" s="16" cm="1">
        <f t="array" ref="AM20">IFERROR(INDEX($J$46:$AT$100,MATCH($E20,$E$46:$E$100,0),COLUMN()-9),-999)</f>
        <v>2.0553238287103541</v>
      </c>
      <c r="AN20" s="16" cm="1">
        <f t="array" ref="AN20">IFERROR(INDEX($J$46:$AT$100,MATCH($E20,$E$46:$E$100,0),COLUMN()-9),-999)</f>
        <v>1.3708861091425257</v>
      </c>
      <c r="AO20" s="16" cm="1">
        <f t="array" ref="AO20">IFERROR(INDEX($J$46:$AT$100,MATCH($E20,$E$46:$E$100,0),COLUMN()-9),-999)</f>
        <v>1.370914241856527</v>
      </c>
      <c r="AP20" s="16" cm="1">
        <f t="array" ref="AP20">IFERROR(INDEX($J$46:$AT$100,MATCH($E20,$E$46:$E$100,0),COLUMN()-9),-999)</f>
        <v>1.370910996331665</v>
      </c>
      <c r="AQ20" s="16" cm="1">
        <f t="array" ref="AQ20">IFERROR(INDEX($J$46:$AT$100,MATCH($E20,$E$46:$E$100,0),COLUMN()-9),-999)</f>
        <v>1.3709108638374221</v>
      </c>
      <c r="AR20" s="16" cm="1">
        <f t="array" ref="AR20">IFERROR(INDEX($J$46:$AT$100,MATCH($E20,$E$46:$E$100,0),COLUMN()-9),-999)</f>
        <v>1.370911987676255</v>
      </c>
      <c r="AS20" s="16" cm="1">
        <f t="array" ref="AS20">IFERROR(INDEX($J$46:$AT$100,MATCH($E20,$E$46:$E$100,0),COLUMN()-9),-999)</f>
        <v>1.370911987676255</v>
      </c>
      <c r="AT20" s="16" cm="1">
        <f t="array" ref="AT20">IFERROR(INDEX($J$46:$AT$100,MATCH($E20,$E$46:$E$100,0),COLUMN()-9),-999)</f>
        <v>1.3709070593710995</v>
      </c>
      <c r="AU20" s="16"/>
      <c r="AV20" s="16">
        <f>$F20*'Transformers - Loading'!AV20/100</f>
        <v>0</v>
      </c>
      <c r="AW20" s="16">
        <f>$F20*'Transformers - Loading'!AW20/100</f>
        <v>0</v>
      </c>
      <c r="AX20" s="16">
        <f>$F20*'Transformers - Loading'!AX20/100</f>
        <v>0</v>
      </c>
      <c r="AY20" s="16">
        <f>$F20*'Transformers - Loading'!AY20/100</f>
        <v>0</v>
      </c>
      <c r="AZ20" s="16">
        <f>$F20*'Transformers - Loading'!AZ20/100</f>
        <v>0</v>
      </c>
      <c r="BA20" s="16">
        <f>$F20*'Transformers - Loading'!BA20/100</f>
        <v>0</v>
      </c>
      <c r="BB20" s="16">
        <f>$F20*'Transformers - Loading'!BB20/100</f>
        <v>0</v>
      </c>
      <c r="BC20" s="16">
        <f>$F20*'Transformers - Loading'!BC20/100</f>
        <v>0</v>
      </c>
      <c r="BD20" s="16">
        <f>$F20*'Transformers - Loading'!BD20/100</f>
        <v>0</v>
      </c>
      <c r="BE20" s="16">
        <f>$F20*'Transformers - Loading'!BE20/100</f>
        <v>0</v>
      </c>
      <c r="BF20" s="16">
        <f>$F20*'Transformers - Loading'!BF20/100</f>
        <v>0</v>
      </c>
      <c r="BG20" s="16">
        <f>$F20*'Transformers - Loading'!BG20/100</f>
        <v>0</v>
      </c>
      <c r="BH20" s="16">
        <f>$F20*'Transformers - Loading'!BH20/100</f>
        <v>0</v>
      </c>
      <c r="BI20" s="16">
        <f>$F20*'Transformers - Loading'!BI20/100</f>
        <v>3.0680812595588742</v>
      </c>
      <c r="BJ20" s="16">
        <f>$F20*'Transformers - Loading'!BJ20/100</f>
        <v>2.2462426013129182</v>
      </c>
      <c r="BK20" s="16">
        <f>$F20*'Transformers - Loading'!BK20/100</f>
        <v>1.4424409795450019</v>
      </c>
      <c r="BL20" s="16"/>
      <c r="BM20" s="16"/>
      <c r="BN20" s="16"/>
    </row>
    <row r="21" spans="5:66" x14ac:dyDescent="0.25">
      <c r="E21" s="11" t="s">
        <v>123</v>
      </c>
      <c r="F21" s="30">
        <v>90</v>
      </c>
      <c r="G21" s="30">
        <v>132</v>
      </c>
      <c r="H21" s="30">
        <v>33</v>
      </c>
      <c r="I21" s="42"/>
      <c r="J21" s="16" cm="1">
        <f t="array" ref="J21">IFERROR(INDEX($J$46:$AT$100,MATCH($E21,$E$46:$E$100,0),COLUMN()-9),-999)</f>
        <v>0</v>
      </c>
      <c r="K21" s="16" cm="1">
        <f t="array" ref="K21">IFERROR(INDEX($J$46:$AT$100,MATCH($E21,$E$46:$E$100,0),COLUMN()-9),-999)</f>
        <v>0</v>
      </c>
      <c r="L21" s="16" cm="1">
        <f t="array" ref="L21">IFERROR(INDEX($J$46:$AT$100,MATCH($E21,$E$46:$E$100,0),COLUMN()-9),-999)</f>
        <v>0</v>
      </c>
      <c r="M21" s="16" cm="1">
        <f t="array" ref="M21">IFERROR(INDEX($J$46:$AT$100,MATCH($E21,$E$46:$E$100,0),COLUMN()-9),-999)</f>
        <v>0</v>
      </c>
      <c r="N21" s="16" cm="1">
        <f t="array" ref="N21">IFERROR(INDEX($J$46:$AT$100,MATCH($E21,$E$46:$E$100,0),COLUMN()-9),-999)</f>
        <v>0</v>
      </c>
      <c r="O21" s="16" cm="1">
        <f t="array" ref="O21">IFERROR(INDEX($J$46:$AT$100,MATCH($E21,$E$46:$E$100,0),COLUMN()-9),-999)</f>
        <v>0</v>
      </c>
      <c r="P21" s="16" cm="1">
        <f t="array" ref="P21">IFERROR(INDEX($J$46:$AT$100,MATCH($E21,$E$46:$E$100,0),COLUMN()-9),-999)</f>
        <v>0</v>
      </c>
      <c r="Q21" s="16" cm="1">
        <f t="array" ref="Q21">IFERROR(INDEX($J$46:$AT$100,MATCH($E21,$E$46:$E$100,0),COLUMN()-9),-999)</f>
        <v>0</v>
      </c>
      <c r="R21" s="16" cm="1">
        <f t="array" ref="R21">IFERROR(INDEX($J$46:$AT$100,MATCH($E21,$E$46:$E$100,0),COLUMN()-9),-999)</f>
        <v>0</v>
      </c>
      <c r="S21" s="16" cm="1">
        <f t="array" ref="S21">IFERROR(INDEX($J$46:$AT$100,MATCH($E21,$E$46:$E$100,0),COLUMN()-9),-999)</f>
        <v>1.109161392195526E-8</v>
      </c>
      <c r="T21" s="16" cm="1">
        <f t="array" ref="T21">IFERROR(INDEX($J$46:$AT$100,MATCH($E21,$E$46:$E$100,0),COLUMN()-9),-999)</f>
        <v>1.66475657589924</v>
      </c>
      <c r="U21" s="16" cm="1">
        <f t="array" ref="U21">IFERROR(INDEX($J$46:$AT$100,MATCH($E21,$E$46:$E$100,0),COLUMN()-9),-999)</f>
        <v>2.7097541503529579</v>
      </c>
      <c r="V21" s="16" cm="1">
        <f t="array" ref="V21">IFERROR(INDEX($J$46:$AT$100,MATCH($E21,$E$46:$E$100,0),COLUMN()-9),-999)</f>
        <v>2.7097541503529579</v>
      </c>
      <c r="W21" s="16" cm="1">
        <f t="array" ref="W21">IFERROR(INDEX($J$46:$AT$100,MATCH($E21,$E$46:$E$100,0),COLUMN()-9),-999)</f>
        <v>2.6486260788676983</v>
      </c>
      <c r="X21" s="16" cm="1">
        <f t="array" ref="X21">IFERROR(INDEX($J$46:$AT$100,MATCH($E21,$E$46:$E$100,0),COLUMN()-9),-999)</f>
        <v>4.6363410747059266</v>
      </c>
      <c r="Y21" s="16" cm="1">
        <f t="array" ref="Y21">IFERROR(INDEX($J$46:$AT$100,MATCH($E21,$E$46:$E$100,0),COLUMN()-9),-999)</f>
        <v>4.6363410747059266</v>
      </c>
      <c r="Z21" s="16" cm="1">
        <f t="array" ref="Z21">IFERROR(INDEX($J$46:$AT$100,MATCH($E21,$E$46:$E$100,0),COLUMN()-9),-999)</f>
        <v>1.4666028897527519</v>
      </c>
      <c r="AA21" s="16" cm="1">
        <f t="array" ref="AA21">IFERROR(INDEX($J$46:$AT$100,MATCH($E21,$E$46:$E$100,0),COLUMN()-9),-999)</f>
        <v>2.1768030670512837</v>
      </c>
      <c r="AB21" s="16" cm="1">
        <f t="array" ref="AB21">IFERROR(INDEX($J$46:$AT$100,MATCH($E21,$E$46:$E$100,0),COLUMN()-9),-999)</f>
        <v>3.026336227054975</v>
      </c>
      <c r="AC21" s="16" cm="1">
        <f t="array" ref="AC21">IFERROR(INDEX($J$46:$AT$100,MATCH($E21,$E$46:$E$100,0),COLUMN()-9),-999)</f>
        <v>2.8585537946561748</v>
      </c>
      <c r="AD21" s="16" cm="1">
        <f t="array" ref="AD21">IFERROR(INDEX($J$46:$AT$100,MATCH($E21,$E$46:$E$100,0),COLUMN()-9),-999)</f>
        <v>7.3780076564598263</v>
      </c>
      <c r="AE21" s="16" cm="1">
        <f t="array" ref="AE21">IFERROR(INDEX($J$46:$AT$100,MATCH($E21,$E$46:$E$100,0),COLUMN()-9),-999)</f>
        <v>7.6876424956637956</v>
      </c>
      <c r="AF21" s="16" cm="1">
        <f t="array" ref="AF21">IFERROR(INDEX($J$46:$AT$100,MATCH($E21,$E$46:$E$100,0),COLUMN()-9),-999)</f>
        <v>7.9402798604662488</v>
      </c>
      <c r="AG21" s="16" cm="1">
        <f t="array" ref="AG21">IFERROR(INDEX($J$46:$AT$100,MATCH($E21,$E$46:$E$100,0),COLUMN()-9),-999)</f>
        <v>7.6590567703116754</v>
      </c>
      <c r="AH21" s="16" cm="1">
        <f t="array" ref="AH21">IFERROR(INDEX($J$46:$AT$100,MATCH($E21,$E$46:$E$100,0),COLUMN()-9),-999)</f>
        <v>9.3539773844661021</v>
      </c>
      <c r="AI21" s="16" cm="1">
        <f t="array" ref="AI21">IFERROR(INDEX($J$46:$AT$100,MATCH($E21,$E$46:$E$100,0),COLUMN()-9),-999)</f>
        <v>9.6987559975909203</v>
      </c>
      <c r="AJ21" s="16" cm="1">
        <f t="array" ref="AJ21">IFERROR(INDEX($J$46:$AT$100,MATCH($E21,$E$46:$E$100,0),COLUMN()-9),-999)</f>
        <v>9.6723236292196475</v>
      </c>
      <c r="AK21" s="16" cm="1">
        <f t="array" ref="AK21">IFERROR(INDEX($J$46:$AT$100,MATCH($E21,$E$46:$E$100,0),COLUMN()-9),-999)</f>
        <v>10.113681198811932</v>
      </c>
      <c r="AL21" s="16" cm="1">
        <f t="array" ref="AL21">IFERROR(INDEX($J$46:$AT$100,MATCH($E21,$E$46:$E$100,0),COLUMN()-9),-999)</f>
        <v>9.9689147489026073</v>
      </c>
      <c r="AM21" s="16" cm="1">
        <f t="array" ref="AM21">IFERROR(INDEX($J$46:$AT$100,MATCH($E21,$E$46:$E$100,0),COLUMN()-9),-999)</f>
        <v>9.8463321405736064</v>
      </c>
      <c r="AN21" s="16" cm="1">
        <f t="array" ref="AN21">IFERROR(INDEX($J$46:$AT$100,MATCH($E21,$E$46:$E$100,0),COLUMN()-9),-999)</f>
        <v>9.6566511664458261</v>
      </c>
      <c r="AO21" s="16" cm="1">
        <f t="array" ref="AO21">IFERROR(INDEX($J$46:$AT$100,MATCH($E21,$E$46:$E$100,0),COLUMN()-9),-999)</f>
        <v>9.6603182205102645</v>
      </c>
      <c r="AP21" s="16" cm="1">
        <f t="array" ref="AP21">IFERROR(INDEX($J$46:$AT$100,MATCH($E21,$E$46:$E$100,0),COLUMN()-9),-999)</f>
        <v>9.660281014574343</v>
      </c>
      <c r="AQ21" s="16" cm="1">
        <f t="array" ref="AQ21">IFERROR(INDEX($J$46:$AT$100,MATCH($E21,$E$46:$E$100,0),COLUMN()-9),-999)</f>
        <v>9.6623292020880207</v>
      </c>
      <c r="AR21" s="16" cm="1">
        <f t="array" ref="AR21">IFERROR(INDEX($J$46:$AT$100,MATCH($E21,$E$46:$E$100,0),COLUMN()-9),-999)</f>
        <v>9.6450501055146507</v>
      </c>
      <c r="AS21" s="16" cm="1">
        <f t="array" ref="AS21">IFERROR(INDEX($J$46:$AT$100,MATCH($E21,$E$46:$E$100,0),COLUMN()-9),-999)</f>
        <v>9.6450501055146507</v>
      </c>
      <c r="AT21" s="16" cm="1">
        <f t="array" ref="AT21">IFERROR(INDEX($J$46:$AT$100,MATCH($E21,$E$46:$E$100,0),COLUMN()-9),-999)</f>
        <v>5.00835242254281</v>
      </c>
      <c r="AU21" s="16"/>
      <c r="AV21" s="16">
        <f>$F21*'Transformers - Loading'!AV21/100</f>
        <v>0</v>
      </c>
      <c r="AW21" s="16">
        <f>$F21*'Transformers - Loading'!AW21/100</f>
        <v>0</v>
      </c>
      <c r="AX21" s="16">
        <f>$F21*'Transformers - Loading'!AX21/100</f>
        <v>0</v>
      </c>
      <c r="AY21" s="16">
        <f>$F21*'Transformers - Loading'!AY21/100</f>
        <v>0</v>
      </c>
      <c r="AZ21" s="16">
        <f>$F21*'Transformers - Loading'!AZ21/100</f>
        <v>0</v>
      </c>
      <c r="BA21" s="16">
        <f>$F21*'Transformers - Loading'!BA21/100</f>
        <v>1.0075686410799509</v>
      </c>
      <c r="BB21" s="16">
        <f>$F21*'Transformers - Loading'!BB21/100</f>
        <v>1.9344203540986091</v>
      </c>
      <c r="BC21" s="16">
        <f>$F21*'Transformers - Loading'!BC21/100</f>
        <v>1.5182515408228014</v>
      </c>
      <c r="BD21" s="16">
        <f>$F21*'Transformers - Loading'!BD21/100</f>
        <v>1.5122548275823522</v>
      </c>
      <c r="BE21" s="16">
        <f>$F21*'Transformers - Loading'!BE21/100</f>
        <v>1.5391224428088079</v>
      </c>
      <c r="BF21" s="16">
        <f>$F21*'Transformers - Loading'!BF21/100</f>
        <v>1.5360037665669624</v>
      </c>
      <c r="BG21" s="16">
        <f>$F21*'Transformers - Loading'!BG21/100</f>
        <v>1.9142527131417877</v>
      </c>
      <c r="BH21" s="16">
        <f>$F21*'Transformers - Loading'!BH21/100</f>
        <v>1.5221402449304948</v>
      </c>
      <c r="BI21" s="16">
        <f>$F21*'Transformers - Loading'!BI21/100</f>
        <v>1.9057646695576649</v>
      </c>
      <c r="BJ21" s="16">
        <f>$F21*'Transformers - Loading'!BJ21/100</f>
        <v>1.5403505819973367</v>
      </c>
      <c r="BK21" s="16">
        <f>$F21*'Transformers - Loading'!BK21/100</f>
        <v>1.9110501243951998</v>
      </c>
      <c r="BL21" s="16"/>
      <c r="BM21" s="16"/>
      <c r="BN21" s="16"/>
    </row>
    <row r="22" spans="5:66" x14ac:dyDescent="0.25">
      <c r="E22" s="11" t="s">
        <v>124</v>
      </c>
      <c r="F22" s="30">
        <v>90</v>
      </c>
      <c r="G22" s="30">
        <v>132</v>
      </c>
      <c r="H22" s="30">
        <v>33</v>
      </c>
      <c r="I22" s="42"/>
      <c r="J22" s="16" cm="1">
        <f t="array" ref="J22">IFERROR(INDEX($J$46:$AT$100,MATCH($E22,$E$46:$E$100,0),COLUMN()-9),-999)</f>
        <v>0</v>
      </c>
      <c r="K22" s="16" cm="1">
        <f t="array" ref="K22">IFERROR(INDEX($J$46:$AT$100,MATCH($E22,$E$46:$E$100,0),COLUMN()-9),-999)</f>
        <v>0</v>
      </c>
      <c r="L22" s="16" cm="1">
        <f t="array" ref="L22">IFERROR(INDEX($J$46:$AT$100,MATCH($E22,$E$46:$E$100,0),COLUMN()-9),-999)</f>
        <v>0</v>
      </c>
      <c r="M22" s="16" cm="1">
        <f t="array" ref="M22">IFERROR(INDEX($J$46:$AT$100,MATCH($E22,$E$46:$E$100,0),COLUMN()-9),-999)</f>
        <v>0</v>
      </c>
      <c r="N22" s="16" cm="1">
        <f t="array" ref="N22">IFERROR(INDEX($J$46:$AT$100,MATCH($E22,$E$46:$E$100,0),COLUMN()-9),-999)</f>
        <v>0</v>
      </c>
      <c r="O22" s="16" cm="1">
        <f t="array" ref="O22">IFERROR(INDEX($J$46:$AT$100,MATCH($E22,$E$46:$E$100,0),COLUMN()-9),-999)</f>
        <v>0</v>
      </c>
      <c r="P22" s="16" cm="1">
        <f t="array" ref="P22">IFERROR(INDEX($J$46:$AT$100,MATCH($E22,$E$46:$E$100,0),COLUMN()-9),-999)</f>
        <v>0</v>
      </c>
      <c r="Q22" s="16" cm="1">
        <f t="array" ref="Q22">IFERROR(INDEX($J$46:$AT$100,MATCH($E22,$E$46:$E$100,0),COLUMN()-9),-999)</f>
        <v>0</v>
      </c>
      <c r="R22" s="16" cm="1">
        <f t="array" ref="R22">IFERROR(INDEX($J$46:$AT$100,MATCH($E22,$E$46:$E$100,0),COLUMN()-9),-999)</f>
        <v>0</v>
      </c>
      <c r="S22" s="16" cm="1">
        <f t="array" ref="S22">IFERROR(INDEX($J$46:$AT$100,MATCH($E22,$E$46:$E$100,0),COLUMN()-9),-999)</f>
        <v>0</v>
      </c>
      <c r="T22" s="16" cm="1">
        <f t="array" ref="T22">IFERROR(INDEX($J$46:$AT$100,MATCH($E22,$E$46:$E$100,0),COLUMN()-9),-999)</f>
        <v>0</v>
      </c>
      <c r="U22" s="16" cm="1">
        <f t="array" ref="U22">IFERROR(INDEX($J$46:$AT$100,MATCH($E22,$E$46:$E$100,0),COLUMN()-9),-999)</f>
        <v>0</v>
      </c>
      <c r="V22" s="16" cm="1">
        <f t="array" ref="V22">IFERROR(INDEX($J$46:$AT$100,MATCH($E22,$E$46:$E$100,0),COLUMN()-9),-999)</f>
        <v>0</v>
      </c>
      <c r="W22" s="16" cm="1">
        <f t="array" ref="W22">IFERROR(INDEX($J$46:$AT$100,MATCH($E22,$E$46:$E$100,0),COLUMN()-9),-999)</f>
        <v>0</v>
      </c>
      <c r="X22" s="16" cm="1">
        <f t="array" ref="X22">IFERROR(INDEX($J$46:$AT$100,MATCH($E22,$E$46:$E$100,0),COLUMN()-9),-999)</f>
        <v>0</v>
      </c>
      <c r="Y22" s="16" cm="1">
        <f t="array" ref="Y22">IFERROR(INDEX($J$46:$AT$100,MATCH($E22,$E$46:$E$100,0),COLUMN()-9),-999)</f>
        <v>0</v>
      </c>
      <c r="Z22" s="16" cm="1">
        <f t="array" ref="Z22">IFERROR(INDEX($J$46:$AT$100,MATCH($E22,$E$46:$E$100,0),COLUMN()-9),-999)</f>
        <v>0</v>
      </c>
      <c r="AA22" s="16" cm="1">
        <f t="array" ref="AA22">IFERROR(INDEX($J$46:$AT$100,MATCH($E22,$E$46:$E$100,0),COLUMN()-9),-999)</f>
        <v>0</v>
      </c>
      <c r="AB22" s="16" cm="1">
        <f t="array" ref="AB22">IFERROR(INDEX($J$46:$AT$100,MATCH($E22,$E$46:$E$100,0),COLUMN()-9),-999)</f>
        <v>0</v>
      </c>
      <c r="AC22" s="16" cm="1">
        <f t="array" ref="AC22">IFERROR(INDEX($J$46:$AT$100,MATCH($E22,$E$46:$E$100,0),COLUMN()-9),-999)</f>
        <v>0</v>
      </c>
      <c r="AD22" s="16" cm="1">
        <f t="array" ref="AD22">IFERROR(INDEX($J$46:$AT$100,MATCH($E22,$E$46:$E$100,0),COLUMN()-9),-999)</f>
        <v>0</v>
      </c>
      <c r="AE22" s="16" cm="1">
        <f t="array" ref="AE22">IFERROR(INDEX($J$46:$AT$100,MATCH($E22,$E$46:$E$100,0),COLUMN()-9),-999)</f>
        <v>0</v>
      </c>
      <c r="AF22" s="16" cm="1">
        <f t="array" ref="AF22">IFERROR(INDEX($J$46:$AT$100,MATCH($E22,$E$46:$E$100,0),COLUMN()-9),-999)</f>
        <v>0</v>
      </c>
      <c r="AG22" s="16" cm="1">
        <f t="array" ref="AG22">IFERROR(INDEX($J$46:$AT$100,MATCH($E22,$E$46:$E$100,0),COLUMN()-9),-999)</f>
        <v>0</v>
      </c>
      <c r="AH22" s="16" cm="1">
        <f t="array" ref="AH22">IFERROR(INDEX($J$46:$AT$100,MATCH($E22,$E$46:$E$100,0),COLUMN()-9),-999)</f>
        <v>0</v>
      </c>
      <c r="AI22" s="16" cm="1">
        <f t="array" ref="AI22">IFERROR(INDEX($J$46:$AT$100,MATCH($E22,$E$46:$E$100,0),COLUMN()-9),-999)</f>
        <v>0</v>
      </c>
      <c r="AJ22" s="16" cm="1">
        <f t="array" ref="AJ22">IFERROR(INDEX($J$46:$AT$100,MATCH($E22,$E$46:$E$100,0),COLUMN()-9),-999)</f>
        <v>0</v>
      </c>
      <c r="AK22" s="16" cm="1">
        <f t="array" ref="AK22">IFERROR(INDEX($J$46:$AT$100,MATCH($E22,$E$46:$E$100,0),COLUMN()-9),-999)</f>
        <v>0</v>
      </c>
      <c r="AL22" s="16" cm="1">
        <f t="array" ref="AL22">IFERROR(INDEX($J$46:$AT$100,MATCH($E22,$E$46:$E$100,0),COLUMN()-9),-999)</f>
        <v>0</v>
      </c>
      <c r="AM22" s="16" cm="1">
        <f t="array" ref="AM22">IFERROR(INDEX($J$46:$AT$100,MATCH($E22,$E$46:$E$100,0),COLUMN()-9),-999)</f>
        <v>0</v>
      </c>
      <c r="AN22" s="16" cm="1">
        <f t="array" ref="AN22">IFERROR(INDEX($J$46:$AT$100,MATCH($E22,$E$46:$E$100,0),COLUMN()-9),-999)</f>
        <v>0</v>
      </c>
      <c r="AO22" s="16" cm="1">
        <f t="array" ref="AO22">IFERROR(INDEX($J$46:$AT$100,MATCH($E22,$E$46:$E$100,0),COLUMN()-9),-999)</f>
        <v>0</v>
      </c>
      <c r="AP22" s="16" cm="1">
        <f t="array" ref="AP22">IFERROR(INDEX($J$46:$AT$100,MATCH($E22,$E$46:$E$100,0),COLUMN()-9),-999)</f>
        <v>0</v>
      </c>
      <c r="AQ22" s="16" cm="1">
        <f t="array" ref="AQ22">IFERROR(INDEX($J$46:$AT$100,MATCH($E22,$E$46:$E$100,0),COLUMN()-9),-999)</f>
        <v>0</v>
      </c>
      <c r="AR22" s="16" cm="1">
        <f t="array" ref="AR22">IFERROR(INDEX($J$46:$AT$100,MATCH($E22,$E$46:$E$100,0),COLUMN()-9),-999)</f>
        <v>0</v>
      </c>
      <c r="AS22" s="16" cm="1">
        <f t="array" ref="AS22">IFERROR(INDEX($J$46:$AT$100,MATCH($E22,$E$46:$E$100,0),COLUMN()-9),-999)</f>
        <v>0</v>
      </c>
      <c r="AT22" s="16" cm="1">
        <f t="array" ref="AT22">IFERROR(INDEX($J$46:$AT$100,MATCH($E22,$E$46:$E$100,0),COLUMN()-9),-999)</f>
        <v>0</v>
      </c>
      <c r="AU22" s="16"/>
      <c r="AV22" s="16">
        <f>$F22*'Transformers - Loading'!AV22/100</f>
        <v>0</v>
      </c>
      <c r="AW22" s="16">
        <f>$F22*'Transformers - Loading'!AW22/100</f>
        <v>0</v>
      </c>
      <c r="AX22" s="16">
        <f>$F22*'Transformers - Loading'!AX22/100</f>
        <v>0</v>
      </c>
      <c r="AY22" s="16">
        <f>$F22*'Transformers - Loading'!AY22/100</f>
        <v>0</v>
      </c>
      <c r="AZ22" s="16">
        <f>$F22*'Transformers - Loading'!AZ22/100</f>
        <v>0</v>
      </c>
      <c r="BA22" s="16">
        <f>$F22*'Transformers - Loading'!BA22/100</f>
        <v>0</v>
      </c>
      <c r="BB22" s="16">
        <f>$F22*'Transformers - Loading'!BB22/100</f>
        <v>0</v>
      </c>
      <c r="BC22" s="16">
        <f>$F22*'Transformers - Loading'!BC22/100</f>
        <v>0</v>
      </c>
      <c r="BD22" s="16">
        <f>$F22*'Transformers - Loading'!BD22/100</f>
        <v>0</v>
      </c>
      <c r="BE22" s="16">
        <f>$F22*'Transformers - Loading'!BE22/100</f>
        <v>0</v>
      </c>
      <c r="BF22" s="16">
        <f>$F22*'Transformers - Loading'!BF22/100</f>
        <v>0</v>
      </c>
      <c r="BG22" s="16">
        <f>$F22*'Transformers - Loading'!BG22/100</f>
        <v>0</v>
      </c>
      <c r="BH22" s="16">
        <f>$F22*'Transformers - Loading'!BH22/100</f>
        <v>0</v>
      </c>
      <c r="BI22" s="16">
        <f>$F22*'Transformers - Loading'!BI22/100</f>
        <v>0</v>
      </c>
      <c r="BJ22" s="16">
        <f>$F22*'Transformers - Loading'!BJ22/100</f>
        <v>0</v>
      </c>
      <c r="BK22" s="16">
        <f>$F22*'Transformers - Loading'!BK22/100</f>
        <v>0</v>
      </c>
      <c r="BL22" s="16"/>
      <c r="BM22" s="16"/>
      <c r="BN22" s="16"/>
    </row>
    <row r="23" spans="5:66" x14ac:dyDescent="0.25">
      <c r="E23" s="11" t="s">
        <v>125</v>
      </c>
      <c r="F23" s="30">
        <v>12.5</v>
      </c>
      <c r="G23" s="30">
        <v>33</v>
      </c>
      <c r="H23" s="30">
        <v>0.68999999761581421</v>
      </c>
      <c r="I23" s="42"/>
      <c r="J23" s="16" cm="1">
        <f t="array" ref="J23">IFERROR(INDEX($J$46:$AT$100,MATCH($E23,$E$46:$E$100,0),COLUMN()-9),-999)</f>
        <v>-999</v>
      </c>
      <c r="K23" s="16" cm="1">
        <f t="array" ref="K23">IFERROR(INDEX($J$46:$AT$100,MATCH($E23,$E$46:$E$100,0),COLUMN()-9),-999)</f>
        <v>-999</v>
      </c>
      <c r="L23" s="16" cm="1">
        <f t="array" ref="L23">IFERROR(INDEX($J$46:$AT$100,MATCH($E23,$E$46:$E$100,0),COLUMN()-9),-999)</f>
        <v>-999</v>
      </c>
      <c r="M23" s="16" cm="1">
        <f t="array" ref="M23">IFERROR(INDEX($J$46:$AT$100,MATCH($E23,$E$46:$E$100,0),COLUMN()-9),-999)</f>
        <v>-999</v>
      </c>
      <c r="N23" s="16" cm="1">
        <f t="array" ref="N23">IFERROR(INDEX($J$46:$AT$100,MATCH($E23,$E$46:$E$100,0),COLUMN()-9),-999)</f>
        <v>-999</v>
      </c>
      <c r="O23" s="16" cm="1">
        <f t="array" ref="O23">IFERROR(INDEX($J$46:$AT$100,MATCH($E23,$E$46:$E$100,0),COLUMN()-9),-999)</f>
        <v>-999</v>
      </c>
      <c r="P23" s="16" cm="1">
        <f t="array" ref="P23">IFERROR(INDEX($J$46:$AT$100,MATCH($E23,$E$46:$E$100,0),COLUMN()-9),-999)</f>
        <v>-999</v>
      </c>
      <c r="Q23" s="16" cm="1">
        <f t="array" ref="Q23">IFERROR(INDEX($J$46:$AT$100,MATCH($E23,$E$46:$E$100,0),COLUMN()-9),-999)</f>
        <v>-999</v>
      </c>
      <c r="R23" s="16" cm="1">
        <f t="array" ref="R23">IFERROR(INDEX($J$46:$AT$100,MATCH($E23,$E$46:$E$100,0),COLUMN()-9),-999)</f>
        <v>-999</v>
      </c>
      <c r="S23" s="16" cm="1">
        <f t="array" ref="S23">IFERROR(INDEX($J$46:$AT$100,MATCH($E23,$E$46:$E$100,0),COLUMN()-9),-999)</f>
        <v>-999</v>
      </c>
      <c r="T23" s="16" cm="1">
        <f t="array" ref="T23">IFERROR(INDEX($J$46:$AT$100,MATCH($E23,$E$46:$E$100,0),COLUMN()-9),-999)</f>
        <v>-999</v>
      </c>
      <c r="U23" s="16" cm="1">
        <f t="array" ref="U23">IFERROR(INDEX($J$46:$AT$100,MATCH($E23,$E$46:$E$100,0),COLUMN()-9),-999)</f>
        <v>-999</v>
      </c>
      <c r="V23" s="16" cm="1">
        <f t="array" ref="V23">IFERROR(INDEX($J$46:$AT$100,MATCH($E23,$E$46:$E$100,0),COLUMN()-9),-999)</f>
        <v>-999</v>
      </c>
      <c r="W23" s="16" cm="1">
        <f t="array" ref="W23">IFERROR(INDEX($J$46:$AT$100,MATCH($E23,$E$46:$E$100,0),COLUMN()-9),-999)</f>
        <v>-999</v>
      </c>
      <c r="X23" s="16" cm="1">
        <f t="array" ref="X23">IFERROR(INDEX($J$46:$AT$100,MATCH($E23,$E$46:$E$100,0),COLUMN()-9),-999)</f>
        <v>-999</v>
      </c>
      <c r="Y23" s="16" cm="1">
        <f t="array" ref="Y23">IFERROR(INDEX($J$46:$AT$100,MATCH($E23,$E$46:$E$100,0),COLUMN()-9),-999)</f>
        <v>-999</v>
      </c>
      <c r="Z23" s="16" cm="1">
        <f t="array" ref="Z23">IFERROR(INDEX($J$46:$AT$100,MATCH($E23,$E$46:$E$100,0),COLUMN()-9),-999)</f>
        <v>-999</v>
      </c>
      <c r="AA23" s="16" cm="1">
        <f t="array" ref="AA23">IFERROR(INDEX($J$46:$AT$100,MATCH($E23,$E$46:$E$100,0),COLUMN()-9),-999)</f>
        <v>-999</v>
      </c>
      <c r="AB23" s="16" cm="1">
        <f t="array" ref="AB23">IFERROR(INDEX($J$46:$AT$100,MATCH($E23,$E$46:$E$100,0),COLUMN()-9),-999)</f>
        <v>-999</v>
      </c>
      <c r="AC23" s="16" cm="1">
        <f t="array" ref="AC23">IFERROR(INDEX($J$46:$AT$100,MATCH($E23,$E$46:$E$100,0),COLUMN()-9),-999)</f>
        <v>-999</v>
      </c>
      <c r="AD23" s="16" cm="1">
        <f t="array" ref="AD23">IFERROR(INDEX($J$46:$AT$100,MATCH($E23,$E$46:$E$100,0),COLUMN()-9),-999)</f>
        <v>-999</v>
      </c>
      <c r="AE23" s="16" cm="1">
        <f t="array" ref="AE23">IFERROR(INDEX($J$46:$AT$100,MATCH($E23,$E$46:$E$100,0),COLUMN()-9),-999)</f>
        <v>-999</v>
      </c>
      <c r="AF23" s="16" cm="1">
        <f t="array" ref="AF23">IFERROR(INDEX($J$46:$AT$100,MATCH($E23,$E$46:$E$100,0),COLUMN()-9),-999)</f>
        <v>-999</v>
      </c>
      <c r="AG23" s="16" cm="1">
        <f t="array" ref="AG23">IFERROR(INDEX($J$46:$AT$100,MATCH($E23,$E$46:$E$100,0),COLUMN()-9),-999)</f>
        <v>-999</v>
      </c>
      <c r="AH23" s="16" cm="1">
        <f t="array" ref="AH23">IFERROR(INDEX($J$46:$AT$100,MATCH($E23,$E$46:$E$100,0),COLUMN()-9),-999)</f>
        <v>-999</v>
      </c>
      <c r="AI23" s="16" cm="1">
        <f t="array" ref="AI23">IFERROR(INDEX($J$46:$AT$100,MATCH($E23,$E$46:$E$100,0),COLUMN()-9),-999)</f>
        <v>-999</v>
      </c>
      <c r="AJ23" s="16" cm="1">
        <f t="array" ref="AJ23">IFERROR(INDEX($J$46:$AT$100,MATCH($E23,$E$46:$E$100,0),COLUMN()-9),-999)</f>
        <v>-999</v>
      </c>
      <c r="AK23" s="16" cm="1">
        <f t="array" ref="AK23">IFERROR(INDEX($J$46:$AT$100,MATCH($E23,$E$46:$E$100,0),COLUMN()-9),-999)</f>
        <v>-999</v>
      </c>
      <c r="AL23" s="16" cm="1">
        <f t="array" ref="AL23">IFERROR(INDEX($J$46:$AT$100,MATCH($E23,$E$46:$E$100,0),COLUMN()-9),-999)</f>
        <v>-999</v>
      </c>
      <c r="AM23" s="16" cm="1">
        <f t="array" ref="AM23">IFERROR(INDEX($J$46:$AT$100,MATCH($E23,$E$46:$E$100,0),COLUMN()-9),-999)</f>
        <v>-999</v>
      </c>
      <c r="AN23" s="16" cm="1">
        <f t="array" ref="AN23">IFERROR(INDEX($J$46:$AT$100,MATCH($E23,$E$46:$E$100,0),COLUMN()-9),-999)</f>
        <v>-999</v>
      </c>
      <c r="AO23" s="16" cm="1">
        <f t="array" ref="AO23">IFERROR(INDEX($J$46:$AT$100,MATCH($E23,$E$46:$E$100,0),COLUMN()-9),-999)</f>
        <v>-999</v>
      </c>
      <c r="AP23" s="16" cm="1">
        <f t="array" ref="AP23">IFERROR(INDEX($J$46:$AT$100,MATCH($E23,$E$46:$E$100,0),COLUMN()-9),-999)</f>
        <v>-999</v>
      </c>
      <c r="AQ23" s="16" cm="1">
        <f t="array" ref="AQ23">IFERROR(INDEX($J$46:$AT$100,MATCH($E23,$E$46:$E$100,0),COLUMN()-9),-999)</f>
        <v>-999</v>
      </c>
      <c r="AR23" s="16" cm="1">
        <f t="array" ref="AR23">IFERROR(INDEX($J$46:$AT$100,MATCH($E23,$E$46:$E$100,0),COLUMN()-9),-999)</f>
        <v>-999</v>
      </c>
      <c r="AS23" s="16" cm="1">
        <f t="array" ref="AS23">IFERROR(INDEX($J$46:$AT$100,MATCH($E23,$E$46:$E$100,0),COLUMN()-9),-999)</f>
        <v>-999</v>
      </c>
      <c r="AT23" s="16" cm="1">
        <f t="array" ref="AT23">IFERROR(INDEX($J$46:$AT$100,MATCH($E23,$E$46:$E$100,0),COLUMN()-9),-999)</f>
        <v>-999</v>
      </c>
      <c r="AU23" s="16"/>
      <c r="AV23" s="16">
        <f>$F23*'Transformers - Loading'!AV23/100</f>
        <v>124.875</v>
      </c>
      <c r="AW23" s="16">
        <f>$F23*'Transformers - Loading'!AW23/100</f>
        <v>124.875</v>
      </c>
      <c r="AX23" s="16">
        <f>$F23*'Transformers - Loading'!AX23/100</f>
        <v>124.875</v>
      </c>
      <c r="AY23" s="16">
        <f>$F23*'Transformers - Loading'!AY23/100</f>
        <v>124.875</v>
      </c>
      <c r="AZ23" s="16">
        <f>$F23*'Transformers - Loading'!AZ23/100</f>
        <v>124.875</v>
      </c>
      <c r="BA23" s="16">
        <f>$F23*'Transformers - Loading'!BA23/100</f>
        <v>124.875</v>
      </c>
      <c r="BB23" s="16">
        <f>$F23*'Transformers - Loading'!BB23/100</f>
        <v>124.875</v>
      </c>
      <c r="BC23" s="16">
        <f>$F23*'Transformers - Loading'!BC23/100</f>
        <v>124.875</v>
      </c>
      <c r="BD23" s="16">
        <f>$F23*'Transformers - Loading'!BD23/100</f>
        <v>124.875</v>
      </c>
      <c r="BE23" s="16">
        <f>$F23*'Transformers - Loading'!BE23/100</f>
        <v>124.875</v>
      </c>
      <c r="BF23" s="16">
        <f>$F23*'Transformers - Loading'!BF23/100</f>
        <v>124.875</v>
      </c>
      <c r="BG23" s="16">
        <f>$F23*'Transformers - Loading'!BG23/100</f>
        <v>124.875</v>
      </c>
      <c r="BH23" s="16">
        <f>$F23*'Transformers - Loading'!BH23/100</f>
        <v>124.875</v>
      </c>
      <c r="BI23" s="16">
        <f>$F23*'Transformers - Loading'!BI23/100</f>
        <v>124.875</v>
      </c>
      <c r="BJ23" s="16">
        <f>$F23*'Transformers - Loading'!BJ23/100</f>
        <v>124.875</v>
      </c>
      <c r="BK23" s="16">
        <f>$F23*'Transformers - Loading'!BK23/100</f>
        <v>124.875</v>
      </c>
      <c r="BL23" s="16"/>
      <c r="BM23" s="16"/>
      <c r="BN23" s="16"/>
    </row>
    <row r="24" spans="5:66" x14ac:dyDescent="0.25">
      <c r="E24" s="11" t="s">
        <v>126</v>
      </c>
      <c r="F24" s="30">
        <v>50</v>
      </c>
      <c r="G24" s="30">
        <v>33</v>
      </c>
      <c r="H24" s="30">
        <v>11</v>
      </c>
      <c r="I24" s="42"/>
      <c r="J24" s="16" cm="1">
        <f t="array" ref="J24">IFERROR(INDEX($J$46:$AT$100,MATCH($E24,$E$46:$E$100,0),COLUMN()-9),-999)</f>
        <v>0</v>
      </c>
      <c r="K24" s="16" cm="1">
        <f t="array" ref="K24">IFERROR(INDEX($J$46:$AT$100,MATCH($E24,$E$46:$E$100,0),COLUMN()-9),-999)</f>
        <v>0</v>
      </c>
      <c r="L24" s="16" cm="1">
        <f t="array" ref="L24">IFERROR(INDEX($J$46:$AT$100,MATCH($E24,$E$46:$E$100,0),COLUMN()-9),-999)</f>
        <v>0</v>
      </c>
      <c r="M24" s="16" cm="1">
        <f t="array" ref="M24">IFERROR(INDEX($J$46:$AT$100,MATCH($E24,$E$46:$E$100,0),COLUMN()-9),-999)</f>
        <v>4.591883725698497</v>
      </c>
      <c r="N24" s="16" cm="1">
        <f t="array" ref="N24">IFERROR(INDEX($J$46:$AT$100,MATCH($E24,$E$46:$E$100,0),COLUMN()-9),-999)</f>
        <v>8.7752374253438088</v>
      </c>
      <c r="O24" s="16" cm="1">
        <f t="array" ref="O24">IFERROR(INDEX($J$46:$AT$100,MATCH($E24,$E$46:$E$100,0),COLUMN()-9),-999)</f>
        <v>8.775237431208895</v>
      </c>
      <c r="P24" s="16" cm="1">
        <f t="array" ref="P24">IFERROR(INDEX($J$46:$AT$100,MATCH($E24,$E$46:$E$100,0),COLUMN()-9),-999)</f>
        <v>8.0222250841332539</v>
      </c>
      <c r="Q24" s="16" cm="1">
        <f t="array" ref="Q24">IFERROR(INDEX($J$46:$AT$100,MATCH($E24,$E$46:$E$100,0),COLUMN()-9),-999)</f>
        <v>8.0222250925490979</v>
      </c>
      <c r="R24" s="16" cm="1">
        <f t="array" ref="R24">IFERROR(INDEX($J$46:$AT$100,MATCH($E24,$E$46:$E$100,0),COLUMN()-9),-999)</f>
        <v>8.2833313554680004</v>
      </c>
      <c r="S24" s="16" cm="1">
        <f t="array" ref="S24">IFERROR(INDEX($J$46:$AT$100,MATCH($E24,$E$46:$E$100,0),COLUMN()-9),-999)</f>
        <v>8.3007813965992128</v>
      </c>
      <c r="T24" s="16" cm="1">
        <f t="array" ref="T24">IFERROR(INDEX($J$46:$AT$100,MATCH($E24,$E$46:$E$100,0),COLUMN()-9),-999)</f>
        <v>8.7328594032100142</v>
      </c>
      <c r="U24" s="16" cm="1">
        <f t="array" ref="U24">IFERROR(INDEX($J$46:$AT$100,MATCH($E24,$E$46:$E$100,0),COLUMN()-9),-999)</f>
        <v>9.0102316100967457</v>
      </c>
      <c r="V24" s="16" cm="1">
        <f t="array" ref="V24">IFERROR(INDEX($J$46:$AT$100,MATCH($E24,$E$46:$E$100,0),COLUMN()-9),-999)</f>
        <v>9.0102316100967457</v>
      </c>
      <c r="W24" s="16" cm="1">
        <f t="array" ref="W24">IFERROR(INDEX($J$46:$AT$100,MATCH($E24,$E$46:$E$100,0),COLUMN()-9),-999)</f>
        <v>9.0386634151110492</v>
      </c>
      <c r="X24" s="16" cm="1">
        <f t="array" ref="X24">IFERROR(INDEX($J$46:$AT$100,MATCH($E24,$E$46:$E$100,0),COLUMN()-9),-999)</f>
        <v>9.6087958882155018</v>
      </c>
      <c r="Y24" s="16" cm="1">
        <f t="array" ref="Y24">IFERROR(INDEX($J$46:$AT$100,MATCH($E24,$E$46:$E$100,0),COLUMN()-9),-999)</f>
        <v>9.6087958882155018</v>
      </c>
      <c r="Z24" s="16" cm="1">
        <f t="array" ref="Z24">IFERROR(INDEX($J$46:$AT$100,MATCH($E24,$E$46:$E$100,0),COLUMN()-9),-999)</f>
        <v>8.7484260081672769</v>
      </c>
      <c r="AA24" s="16" cm="1">
        <f t="array" ref="AA24">IFERROR(INDEX($J$46:$AT$100,MATCH($E24,$E$46:$E$100,0),COLUMN()-9),-999)</f>
        <v>19.886217650718145</v>
      </c>
      <c r="AB24" s="16" cm="1">
        <f t="array" ref="AB24">IFERROR(INDEX($J$46:$AT$100,MATCH($E24,$E$46:$E$100,0),COLUMN()-9),-999)</f>
        <v>32.243106224600758</v>
      </c>
      <c r="AC24" s="16" cm="1">
        <f t="array" ref="AC24">IFERROR(INDEX($J$46:$AT$100,MATCH($E24,$E$46:$E$100,0),COLUMN()-9),-999)</f>
        <v>37.151355525851031</v>
      </c>
      <c r="AD24" s="16" cm="1">
        <f t="array" ref="AD24">IFERROR(INDEX($J$46:$AT$100,MATCH($E24,$E$46:$E$100,0),COLUMN()-9),-999)</f>
        <v>8.5480883094749025</v>
      </c>
      <c r="AE24" s="16" cm="1">
        <f t="array" ref="AE24">IFERROR(INDEX($J$46:$AT$100,MATCH($E24,$E$46:$E$100,0),COLUMN()-9),-999)</f>
        <v>22.811900556080378</v>
      </c>
      <c r="AF24" s="16" cm="1">
        <f t="array" ref="AF24">IFERROR(INDEX($J$46:$AT$100,MATCH($E24,$E$46:$E$100,0),COLUMN()-9),-999)</f>
        <v>33.580931351985704</v>
      </c>
      <c r="AG24" s="16" cm="1">
        <f t="array" ref="AG24">IFERROR(INDEX($J$46:$AT$100,MATCH($E24,$E$46:$E$100,0),COLUMN()-9),-999)</f>
        <v>28.044771649059467</v>
      </c>
      <c r="AH24" s="16" cm="1">
        <f t="array" ref="AH24">IFERROR(INDEX($J$46:$AT$100,MATCH($E24,$E$46:$E$100,0),COLUMN()-9),-999)</f>
        <v>23.596748790291027</v>
      </c>
      <c r="AI24" s="16" cm="1">
        <f t="array" ref="AI24">IFERROR(INDEX($J$46:$AT$100,MATCH($E24,$E$46:$E$100,0),COLUMN()-9),-999)</f>
        <v>34.984000075718363</v>
      </c>
      <c r="AJ24" s="16" cm="1">
        <f t="array" ref="AJ24">IFERROR(INDEX($J$46:$AT$100,MATCH($E24,$E$46:$E$100,0),COLUMN()-9),-999)</f>
        <v>24.696224956134142</v>
      </c>
      <c r="AK24" s="16" cm="1">
        <f t="array" ref="AK24">IFERROR(INDEX($J$46:$AT$100,MATCH($E24,$E$46:$E$100,0),COLUMN()-9),-999)</f>
        <v>35.95555703718221</v>
      </c>
      <c r="AL24" s="16" cm="1">
        <f t="array" ref="AL24">IFERROR(INDEX($J$46:$AT$100,MATCH($E24,$E$46:$E$100,0),COLUMN()-9),-999)</f>
        <v>36.13604576404785</v>
      </c>
      <c r="AM24" s="16" cm="1">
        <f t="array" ref="AM24">IFERROR(INDEX($J$46:$AT$100,MATCH($E24,$E$46:$E$100,0),COLUMN()-9),-999)</f>
        <v>34.899301221103997</v>
      </c>
      <c r="AN24" s="16" cm="1">
        <f t="array" ref="AN24">IFERROR(INDEX($J$46:$AT$100,MATCH($E24,$E$46:$E$100,0),COLUMN()-9),-999)</f>
        <v>30.163696113775604</v>
      </c>
      <c r="AO24" s="16" cm="1">
        <f t="array" ref="AO24">IFERROR(INDEX($J$46:$AT$100,MATCH($E24,$E$46:$E$100,0),COLUMN()-9),-999)</f>
        <v>30.17348873674473</v>
      </c>
      <c r="AP24" s="16" cm="1">
        <f t="array" ref="AP24">IFERROR(INDEX($J$46:$AT$100,MATCH($E24,$E$46:$E$100,0),COLUMN()-9),-999)</f>
        <v>30.17289617322249</v>
      </c>
      <c r="AQ24" s="16" cm="1">
        <f t="array" ref="AQ24">IFERROR(INDEX($J$46:$AT$100,MATCH($E24,$E$46:$E$100,0),COLUMN()-9),-999)</f>
        <v>29.899489854327783</v>
      </c>
      <c r="AR24" s="16" cm="1">
        <f t="array" ref="AR24">IFERROR(INDEX($J$46:$AT$100,MATCH($E24,$E$46:$E$100,0),COLUMN()-9),-999)</f>
        <v>29.953115129042157</v>
      </c>
      <c r="AS24" s="16" cm="1">
        <f t="array" ref="AS24">IFERROR(INDEX($J$46:$AT$100,MATCH($E24,$E$46:$E$100,0),COLUMN()-9),-999)</f>
        <v>29.953115129042157</v>
      </c>
      <c r="AT24" s="16" cm="1">
        <f t="array" ref="AT24">IFERROR(INDEX($J$46:$AT$100,MATCH($E24,$E$46:$E$100,0),COLUMN()-9),-999)</f>
        <v>38.210918313918739</v>
      </c>
      <c r="AU24" s="16"/>
      <c r="AV24" s="16">
        <f>$F24*'Transformers - Loading'!AV24/100</f>
        <v>1.0999995388910267E-8</v>
      </c>
      <c r="AW24" s="16">
        <f>$F24*'Transformers - Loading'!AW24/100</f>
        <v>5.185262008827757</v>
      </c>
      <c r="AX24" s="16">
        <f>$F24*'Transformers - Loading'!AX24/100</f>
        <v>5.185262008827757</v>
      </c>
      <c r="AY24" s="16">
        <f>$F24*'Transformers - Loading'!AY24/100</f>
        <v>4.4826466520031838</v>
      </c>
      <c r="AZ24" s="16">
        <f>$F24*'Transformers - Loading'!AZ24/100</f>
        <v>4.8891727493168053</v>
      </c>
      <c r="BA24" s="16">
        <f>$F24*'Transformers - Loading'!BA24/100</f>
        <v>5.8942319637701583</v>
      </c>
      <c r="BB24" s="16">
        <f>$F24*'Transformers - Loading'!BB24/100</f>
        <v>6.8459935135588807</v>
      </c>
      <c r="BC24" s="16">
        <f>$F24*'Transformers - Loading'!BC24/100</f>
        <v>26.17638353813248</v>
      </c>
      <c r="BD24" s="16">
        <f>$F24*'Transformers - Loading'!BD24/100</f>
        <v>30.888644670721515</v>
      </c>
      <c r="BE24" s="16">
        <f>$F24*'Transformers - Loading'!BE24/100</f>
        <v>17.823799587670376</v>
      </c>
      <c r="BF24" s="16">
        <f>$F24*'Transformers - Loading'!BF24/100</f>
        <v>25.472541537200588</v>
      </c>
      <c r="BG24" s="16">
        <f>$F24*'Transformers - Loading'!BG24/100</f>
        <v>20.042134585617283</v>
      </c>
      <c r="BH24" s="16">
        <f>$F24*'Transformers - Loading'!BH24/100</f>
        <v>41.891885180838173</v>
      </c>
      <c r="BI24" s="16">
        <f>$F24*'Transformers - Loading'!BI24/100</f>
        <v>33.645866576649304</v>
      </c>
      <c r="BJ24" s="16">
        <f>$F24*'Transformers - Loading'!BJ24/100</f>
        <v>36.421229552071068</v>
      </c>
      <c r="BK24" s="16">
        <f>$F24*'Transformers - Loading'!BK24/100</f>
        <v>31.483275661963987</v>
      </c>
      <c r="BL24" s="16"/>
      <c r="BM24" s="16"/>
      <c r="BN24" s="16"/>
    </row>
    <row r="25" spans="5:66" x14ac:dyDescent="0.25">
      <c r="E25" s="11" t="s">
        <v>127</v>
      </c>
      <c r="F25" s="30">
        <v>12</v>
      </c>
      <c r="G25" s="30">
        <v>33</v>
      </c>
      <c r="H25" s="30">
        <v>11.5</v>
      </c>
      <c r="I25" s="42"/>
      <c r="J25" s="16" cm="1">
        <f t="array" ref="J25">IFERROR(INDEX($J$46:$AT$100,MATCH($E25,$E$46:$E$100,0),COLUMN()-9),-999)</f>
        <v>0</v>
      </c>
      <c r="K25" s="16" cm="1">
        <f t="array" ref="K25">IFERROR(INDEX($J$46:$AT$100,MATCH($E25,$E$46:$E$100,0),COLUMN()-9),-999)</f>
        <v>0</v>
      </c>
      <c r="L25" s="16" cm="1">
        <f t="array" ref="L25">IFERROR(INDEX($J$46:$AT$100,MATCH($E25,$E$46:$E$100,0),COLUMN()-9),-999)</f>
        <v>0</v>
      </c>
      <c r="M25" s="16" cm="1">
        <f t="array" ref="M25">IFERROR(INDEX($J$46:$AT$100,MATCH($E25,$E$46:$E$100,0),COLUMN()-9),-999)</f>
        <v>0</v>
      </c>
      <c r="N25" s="16" cm="1">
        <f t="array" ref="N25">IFERROR(INDEX($J$46:$AT$100,MATCH($E25,$E$46:$E$100,0),COLUMN()-9),-999)</f>
        <v>0</v>
      </c>
      <c r="O25" s="16" cm="1">
        <f t="array" ref="O25">IFERROR(INDEX($J$46:$AT$100,MATCH($E25,$E$46:$E$100,0),COLUMN()-9),-999)</f>
        <v>0</v>
      </c>
      <c r="P25" s="16" cm="1">
        <f t="array" ref="P25">IFERROR(INDEX($J$46:$AT$100,MATCH($E25,$E$46:$E$100,0),COLUMN()-9),-999)</f>
        <v>0</v>
      </c>
      <c r="Q25" s="16" cm="1">
        <f t="array" ref="Q25">IFERROR(INDEX($J$46:$AT$100,MATCH($E25,$E$46:$E$100,0),COLUMN()-9),-999)</f>
        <v>0</v>
      </c>
      <c r="R25" s="16" cm="1">
        <f t="array" ref="R25">IFERROR(INDEX($J$46:$AT$100,MATCH($E25,$E$46:$E$100,0),COLUMN()-9),-999)</f>
        <v>0</v>
      </c>
      <c r="S25" s="16" cm="1">
        <f t="array" ref="S25">IFERROR(INDEX($J$46:$AT$100,MATCH($E25,$E$46:$E$100,0),COLUMN()-9),-999)</f>
        <v>0</v>
      </c>
      <c r="T25" s="16" cm="1">
        <f t="array" ref="T25">IFERROR(INDEX($J$46:$AT$100,MATCH($E25,$E$46:$E$100,0),COLUMN()-9),-999)</f>
        <v>0</v>
      </c>
      <c r="U25" s="16" cm="1">
        <f t="array" ref="U25">IFERROR(INDEX($J$46:$AT$100,MATCH($E25,$E$46:$E$100,0),COLUMN()-9),-999)</f>
        <v>0</v>
      </c>
      <c r="V25" s="16" cm="1">
        <f t="array" ref="V25">IFERROR(INDEX($J$46:$AT$100,MATCH($E25,$E$46:$E$100,0),COLUMN()-9),-999)</f>
        <v>0</v>
      </c>
      <c r="W25" s="16" cm="1">
        <f t="array" ref="W25">IFERROR(INDEX($J$46:$AT$100,MATCH($E25,$E$46:$E$100,0),COLUMN()-9),-999)</f>
        <v>0</v>
      </c>
      <c r="X25" s="16" cm="1">
        <f t="array" ref="X25">IFERROR(INDEX($J$46:$AT$100,MATCH($E25,$E$46:$E$100,0),COLUMN()-9),-999)</f>
        <v>0</v>
      </c>
      <c r="Y25" s="16" cm="1">
        <f t="array" ref="Y25">IFERROR(INDEX($J$46:$AT$100,MATCH($E25,$E$46:$E$100,0),COLUMN()-9),-999)</f>
        <v>0</v>
      </c>
      <c r="Z25" s="16" cm="1">
        <f t="array" ref="Z25">IFERROR(INDEX($J$46:$AT$100,MATCH($E25,$E$46:$E$100,0),COLUMN()-9),-999)</f>
        <v>0</v>
      </c>
      <c r="AA25" s="16" cm="1">
        <f t="array" ref="AA25">IFERROR(INDEX($J$46:$AT$100,MATCH($E25,$E$46:$E$100,0),COLUMN()-9),-999)</f>
        <v>12.178910250168185</v>
      </c>
      <c r="AB25" s="16" cm="1">
        <f t="array" ref="AB25">IFERROR(INDEX($J$46:$AT$100,MATCH($E25,$E$46:$E$100,0),COLUMN()-9),-999)</f>
        <v>12.180818400129381</v>
      </c>
      <c r="AC25" s="16" cm="1">
        <f t="array" ref="AC25">IFERROR(INDEX($J$46:$AT$100,MATCH($E25,$E$46:$E$100,0),COLUMN()-9),-999)</f>
        <v>9.1085196596774018</v>
      </c>
      <c r="AD25" s="16" cm="1">
        <f t="array" ref="AD25">IFERROR(INDEX($J$46:$AT$100,MATCH($E25,$E$46:$E$100,0),COLUMN()-9),-999)</f>
        <v>6.0642073618716825</v>
      </c>
      <c r="AE25" s="16" cm="1">
        <f t="array" ref="AE25">IFERROR(INDEX($J$46:$AT$100,MATCH($E25,$E$46:$E$100,0),COLUMN()-9),-999)</f>
        <v>6.0641501729218179</v>
      </c>
      <c r="AF25" s="16" cm="1">
        <f t="array" ref="AF25">IFERROR(INDEX($J$46:$AT$100,MATCH($E25,$E$46:$E$100,0),COLUMN()-9),-999)</f>
        <v>6.0642045234823216</v>
      </c>
      <c r="AG25" s="16" cm="1">
        <f t="array" ref="AG25">IFERROR(INDEX($J$46:$AT$100,MATCH($E25,$E$46:$E$100,0),COLUMN()-9),-999)</f>
        <v>6.0641435320464341</v>
      </c>
      <c r="AH25" s="16" cm="1">
        <f t="array" ref="AH25">IFERROR(INDEX($J$46:$AT$100,MATCH($E25,$E$46:$E$100,0),COLUMN()-9),-999)</f>
        <v>6.0641374344687318</v>
      </c>
      <c r="AI25" s="16" cm="1">
        <f t="array" ref="AI25">IFERROR(INDEX($J$46:$AT$100,MATCH($E25,$E$46:$E$100,0),COLUMN()-9),-999)</f>
        <v>6.0642307940890916</v>
      </c>
      <c r="AJ25" s="16" cm="1">
        <f t="array" ref="AJ25">IFERROR(INDEX($J$46:$AT$100,MATCH($E25,$E$46:$E$100,0),COLUMN()-9),-999)</f>
        <v>6.0642242822568351</v>
      </c>
      <c r="AK25" s="16" cm="1">
        <f t="array" ref="AK25">IFERROR(INDEX($J$46:$AT$100,MATCH($E25,$E$46:$E$100,0),COLUMN()-9),-999)</f>
        <v>6.0643220912783899</v>
      </c>
      <c r="AL25" s="16" cm="1">
        <f t="array" ref="AL25">IFERROR(INDEX($J$46:$AT$100,MATCH($E25,$E$46:$E$100,0),COLUMN()-9),-999)</f>
        <v>6.0642896930099459</v>
      </c>
      <c r="AM25" s="16" cm="1">
        <f t="array" ref="AM25">IFERROR(INDEX($J$46:$AT$100,MATCH($E25,$E$46:$E$100,0),COLUMN()-9),-999)</f>
        <v>6.0642614297374964</v>
      </c>
      <c r="AN25" s="16" cm="1">
        <f t="array" ref="AN25">IFERROR(INDEX($J$46:$AT$100,MATCH($E25,$E$46:$E$100,0),COLUMN()-9),-999)</f>
        <v>6.0936333083511709</v>
      </c>
      <c r="AO25" s="16" cm="1">
        <f t="array" ref="AO25">IFERROR(INDEX($J$46:$AT$100,MATCH($E25,$E$46:$E$100,0),COLUMN()-9),-999)</f>
        <v>6.0936342400212196</v>
      </c>
      <c r="AP25" s="16" cm="1">
        <f t="array" ref="AP25">IFERROR(INDEX($J$46:$AT$100,MATCH($E25,$E$46:$E$100,0),COLUMN()-9),-999)</f>
        <v>6.0936342305761384</v>
      </c>
      <c r="AQ25" s="16" cm="1">
        <f t="array" ref="AQ25">IFERROR(INDEX($J$46:$AT$100,MATCH($E25,$E$46:$E$100,0),COLUMN()-9),-999)</f>
        <v>6.0936347502996551</v>
      </c>
      <c r="AR25" s="16" cm="1">
        <f t="array" ref="AR25">IFERROR(INDEX($J$46:$AT$100,MATCH($E25,$E$46:$E$100,0),COLUMN()-9),-999)</f>
        <v>6.0936303507972456</v>
      </c>
      <c r="AS25" s="16" cm="1">
        <f t="array" ref="AS25">IFERROR(INDEX($J$46:$AT$100,MATCH($E25,$E$46:$E$100,0),COLUMN()-9),-999)</f>
        <v>6.0936303507972456</v>
      </c>
      <c r="AT25" s="16" cm="1">
        <f t="array" ref="AT25">IFERROR(INDEX($J$46:$AT$100,MATCH($E25,$E$46:$E$100,0),COLUMN()-9),-999)</f>
        <v>6.0936496247840486</v>
      </c>
      <c r="AU25" s="16"/>
      <c r="AV25" s="16">
        <f>$F25*'Transformers - Loading'!AV25/100</f>
        <v>0</v>
      </c>
      <c r="AW25" s="16">
        <f>$F25*'Transformers - Loading'!AW25/100</f>
        <v>0</v>
      </c>
      <c r="AX25" s="16">
        <f>$F25*'Transformers - Loading'!AX25/100</f>
        <v>0</v>
      </c>
      <c r="AY25" s="16">
        <f>$F25*'Transformers - Loading'!AY25/100</f>
        <v>0</v>
      </c>
      <c r="AZ25" s="16">
        <f>$F25*'Transformers - Loading'!AZ25/100</f>
        <v>0</v>
      </c>
      <c r="BA25" s="16">
        <f>$F25*'Transformers - Loading'!BA25/100</f>
        <v>0</v>
      </c>
      <c r="BB25" s="16">
        <f>$F25*'Transformers - Loading'!BB25/100</f>
        <v>0</v>
      </c>
      <c r="BC25" s="16">
        <f>$F25*'Transformers - Loading'!BC25/100</f>
        <v>12.614021766380356</v>
      </c>
      <c r="BD25" s="16">
        <f>$F25*'Transformers - Loading'!BD25/100</f>
        <v>9.4484547981682425</v>
      </c>
      <c r="BE25" s="16">
        <f>$F25*'Transformers - Loading'!BE25/100</f>
        <v>6.31762798582439</v>
      </c>
      <c r="BF25" s="16">
        <f>$F25*'Transformers - Loading'!BF25/100</f>
        <v>6.3306070142846984</v>
      </c>
      <c r="BG25" s="16">
        <f>$F25*'Transformers - Loading'!BG25/100</f>
        <v>6.269396092803821</v>
      </c>
      <c r="BH25" s="16">
        <f>$F25*'Transformers - Loading'!BH25/100</f>
        <v>6.3115560558882091</v>
      </c>
      <c r="BI25" s="16">
        <f>$F25*'Transformers - Loading'!BI25/100</f>
        <v>6.2975333692369873</v>
      </c>
      <c r="BJ25" s="16">
        <f>$F25*'Transformers - Loading'!BJ25/100</f>
        <v>6.3125317057440693</v>
      </c>
      <c r="BK25" s="16">
        <f>$F25*'Transformers - Loading'!BK25/100</f>
        <v>6.310497057418023</v>
      </c>
      <c r="BL25" s="16"/>
      <c r="BM25" s="16"/>
      <c r="BN25" s="16"/>
    </row>
    <row r="26" spans="5:66" ht="15.75" customHeight="1" x14ac:dyDescent="0.25">
      <c r="E26" s="11" t="s">
        <v>128</v>
      </c>
      <c r="F26" s="30">
        <v>12</v>
      </c>
      <c r="G26" s="30">
        <v>33</v>
      </c>
      <c r="H26" s="30">
        <v>11.5</v>
      </c>
      <c r="I26" s="42"/>
      <c r="J26" s="16" cm="1">
        <f t="array" ref="J26">IFERROR(INDEX($J$46:$AT$100,MATCH($E26,$E$46:$E$100,0),COLUMN()-9),-999)</f>
        <v>0</v>
      </c>
      <c r="K26" s="16" cm="1">
        <f t="array" ref="K26">IFERROR(INDEX($J$46:$AT$100,MATCH($E26,$E$46:$E$100,0),COLUMN()-9),-999)</f>
        <v>0</v>
      </c>
      <c r="L26" s="16" cm="1">
        <f t="array" ref="L26">IFERROR(INDEX($J$46:$AT$100,MATCH($E26,$E$46:$E$100,0),COLUMN()-9),-999)</f>
        <v>0</v>
      </c>
      <c r="M26" s="16" cm="1">
        <f t="array" ref="M26">IFERROR(INDEX($J$46:$AT$100,MATCH($E26,$E$46:$E$100,0),COLUMN()-9),-999)</f>
        <v>0</v>
      </c>
      <c r="N26" s="16" cm="1">
        <f t="array" ref="N26">IFERROR(INDEX($J$46:$AT$100,MATCH($E26,$E$46:$E$100,0),COLUMN()-9),-999)</f>
        <v>0</v>
      </c>
      <c r="O26" s="16" cm="1">
        <f t="array" ref="O26">IFERROR(INDEX($J$46:$AT$100,MATCH($E26,$E$46:$E$100,0),COLUMN()-9),-999)</f>
        <v>0</v>
      </c>
      <c r="P26" s="16" cm="1">
        <f t="array" ref="P26">IFERROR(INDEX($J$46:$AT$100,MATCH($E26,$E$46:$E$100,0),COLUMN()-9),-999)</f>
        <v>0</v>
      </c>
      <c r="Q26" s="16" cm="1">
        <f t="array" ref="Q26">IFERROR(INDEX($J$46:$AT$100,MATCH($E26,$E$46:$E$100,0),COLUMN()-9),-999)</f>
        <v>0</v>
      </c>
      <c r="R26" s="16" cm="1">
        <f t="array" ref="R26">IFERROR(INDEX($J$46:$AT$100,MATCH($E26,$E$46:$E$100,0),COLUMN()-9),-999)</f>
        <v>0</v>
      </c>
      <c r="S26" s="16" cm="1">
        <f t="array" ref="S26">IFERROR(INDEX($J$46:$AT$100,MATCH($E26,$E$46:$E$100,0),COLUMN()-9),-999)</f>
        <v>0</v>
      </c>
      <c r="T26" s="16" cm="1">
        <f t="array" ref="T26">IFERROR(INDEX($J$46:$AT$100,MATCH($E26,$E$46:$E$100,0),COLUMN()-9),-999)</f>
        <v>0</v>
      </c>
      <c r="U26" s="16" cm="1">
        <f t="array" ref="U26">IFERROR(INDEX($J$46:$AT$100,MATCH($E26,$E$46:$E$100,0),COLUMN()-9),-999)</f>
        <v>0</v>
      </c>
      <c r="V26" s="16" cm="1">
        <f t="array" ref="V26">IFERROR(INDEX($J$46:$AT$100,MATCH($E26,$E$46:$E$100,0),COLUMN()-9),-999)</f>
        <v>0</v>
      </c>
      <c r="W26" s="16" cm="1">
        <f t="array" ref="W26">IFERROR(INDEX($J$46:$AT$100,MATCH($E26,$E$46:$E$100,0),COLUMN()-9),-999)</f>
        <v>0</v>
      </c>
      <c r="X26" s="16" cm="1">
        <f t="array" ref="X26">IFERROR(INDEX($J$46:$AT$100,MATCH($E26,$E$46:$E$100,0),COLUMN()-9),-999)</f>
        <v>0</v>
      </c>
      <c r="Y26" s="16" cm="1">
        <f t="array" ref="Y26">IFERROR(INDEX($J$46:$AT$100,MATCH($E26,$E$46:$E$100,0),COLUMN()-9),-999)</f>
        <v>0</v>
      </c>
      <c r="Z26" s="16" cm="1">
        <f t="array" ref="Z26">IFERROR(INDEX($J$46:$AT$100,MATCH($E26,$E$46:$E$100,0),COLUMN()-9),-999)</f>
        <v>0</v>
      </c>
      <c r="AA26" s="16" cm="1">
        <f t="array" ref="AA26">IFERROR(INDEX($J$46:$AT$100,MATCH($E26,$E$46:$E$100,0),COLUMN()-9),-999)</f>
        <v>0</v>
      </c>
      <c r="AB26" s="16" cm="1">
        <f t="array" ref="AB26">IFERROR(INDEX($J$46:$AT$100,MATCH($E26,$E$46:$E$100,0),COLUMN()-9),-999)</f>
        <v>12.182275225134163</v>
      </c>
      <c r="AC26" s="16" cm="1">
        <f t="array" ref="AC26">IFERROR(INDEX($J$46:$AT$100,MATCH($E26,$E$46:$E$100,0),COLUMN()-9),-999)</f>
        <v>9.1089465759685559</v>
      </c>
      <c r="AD26" s="16" cm="1">
        <f t="array" ref="AD26">IFERROR(INDEX($J$46:$AT$100,MATCH($E26,$E$46:$E$100,0),COLUMN()-9),-999)</f>
        <v>6.0642737041197075</v>
      </c>
      <c r="AE26" s="16" cm="1">
        <f t="array" ref="AE26">IFERROR(INDEX($J$46:$AT$100,MATCH($E26,$E$46:$E$100,0),COLUMN()-9),-999)</f>
        <v>6.0642144841987689</v>
      </c>
      <c r="AF26" s="16" cm="1">
        <f t="array" ref="AF26">IFERROR(INDEX($J$46:$AT$100,MATCH($E26,$E$46:$E$100,0),COLUMN()-9),-999)</f>
        <v>6.0642707663766231</v>
      </c>
      <c r="AG26" s="16" cm="1">
        <f t="array" ref="AG26">IFERROR(INDEX($J$46:$AT$100,MATCH($E26,$E$46:$E$100,0),COLUMN()-9),-999)</f>
        <v>6.0642076037479171</v>
      </c>
      <c r="AH26" s="16" cm="1">
        <f t="array" ref="AH26">IFERROR(INDEX($J$46:$AT$100,MATCH($E26,$E$46:$E$100,0),COLUMN()-9),-999)</f>
        <v>6.0642012854518148</v>
      </c>
      <c r="AI26" s="16" cm="1">
        <f t="array" ref="AI26">IFERROR(INDEX($J$46:$AT$100,MATCH($E26,$E$46:$E$100,0),COLUMN()-9),-999)</f>
        <v>6.0642979538882233</v>
      </c>
      <c r="AJ26" s="16" cm="1">
        <f t="array" ref="AJ26">IFERROR(INDEX($J$46:$AT$100,MATCH($E26,$E$46:$E$100,0),COLUMN()-9),-999)</f>
        <v>6.0642912157106892</v>
      </c>
      <c r="AK26" s="16" cm="1">
        <f t="array" ref="AK26">IFERROR(INDEX($J$46:$AT$100,MATCH($E26,$E$46:$E$100,0),COLUMN()-9),-999)</f>
        <v>6.0643923768818242</v>
      </c>
      <c r="AL26" s="16" cm="1">
        <f t="array" ref="AL26">IFERROR(INDEX($J$46:$AT$100,MATCH($E26,$E$46:$E$100,0),COLUMN()-9),-999)</f>
        <v>6.0643588842637977</v>
      </c>
      <c r="AM26" s="16" cm="1">
        <f t="array" ref="AM26">IFERROR(INDEX($J$46:$AT$100,MATCH($E26,$E$46:$E$100,0),COLUMN()-9),-999)</f>
        <v>6.0643296563716067</v>
      </c>
      <c r="AN26" s="16" cm="1">
        <f t="array" ref="AN26">IFERROR(INDEX($J$46:$AT$100,MATCH($E26,$E$46:$E$100,0),COLUMN()-9),-999)</f>
        <v>6.0348743747721052</v>
      </c>
      <c r="AO26" s="16" cm="1">
        <f t="array" ref="AO26">IFERROR(INDEX($J$46:$AT$100,MATCH($E26,$E$46:$E$100,0),COLUMN()-9),-999)</f>
        <v>6.03487530234512</v>
      </c>
      <c r="AP26" s="16" cm="1">
        <f t="array" ref="AP26">IFERROR(INDEX($J$46:$AT$100,MATCH($E26,$E$46:$E$100,0),COLUMN()-9),-999)</f>
        <v>6.0348752929415719</v>
      </c>
      <c r="AQ26" s="16" cm="1">
        <f t="array" ref="AQ26">IFERROR(INDEX($J$46:$AT$100,MATCH($E26,$E$46:$E$100,0),COLUMN()-9),-999)</f>
        <v>6.0348758103804094</v>
      </c>
      <c r="AR26" s="16" cm="1">
        <f t="array" ref="AR26">IFERROR(INDEX($J$46:$AT$100,MATCH($E26,$E$46:$E$100,0),COLUMN()-9),-999)</f>
        <v>6.0348714302369979</v>
      </c>
      <c r="AS26" s="16" cm="1">
        <f t="array" ref="AS26">IFERROR(INDEX($J$46:$AT$100,MATCH($E26,$E$46:$E$100,0),COLUMN()-9),-999)</f>
        <v>6.0348714302369979</v>
      </c>
      <c r="AT26" s="16" cm="1">
        <f t="array" ref="AT26">IFERROR(INDEX($J$46:$AT$100,MATCH($E26,$E$46:$E$100,0),COLUMN()-9),-999)</f>
        <v>6.0348906197278449</v>
      </c>
      <c r="AU26" s="16"/>
      <c r="AV26" s="16">
        <f>$F26*'Transformers - Loading'!AV26/100</f>
        <v>0</v>
      </c>
      <c r="AW26" s="16">
        <f>$F26*'Transformers - Loading'!AW26/100</f>
        <v>0</v>
      </c>
      <c r="AX26" s="16">
        <f>$F26*'Transformers - Loading'!AX26/100</f>
        <v>0</v>
      </c>
      <c r="AY26" s="16">
        <f>$F26*'Transformers - Loading'!AY26/100</f>
        <v>0</v>
      </c>
      <c r="AZ26" s="16">
        <f>$F26*'Transformers - Loading'!AZ26/100</f>
        <v>0</v>
      </c>
      <c r="BA26" s="16">
        <f>$F26*'Transformers - Loading'!BA26/100</f>
        <v>0</v>
      </c>
      <c r="BB26" s="16">
        <f>$F26*'Transformers - Loading'!BB26/100</f>
        <v>0</v>
      </c>
      <c r="BC26" s="16">
        <f>$F26*'Transformers - Loading'!BC26/100</f>
        <v>12.615823511107997</v>
      </c>
      <c r="BD26" s="16">
        <f>$F26*'Transformers - Loading'!BD26/100</f>
        <v>9.449010945259932</v>
      </c>
      <c r="BE26" s="16">
        <f>$F26*'Transformers - Loading'!BE26/100</f>
        <v>6.3176795211132166</v>
      </c>
      <c r="BF26" s="16">
        <f>$F26*'Transformers - Loading'!BF26/100</f>
        <v>6.3306605387936221</v>
      </c>
      <c r="BG26" s="16">
        <f>$F26*'Transformers - Loading'!BG26/100</f>
        <v>6.2694404501109942</v>
      </c>
      <c r="BH26" s="16">
        <f>$F26*'Transformers - Loading'!BH26/100</f>
        <v>6.3116067871064709</v>
      </c>
      <c r="BI26" s="16">
        <f>$F26*'Transformers - Loading'!BI26/100</f>
        <v>6.2975818731857558</v>
      </c>
      <c r="BJ26" s="16">
        <f>$F26*'Transformers - Loading'!BJ26/100</f>
        <v>6.312582466728597</v>
      </c>
      <c r="BK26" s="16">
        <f>$F26*'Transformers - Loading'!BK26/100</f>
        <v>6.2493642921533619</v>
      </c>
      <c r="BL26" s="16"/>
      <c r="BM26" s="16"/>
      <c r="BN26" s="16"/>
    </row>
    <row r="27" spans="5:66" x14ac:dyDescent="0.25">
      <c r="E27" s="11" t="s">
        <v>129</v>
      </c>
      <c r="F27" s="30">
        <v>44.200000762939453</v>
      </c>
      <c r="G27" s="30">
        <v>33</v>
      </c>
      <c r="H27" s="30">
        <v>0.68999999761581421</v>
      </c>
      <c r="I27" s="42"/>
      <c r="J27" s="16" cm="1">
        <f t="array" ref="J27">IFERROR(INDEX($J$46:$AT$100,MATCH($E27,$E$46:$E$100,0),COLUMN()-9),-999)</f>
        <v>0</v>
      </c>
      <c r="K27" s="16" cm="1">
        <f t="array" ref="K27">IFERROR(INDEX($J$46:$AT$100,MATCH($E27,$E$46:$E$100,0),COLUMN()-9),-999)</f>
        <v>0</v>
      </c>
      <c r="L27" s="16" cm="1">
        <f t="array" ref="L27">IFERROR(INDEX($J$46:$AT$100,MATCH($E27,$E$46:$E$100,0),COLUMN()-9),-999)</f>
        <v>0</v>
      </c>
      <c r="M27" s="16" cm="1">
        <f t="array" ref="M27">IFERROR(INDEX($J$46:$AT$100,MATCH($E27,$E$46:$E$100,0),COLUMN()-9),-999)</f>
        <v>0</v>
      </c>
      <c r="N27" s="16" cm="1">
        <f t="array" ref="N27">IFERROR(INDEX($J$46:$AT$100,MATCH($E27,$E$46:$E$100,0),COLUMN()-9),-999)</f>
        <v>0</v>
      </c>
      <c r="O27" s="16" cm="1">
        <f t="array" ref="O27">IFERROR(INDEX($J$46:$AT$100,MATCH($E27,$E$46:$E$100,0),COLUMN()-9),-999)</f>
        <v>0</v>
      </c>
      <c r="P27" s="16" cm="1">
        <f t="array" ref="P27">IFERROR(INDEX($J$46:$AT$100,MATCH($E27,$E$46:$E$100,0),COLUMN()-9),-999)</f>
        <v>1.288375243537818</v>
      </c>
      <c r="Q27" s="16" cm="1">
        <f t="array" ref="Q27">IFERROR(INDEX($J$46:$AT$100,MATCH($E27,$E$46:$E$100,0),COLUMN()-9),-999)</f>
        <v>1.2883752420314867</v>
      </c>
      <c r="R27" s="16" cm="1">
        <f t="array" ref="R27">IFERROR(INDEX($J$46:$AT$100,MATCH($E27,$E$46:$E$100,0),COLUMN()-9),-999)</f>
        <v>1.0341960193011772</v>
      </c>
      <c r="S27" s="16" cm="1">
        <f t="array" ref="S27">IFERROR(INDEX($J$46:$AT$100,MATCH($E27,$E$46:$E$100,0),COLUMN()-9),-999)</f>
        <v>1.0233775896582584</v>
      </c>
      <c r="T27" s="16" cm="1">
        <f t="array" ref="T27">IFERROR(INDEX($J$46:$AT$100,MATCH($E27,$E$46:$E$100,0),COLUMN()-9),-999)</f>
        <v>1.7925593577548391</v>
      </c>
      <c r="U27" s="16" cm="1">
        <f t="array" ref="U27">IFERROR(INDEX($J$46:$AT$100,MATCH($E27,$E$46:$E$100,0),COLUMN()-9),-999)</f>
        <v>2.2918607541674638</v>
      </c>
      <c r="V27" s="16" cm="1">
        <f t="array" ref="V27">IFERROR(INDEX($J$46:$AT$100,MATCH($E27,$E$46:$E$100,0),COLUMN()-9),-999)</f>
        <v>2.2918607541674638</v>
      </c>
      <c r="W27" s="16" cm="1">
        <f t="array" ref="W27">IFERROR(INDEX($J$46:$AT$100,MATCH($E27,$E$46:$E$100,0),COLUMN()-9),-999)</f>
        <v>2.2553989497921965</v>
      </c>
      <c r="X27" s="16" cm="1">
        <f t="array" ref="X27">IFERROR(INDEX($J$46:$AT$100,MATCH($E27,$E$46:$E$100,0),COLUMN()-9),-999)</f>
        <v>3.2014027744381437</v>
      </c>
      <c r="Y27" s="16" cm="1">
        <f t="array" ref="Y27">IFERROR(INDEX($J$46:$AT$100,MATCH($E27,$E$46:$E$100,0),COLUMN()-9),-999)</f>
        <v>3.2014027744381437</v>
      </c>
      <c r="Z27" s="16" cm="1">
        <f t="array" ref="Z27">IFERROR(INDEX($J$46:$AT$100,MATCH($E27,$E$46:$E$100,0),COLUMN()-9),-999)</f>
        <v>1.6873338644171154</v>
      </c>
      <c r="AA27" s="16" cm="1">
        <f t="array" ref="AA27">IFERROR(INDEX($J$46:$AT$100,MATCH($E27,$E$46:$E$100,0),COLUMN()-9),-999)</f>
        <v>0.50010500055377238</v>
      </c>
      <c r="AB27" s="16" cm="1">
        <f t="array" ref="AB27">IFERROR(INDEX($J$46:$AT$100,MATCH($E27,$E$46:$E$100,0),COLUMN()-9),-999)</f>
        <v>2.0142557502594327</v>
      </c>
      <c r="AC27" s="16" cm="1">
        <f t="array" ref="AC27">IFERROR(INDEX($J$46:$AT$100,MATCH($E27,$E$46:$E$100,0),COLUMN()-9),-999)</f>
        <v>1.6452766963774723</v>
      </c>
      <c r="AD27" s="16" cm="1">
        <f t="array" ref="AD27">IFERROR(INDEX($J$46:$AT$100,MATCH($E27,$E$46:$E$100,0),COLUMN()-9),-999)</f>
        <v>7.273215391025956</v>
      </c>
      <c r="AE27" s="16" cm="1">
        <f t="array" ref="AE27">IFERROR(INDEX($J$46:$AT$100,MATCH($E27,$E$46:$E$100,0),COLUMN()-9),-999)</f>
        <v>6.8630460547095344</v>
      </c>
      <c r="AF27" s="16" cm="1">
        <f t="array" ref="AF27">IFERROR(INDEX($J$46:$AT$100,MATCH($E27,$E$46:$E$100,0),COLUMN()-9),-999)</f>
        <v>7.0985462343576078</v>
      </c>
      <c r="AG27" s="16" cm="1">
        <f t="array" ref="AG27">IFERROR(INDEX($J$46:$AT$100,MATCH($E27,$E$46:$E$100,0),COLUMN()-9),-999)</f>
        <v>6.8578891292559918</v>
      </c>
      <c r="AH27" s="16" cm="1">
        <f t="array" ref="AH27">IFERROR(INDEX($J$46:$AT$100,MATCH($E27,$E$46:$E$100,0),COLUMN()-9),-999)</f>
        <v>8.7130461238068726</v>
      </c>
      <c r="AI27" s="16" cm="1">
        <f t="array" ref="AI27">IFERROR(INDEX($J$46:$AT$100,MATCH($E27,$E$46:$E$100,0),COLUMN()-9),-999)</f>
        <v>8.9468705077632311</v>
      </c>
      <c r="AJ27" s="16" cm="1">
        <f t="array" ref="AJ27">IFERROR(INDEX($J$46:$AT$100,MATCH($E27,$E$46:$E$100,0),COLUMN()-9),-999)</f>
        <v>16.047147125053158</v>
      </c>
      <c r="AK27" s="16" cm="1">
        <f t="array" ref="AK27">IFERROR(INDEX($J$46:$AT$100,MATCH($E27,$E$46:$E$100,0),COLUMN()-9),-999)</f>
        <v>16.265719153444504</v>
      </c>
      <c r="AL27" s="16" cm="1">
        <f t="array" ref="AL27">IFERROR(INDEX($J$46:$AT$100,MATCH($E27,$E$46:$E$100,0),COLUMN()-9),-999)</f>
        <v>16.155753339134915</v>
      </c>
      <c r="AM27" s="16" cm="1">
        <f t="array" ref="AM27">IFERROR(INDEX($J$46:$AT$100,MATCH($E27,$E$46:$E$100,0),COLUMN()-9),-999)</f>
        <v>16.088661433717089</v>
      </c>
      <c r="AN27" s="16" cm="1">
        <f t="array" ref="AN27">IFERROR(INDEX($J$46:$AT$100,MATCH($E27,$E$46:$E$100,0),COLUMN()-9),-999)</f>
        <v>16.046231281236302</v>
      </c>
      <c r="AO27" s="16" cm="1">
        <f t="array" ref="AO27">IFERROR(INDEX($J$46:$AT$100,MATCH($E27,$E$46:$E$100,0),COLUMN()-9),-999)</f>
        <v>16.046385323118781</v>
      </c>
      <c r="AP27" s="16" cm="1">
        <f t="array" ref="AP27">IFERROR(INDEX($J$46:$AT$100,MATCH($E27,$E$46:$E$100,0),COLUMN()-9),-999)</f>
        <v>16.046383573698026</v>
      </c>
      <c r="AQ27" s="16" cm="1">
        <f t="array" ref="AQ27">IFERROR(INDEX($J$46:$AT$100,MATCH($E27,$E$46:$E$100,0),COLUMN()-9),-999)</f>
        <v>16.046485544901916</v>
      </c>
      <c r="AR27" s="16" cm="1">
        <f t="array" ref="AR27">IFERROR(INDEX($J$46:$AT$100,MATCH($E27,$E$46:$E$100,0),COLUMN()-9),-999)</f>
        <v>16.045991538196127</v>
      </c>
      <c r="AS27" s="16" cm="1">
        <f t="array" ref="AS27">IFERROR(INDEX($J$46:$AT$100,MATCH($E27,$E$46:$E$100,0),COLUMN()-9),-999)</f>
        <v>16.045991538196127</v>
      </c>
      <c r="AT27" s="16" cm="1">
        <f t="array" ref="AT27">IFERROR(INDEX($J$46:$AT$100,MATCH($E27,$E$46:$E$100,0),COLUMN()-9),-999)</f>
        <v>16.054233160539063</v>
      </c>
      <c r="AU27" s="16"/>
      <c r="AV27" s="16">
        <f>$F27*'Transformers - Loading'!AV27/100</f>
        <v>0</v>
      </c>
      <c r="AW27" s="16">
        <f>$F27*'Transformers - Loading'!AW27/100</f>
        <v>0</v>
      </c>
      <c r="AX27" s="16">
        <f>$F27*'Transformers - Loading'!AX27/100</f>
        <v>0</v>
      </c>
      <c r="AY27" s="16">
        <f>$F27*'Transformers - Loading'!AY27/100</f>
        <v>2.7216163213372355</v>
      </c>
      <c r="AZ27" s="16">
        <f>$F27*'Transformers - Loading'!AZ27/100</f>
        <v>2.7190235686274282</v>
      </c>
      <c r="BA27" s="16">
        <f>$F27*'Transformers - Loading'!BA27/100</f>
        <v>2.7075326314527945</v>
      </c>
      <c r="BB27" s="16">
        <f>$F27*'Transformers - Loading'!BB27/100</f>
        <v>2.6970432654346879</v>
      </c>
      <c r="BC27" s="16">
        <f>$F27*'Transformers - Loading'!BC27/100</f>
        <v>2.8086400749108322</v>
      </c>
      <c r="BD27" s="16">
        <f>$F27*'Transformers - Loading'!BD27/100</f>
        <v>2.8199665894427506</v>
      </c>
      <c r="BE27" s="16">
        <f>$F27*'Transformers - Loading'!BE27/100</f>
        <v>19.362429080182999</v>
      </c>
      <c r="BF27" s="16">
        <f>$F27*'Transformers - Loading'!BF27/100</f>
        <v>19.486938256724624</v>
      </c>
      <c r="BG27" s="16">
        <f>$F27*'Transformers - Loading'!BG27/100</f>
        <v>19.122223308035995</v>
      </c>
      <c r="BH27" s="16">
        <f>$F27*'Transformers - Loading'!BH27/100</f>
        <v>20.331090923446673</v>
      </c>
      <c r="BI27" s="16">
        <f>$F27*'Transformers - Loading'!BI27/100</f>
        <v>19.218831077321326</v>
      </c>
      <c r="BJ27" s="16">
        <f>$F27*'Transformers - Loading'!BJ27/100</f>
        <v>19.320274105017528</v>
      </c>
      <c r="BK27" s="16">
        <f>$F27*'Transformers - Loading'!BK27/100</f>
        <v>19.143738773617272</v>
      </c>
      <c r="BL27" s="16"/>
      <c r="BM27" s="16"/>
      <c r="BN27" s="16"/>
    </row>
    <row r="28" spans="5:66" x14ac:dyDescent="0.25">
      <c r="E28" s="11" t="s">
        <v>130</v>
      </c>
      <c r="F28" s="30">
        <v>24</v>
      </c>
      <c r="G28" s="30">
        <v>33</v>
      </c>
      <c r="H28" s="30">
        <v>11</v>
      </c>
      <c r="I28" s="42"/>
      <c r="J28" s="16" cm="1">
        <f t="array" ref="J28">IFERROR(INDEX($J$46:$AT$100,MATCH($E28,$E$46:$E$100,0),COLUMN()-9),-999)</f>
        <v>0</v>
      </c>
      <c r="K28" s="16" cm="1">
        <f t="array" ref="K28">IFERROR(INDEX($J$46:$AT$100,MATCH($E28,$E$46:$E$100,0),COLUMN()-9),-999)</f>
        <v>0</v>
      </c>
      <c r="L28" s="16" cm="1">
        <f t="array" ref="L28">IFERROR(INDEX($J$46:$AT$100,MATCH($E28,$E$46:$E$100,0),COLUMN()-9),-999)</f>
        <v>0</v>
      </c>
      <c r="M28" s="16" cm="1">
        <f t="array" ref="M28">IFERROR(INDEX($J$46:$AT$100,MATCH($E28,$E$46:$E$100,0),COLUMN()-9),-999)</f>
        <v>0</v>
      </c>
      <c r="N28" s="16" cm="1">
        <f t="array" ref="N28">IFERROR(INDEX($J$46:$AT$100,MATCH($E28,$E$46:$E$100,0),COLUMN()-9),-999)</f>
        <v>0</v>
      </c>
      <c r="O28" s="16" cm="1">
        <f t="array" ref="O28">IFERROR(INDEX($J$46:$AT$100,MATCH($E28,$E$46:$E$100,0),COLUMN()-9),-999)</f>
        <v>0</v>
      </c>
      <c r="P28" s="16" cm="1">
        <f t="array" ref="P28">IFERROR(INDEX($J$46:$AT$100,MATCH($E28,$E$46:$E$100,0),COLUMN()-9),-999)</f>
        <v>0</v>
      </c>
      <c r="Q28" s="16" cm="1">
        <f t="array" ref="Q28">IFERROR(INDEX($J$46:$AT$100,MATCH($E28,$E$46:$E$100,0),COLUMN()-9),-999)</f>
        <v>0</v>
      </c>
      <c r="R28" s="16" cm="1">
        <f t="array" ref="R28">IFERROR(INDEX($J$46:$AT$100,MATCH($E28,$E$46:$E$100,0),COLUMN()-9),-999)</f>
        <v>0</v>
      </c>
      <c r="S28" s="16" cm="1">
        <f t="array" ref="S28">IFERROR(INDEX($J$46:$AT$100,MATCH($E28,$E$46:$E$100,0),COLUMN()-9),-999)</f>
        <v>0</v>
      </c>
      <c r="T28" s="16" cm="1">
        <f t="array" ref="T28">IFERROR(INDEX($J$46:$AT$100,MATCH($E28,$E$46:$E$100,0),COLUMN()-9),-999)</f>
        <v>0</v>
      </c>
      <c r="U28" s="16" cm="1">
        <f t="array" ref="U28">IFERROR(INDEX($J$46:$AT$100,MATCH($E28,$E$46:$E$100,0),COLUMN()-9),-999)</f>
        <v>0</v>
      </c>
      <c r="V28" s="16" cm="1">
        <f t="array" ref="V28">IFERROR(INDEX($J$46:$AT$100,MATCH($E28,$E$46:$E$100,0),COLUMN()-9),-999)</f>
        <v>0</v>
      </c>
      <c r="W28" s="16" cm="1">
        <f t="array" ref="W28">IFERROR(INDEX($J$46:$AT$100,MATCH($E28,$E$46:$E$100,0),COLUMN()-9),-999)</f>
        <v>0</v>
      </c>
      <c r="X28" s="16" cm="1">
        <f t="array" ref="X28">IFERROR(INDEX($J$46:$AT$100,MATCH($E28,$E$46:$E$100,0),COLUMN()-9),-999)</f>
        <v>0</v>
      </c>
      <c r="Y28" s="16" cm="1">
        <f t="array" ref="Y28">IFERROR(INDEX($J$46:$AT$100,MATCH($E28,$E$46:$E$100,0),COLUMN()-9),-999)</f>
        <v>0</v>
      </c>
      <c r="Z28" s="16" cm="1">
        <f t="array" ref="Z28">IFERROR(INDEX($J$46:$AT$100,MATCH($E28,$E$46:$E$100,0),COLUMN()-9),-999)</f>
        <v>0</v>
      </c>
      <c r="AA28" s="16" cm="1">
        <f t="array" ref="AA28">IFERROR(INDEX($J$46:$AT$100,MATCH($E28,$E$46:$E$100,0),COLUMN()-9),-999)</f>
        <v>0</v>
      </c>
      <c r="AB28" s="16" cm="1">
        <f t="array" ref="AB28">IFERROR(INDEX($J$46:$AT$100,MATCH($E28,$E$46:$E$100,0),COLUMN()-9),-999)</f>
        <v>0</v>
      </c>
      <c r="AC28" s="16" cm="1">
        <f t="array" ref="AC28">IFERROR(INDEX($J$46:$AT$100,MATCH($E28,$E$46:$E$100,0),COLUMN()-9),-999)</f>
        <v>0</v>
      </c>
      <c r="AD28" s="16" cm="1">
        <f t="array" ref="AD28">IFERROR(INDEX($J$46:$AT$100,MATCH($E28,$E$46:$E$100,0),COLUMN()-9),-999)</f>
        <v>0</v>
      </c>
      <c r="AE28" s="16" cm="1">
        <f t="array" ref="AE28">IFERROR(INDEX($J$46:$AT$100,MATCH($E28,$E$46:$E$100,0),COLUMN()-9),-999)</f>
        <v>0</v>
      </c>
      <c r="AF28" s="16" cm="1">
        <f t="array" ref="AF28">IFERROR(INDEX($J$46:$AT$100,MATCH($E28,$E$46:$E$100,0),COLUMN()-9),-999)</f>
        <v>0</v>
      </c>
      <c r="AG28" s="16" cm="1">
        <f t="array" ref="AG28">IFERROR(INDEX($J$46:$AT$100,MATCH($E28,$E$46:$E$100,0),COLUMN()-9),-999)</f>
        <v>0</v>
      </c>
      <c r="AH28" s="16" cm="1">
        <f t="array" ref="AH28">IFERROR(INDEX($J$46:$AT$100,MATCH($E28,$E$46:$E$100,0),COLUMN()-9),-999)</f>
        <v>0</v>
      </c>
      <c r="AI28" s="16" cm="1">
        <f t="array" ref="AI28">IFERROR(INDEX($J$46:$AT$100,MATCH($E28,$E$46:$E$100,0),COLUMN()-9),-999)</f>
        <v>14.916342761410061</v>
      </c>
      <c r="AJ28" s="16" cm="1">
        <f t="array" ref="AJ28">IFERROR(INDEX($J$46:$AT$100,MATCH($E28,$E$46:$E$100,0),COLUMN()-9),-999)</f>
        <v>14.915837264346246</v>
      </c>
      <c r="AK28" s="16" cm="1">
        <f t="array" ref="AK28">IFERROR(INDEX($J$46:$AT$100,MATCH($E28,$E$46:$E$100,0),COLUMN()-9),-999)</f>
        <v>11.113764056234693</v>
      </c>
      <c r="AL28" s="16" cm="1">
        <f t="array" ref="AL28">IFERROR(INDEX($J$46:$AT$100,MATCH($E28,$E$46:$E$100,0),COLUMN()-9),-999)</f>
        <v>7.372925434743971</v>
      </c>
      <c r="AM28" s="16" cm="1">
        <f t="array" ref="AM28">IFERROR(INDEX($J$46:$AT$100,MATCH($E28,$E$46:$E$100,0),COLUMN()-9),-999)</f>
        <v>7.3730804815263404</v>
      </c>
      <c r="AN28" s="16" cm="1">
        <f t="array" ref="AN28">IFERROR(INDEX($J$46:$AT$100,MATCH($E28,$E$46:$E$100,0),COLUMN()-9),-999)</f>
        <v>7.3732744359068834</v>
      </c>
      <c r="AO28" s="16" cm="1">
        <f t="array" ref="AO28">IFERROR(INDEX($J$46:$AT$100,MATCH($E28,$E$46:$E$100,0),COLUMN()-9),-999)</f>
        <v>7.1604218044407801</v>
      </c>
      <c r="AP28" s="16" cm="1">
        <f t="array" ref="AP28">IFERROR(INDEX($J$46:$AT$100,MATCH($E28,$E$46:$E$100,0),COLUMN()-9),-999)</f>
        <v>7.2897016266970835</v>
      </c>
      <c r="AQ28" s="16" cm="1">
        <f t="array" ref="AQ28">IFERROR(INDEX($J$46:$AT$100,MATCH($E28,$E$46:$E$100,0),COLUMN()-9),-999)</f>
        <v>7.2897078548338774</v>
      </c>
      <c r="AR28" s="16" cm="1">
        <f t="array" ref="AR28">IFERROR(INDEX($J$46:$AT$100,MATCH($E28,$E$46:$E$100,0),COLUMN()-9),-999)</f>
        <v>7.2896550931061821</v>
      </c>
      <c r="AS28" s="16" cm="1">
        <f t="array" ref="AS28">IFERROR(INDEX($J$46:$AT$100,MATCH($E28,$E$46:$E$100,0),COLUMN()-9),-999)</f>
        <v>7.2896550931061821</v>
      </c>
      <c r="AT28" s="16" cm="1">
        <f t="array" ref="AT28">IFERROR(INDEX($J$46:$AT$100,MATCH($E28,$E$46:$E$100,0),COLUMN()-9),-999)</f>
        <v>7.2908611427261727</v>
      </c>
      <c r="AU28" s="16"/>
      <c r="AV28" s="16">
        <f>$F28*'Transformers - Loading'!AV28/100</f>
        <v>0</v>
      </c>
      <c r="AW28" s="16">
        <f>$F28*'Transformers - Loading'!AW28/100</f>
        <v>0</v>
      </c>
      <c r="AX28" s="16">
        <f>$F28*'Transformers - Loading'!AX28/100</f>
        <v>0</v>
      </c>
      <c r="AY28" s="16">
        <f>$F28*'Transformers - Loading'!AY28/100</f>
        <v>0</v>
      </c>
      <c r="AZ28" s="16">
        <f>$F28*'Transformers - Loading'!AZ28/100</f>
        <v>0</v>
      </c>
      <c r="BA28" s="16">
        <f>$F28*'Transformers - Loading'!BA28/100</f>
        <v>0</v>
      </c>
      <c r="BB28" s="16">
        <f>$F28*'Transformers - Loading'!BB28/100</f>
        <v>0</v>
      </c>
      <c r="BC28" s="16">
        <f>$F28*'Transformers - Loading'!BC28/100</f>
        <v>0</v>
      </c>
      <c r="BD28" s="16">
        <f>$F28*'Transformers - Loading'!BD28/100</f>
        <v>0</v>
      </c>
      <c r="BE28" s="16">
        <f>$F28*'Transformers - Loading'!BE28/100</f>
        <v>0</v>
      </c>
      <c r="BF28" s="16">
        <f>$F28*'Transformers - Loading'!BF28/100</f>
        <v>0</v>
      </c>
      <c r="BG28" s="16">
        <f>$F28*'Transformers - Loading'!BG28/100</f>
        <v>0</v>
      </c>
      <c r="BH28" s="16">
        <f>$F28*'Transformers - Loading'!BH28/100</f>
        <v>16.203366985553206</v>
      </c>
      <c r="BI28" s="16">
        <f>$F28*'Transformers - Loading'!BI28/100</f>
        <v>7.801730120221964</v>
      </c>
      <c r="BJ28" s="16">
        <f>$F28*'Transformers - Loading'!BJ28/100</f>
        <v>7.7438623137780187</v>
      </c>
      <c r="BK28" s="16">
        <f>$F28*'Transformers - Loading'!BK28/100</f>
        <v>7.4914334198632515</v>
      </c>
      <c r="BL28" s="16"/>
      <c r="BM28" s="16"/>
      <c r="BN28" s="16"/>
    </row>
    <row r="29" spans="5:66" x14ac:dyDescent="0.25">
      <c r="E29" s="11" t="s">
        <v>131</v>
      </c>
      <c r="F29" s="30">
        <v>7.5</v>
      </c>
      <c r="G29" s="30">
        <v>33</v>
      </c>
      <c r="H29" s="30">
        <v>11.5</v>
      </c>
      <c r="I29" s="42"/>
      <c r="J29" s="16" cm="1">
        <f t="array" ref="J29">IFERROR(INDEX($J$46:$AT$100,MATCH($E29,$E$46:$E$100,0),COLUMN()-9),-999)</f>
        <v>0</v>
      </c>
      <c r="K29" s="16" cm="1">
        <f t="array" ref="K29">IFERROR(INDEX($J$46:$AT$100,MATCH($E29,$E$46:$E$100,0),COLUMN()-9),-999)</f>
        <v>0</v>
      </c>
      <c r="L29" s="16" cm="1">
        <f t="array" ref="L29">IFERROR(INDEX($J$46:$AT$100,MATCH($E29,$E$46:$E$100,0),COLUMN()-9),-999)</f>
        <v>0</v>
      </c>
      <c r="M29" s="16" cm="1">
        <f t="array" ref="M29">IFERROR(INDEX($J$46:$AT$100,MATCH($E29,$E$46:$E$100,0),COLUMN()-9),-999)</f>
        <v>0</v>
      </c>
      <c r="N29" s="16" cm="1">
        <f t="array" ref="N29">IFERROR(INDEX($J$46:$AT$100,MATCH($E29,$E$46:$E$100,0),COLUMN()-9),-999)</f>
        <v>0</v>
      </c>
      <c r="O29" s="16" cm="1">
        <f t="array" ref="O29">IFERROR(INDEX($J$46:$AT$100,MATCH($E29,$E$46:$E$100,0),COLUMN()-9),-999)</f>
        <v>0</v>
      </c>
      <c r="P29" s="16" cm="1">
        <f t="array" ref="P29">IFERROR(INDEX($J$46:$AT$100,MATCH($E29,$E$46:$E$100,0),COLUMN()-9),-999)</f>
        <v>0</v>
      </c>
      <c r="Q29" s="16" cm="1">
        <f t="array" ref="Q29">IFERROR(INDEX($J$46:$AT$100,MATCH($E29,$E$46:$E$100,0),COLUMN()-9),-999)</f>
        <v>0</v>
      </c>
      <c r="R29" s="16" cm="1">
        <f t="array" ref="R29">IFERROR(INDEX($J$46:$AT$100,MATCH($E29,$E$46:$E$100,0),COLUMN()-9),-999)</f>
        <v>0</v>
      </c>
      <c r="S29" s="16" cm="1">
        <f t="array" ref="S29">IFERROR(INDEX($J$46:$AT$100,MATCH($E29,$E$46:$E$100,0),COLUMN()-9),-999)</f>
        <v>0</v>
      </c>
      <c r="T29" s="16" cm="1">
        <f t="array" ref="T29">IFERROR(INDEX($J$46:$AT$100,MATCH($E29,$E$46:$E$100,0),COLUMN()-9),-999)</f>
        <v>0</v>
      </c>
      <c r="U29" s="16" cm="1">
        <f t="array" ref="U29">IFERROR(INDEX($J$46:$AT$100,MATCH($E29,$E$46:$E$100,0),COLUMN()-9),-999)</f>
        <v>0</v>
      </c>
      <c r="V29" s="16" cm="1">
        <f t="array" ref="V29">IFERROR(INDEX($J$46:$AT$100,MATCH($E29,$E$46:$E$100,0),COLUMN()-9),-999)</f>
        <v>0</v>
      </c>
      <c r="W29" s="16" cm="1">
        <f t="array" ref="W29">IFERROR(INDEX($J$46:$AT$100,MATCH($E29,$E$46:$E$100,0),COLUMN()-9),-999)</f>
        <v>0</v>
      </c>
      <c r="X29" s="16" cm="1">
        <f t="array" ref="X29">IFERROR(INDEX($J$46:$AT$100,MATCH($E29,$E$46:$E$100,0),COLUMN()-9),-999)</f>
        <v>0</v>
      </c>
      <c r="Y29" s="16" cm="1">
        <f t="array" ref="Y29">IFERROR(INDEX($J$46:$AT$100,MATCH($E29,$E$46:$E$100,0),COLUMN()-9),-999)</f>
        <v>0</v>
      </c>
      <c r="Z29" s="16" cm="1">
        <f t="array" ref="Z29">IFERROR(INDEX($J$46:$AT$100,MATCH($E29,$E$46:$E$100,0),COLUMN()-9),-999)</f>
        <v>0</v>
      </c>
      <c r="AA29" s="16" cm="1">
        <f t="array" ref="AA29">IFERROR(INDEX($J$46:$AT$100,MATCH($E29,$E$46:$E$100,0),COLUMN()-9),-999)</f>
        <v>0</v>
      </c>
      <c r="AB29" s="16" cm="1">
        <f t="array" ref="AB29">IFERROR(INDEX($J$46:$AT$100,MATCH($E29,$E$46:$E$100,0),COLUMN()-9),-999)</f>
        <v>0</v>
      </c>
      <c r="AC29" s="16" cm="1">
        <f t="array" ref="AC29">IFERROR(INDEX($J$46:$AT$100,MATCH($E29,$E$46:$E$100,0),COLUMN()-9),-999)</f>
        <v>0</v>
      </c>
      <c r="AD29" s="16" cm="1">
        <f t="array" ref="AD29">IFERROR(INDEX($J$46:$AT$100,MATCH($E29,$E$46:$E$100,0),COLUMN()-9),-999)</f>
        <v>0</v>
      </c>
      <c r="AE29" s="16" cm="1">
        <f t="array" ref="AE29">IFERROR(INDEX($J$46:$AT$100,MATCH($E29,$E$46:$E$100,0),COLUMN()-9),-999)</f>
        <v>0</v>
      </c>
      <c r="AF29" s="16" cm="1">
        <f t="array" ref="AF29">IFERROR(INDEX($J$46:$AT$100,MATCH($E29,$E$46:$E$100,0),COLUMN()-9),-999)</f>
        <v>0</v>
      </c>
      <c r="AG29" s="16" cm="1">
        <f t="array" ref="AG29">IFERROR(INDEX($J$46:$AT$100,MATCH($E29,$E$46:$E$100,0),COLUMN()-9),-999)</f>
        <v>0</v>
      </c>
      <c r="AH29" s="16" cm="1">
        <f t="array" ref="AH29">IFERROR(INDEX($J$46:$AT$100,MATCH($E29,$E$46:$E$100,0),COLUMN()-9),-999)</f>
        <v>0</v>
      </c>
      <c r="AI29" s="16" cm="1">
        <f t="array" ref="AI29">IFERROR(INDEX($J$46:$AT$100,MATCH($E29,$E$46:$E$100,0),COLUMN()-9),-999)</f>
        <v>0</v>
      </c>
      <c r="AJ29" s="16" cm="1">
        <f t="array" ref="AJ29">IFERROR(INDEX($J$46:$AT$100,MATCH($E29,$E$46:$E$100,0),COLUMN()-9),-999)</f>
        <v>0</v>
      </c>
      <c r="AK29" s="16" cm="1">
        <f t="array" ref="AK29">IFERROR(INDEX($J$46:$AT$100,MATCH($E29,$E$46:$E$100,0),COLUMN()-9),-999)</f>
        <v>0</v>
      </c>
      <c r="AL29" s="16" cm="1">
        <f t="array" ref="AL29">IFERROR(INDEX($J$46:$AT$100,MATCH($E29,$E$46:$E$100,0),COLUMN()-9),-999)</f>
        <v>4.2999051074482511</v>
      </c>
      <c r="AM29" s="16" cm="1">
        <f t="array" ref="AM29">IFERROR(INDEX($J$46:$AT$100,MATCH($E29,$E$46:$E$100,0),COLUMN()-9),-999)</f>
        <v>3.2200229765999451</v>
      </c>
      <c r="AN29" s="16" cm="1">
        <f t="array" ref="AN29">IFERROR(INDEX($J$46:$AT$100,MATCH($E29,$E$46:$E$100,0),COLUMN()-9),-999)</f>
        <v>2.1442191978664003</v>
      </c>
      <c r="AO29" s="16" cm="1">
        <f t="array" ref="AO29">IFERROR(INDEX($J$46:$AT$100,MATCH($E29,$E$46:$E$100,0),COLUMN()-9),-999)</f>
        <v>2.1441325508725373</v>
      </c>
      <c r="AP29" s="16" cm="1">
        <f t="array" ref="AP29">IFERROR(INDEX($J$46:$AT$100,MATCH($E29,$E$46:$E$100,0),COLUMN()-9),-999)</f>
        <v>1.9441695309447586</v>
      </c>
      <c r="AQ29" s="16" cm="1">
        <f t="array" ref="AQ29">IFERROR(INDEX($J$46:$AT$100,MATCH($E29,$E$46:$E$100,0),COLUMN()-9),-999)</f>
        <v>1.9441625072556774</v>
      </c>
      <c r="AR29" s="16" cm="1">
        <f t="array" ref="AR29">IFERROR(INDEX($J$46:$AT$100,MATCH($E29,$E$46:$E$100,0),COLUMN()-9),-999)</f>
        <v>1.9442221290298851</v>
      </c>
      <c r="AS29" s="16" cm="1">
        <f t="array" ref="AS29">IFERROR(INDEX($J$46:$AT$100,MATCH($E29,$E$46:$E$100,0),COLUMN()-9),-999)</f>
        <v>1.9442221290298851</v>
      </c>
      <c r="AT29" s="16" cm="1">
        <f t="array" ref="AT29">IFERROR(INDEX($J$46:$AT$100,MATCH($E29,$E$46:$E$100,0),COLUMN()-9),-999)</f>
        <v>1.943389624614303</v>
      </c>
      <c r="AU29" s="16"/>
      <c r="AV29" s="16">
        <f>$F29*'Transformers - Loading'!AV29/100</f>
        <v>0</v>
      </c>
      <c r="AW29" s="16">
        <f>$F29*'Transformers - Loading'!AW29/100</f>
        <v>0</v>
      </c>
      <c r="AX29" s="16">
        <f>$F29*'Transformers - Loading'!AX29/100</f>
        <v>0</v>
      </c>
      <c r="AY29" s="16">
        <f>$F29*'Transformers - Loading'!AY29/100</f>
        <v>0</v>
      </c>
      <c r="AZ29" s="16">
        <f>$F29*'Transformers - Loading'!AZ29/100</f>
        <v>0</v>
      </c>
      <c r="BA29" s="16">
        <f>$F29*'Transformers - Loading'!BA29/100</f>
        <v>0</v>
      </c>
      <c r="BB29" s="16">
        <f>$F29*'Transformers - Loading'!BB29/100</f>
        <v>0</v>
      </c>
      <c r="BC29" s="16">
        <f>$F29*'Transformers - Loading'!BC29/100</f>
        <v>0</v>
      </c>
      <c r="BD29" s="16">
        <f>$F29*'Transformers - Loading'!BD29/100</f>
        <v>0</v>
      </c>
      <c r="BE29" s="16">
        <f>$F29*'Transformers - Loading'!BE29/100</f>
        <v>0</v>
      </c>
      <c r="BF29" s="16">
        <f>$F29*'Transformers - Loading'!BF29/100</f>
        <v>0</v>
      </c>
      <c r="BG29" s="16">
        <f>$F29*'Transformers - Loading'!BG29/100</f>
        <v>0</v>
      </c>
      <c r="BH29" s="16">
        <f>$F29*'Transformers - Loading'!BH29/100</f>
        <v>0</v>
      </c>
      <c r="BI29" s="16">
        <f>$F29*'Transformers - Loading'!BI29/100</f>
        <v>4.8793613907478735</v>
      </c>
      <c r="BJ29" s="16">
        <f>$F29*'Transformers - Loading'!BJ29/100</f>
        <v>3.5514172570846223</v>
      </c>
      <c r="BK29" s="16">
        <f>$F29*'Transformers - Loading'!BK29/100</f>
        <v>2.0589039769471373</v>
      </c>
      <c r="BL29" s="16"/>
      <c r="BM29" s="16"/>
      <c r="BN29" s="16"/>
    </row>
    <row r="30" spans="5:66" ht="15" customHeight="1" x14ac:dyDescent="0.25">
      <c r="E30" s="77" t="s">
        <v>132</v>
      </c>
      <c r="F30" s="30">
        <v>90</v>
      </c>
      <c r="G30" s="30">
        <v>132</v>
      </c>
      <c r="H30" s="30">
        <v>33</v>
      </c>
      <c r="I30" s="42"/>
      <c r="J30" s="16" cm="1">
        <f t="array" ref="J30">IFERROR(INDEX($J$46:$AT$100,MATCH($E30,$E$46:$E$100,0),COLUMN()-9),-999)</f>
        <v>0</v>
      </c>
      <c r="K30" s="16" cm="1">
        <f t="array" ref="K30">IFERROR(INDEX($J$46:$AT$100,MATCH($E30,$E$46:$E$100,0),COLUMN()-9),-999)</f>
        <v>0</v>
      </c>
      <c r="L30" s="16" cm="1">
        <f t="array" ref="L30">IFERROR(INDEX($J$46:$AT$100,MATCH($E30,$E$46:$E$100,0),COLUMN()-9),-999)</f>
        <v>0</v>
      </c>
      <c r="M30" s="16" cm="1">
        <f t="array" ref="M30">IFERROR(INDEX($J$46:$AT$100,MATCH($E30,$E$46:$E$100,0),COLUMN()-9),-999)</f>
        <v>0</v>
      </c>
      <c r="N30" s="16" cm="1">
        <f t="array" ref="N30">IFERROR(INDEX($J$46:$AT$100,MATCH($E30,$E$46:$E$100,0),COLUMN()-9),-999)</f>
        <v>0</v>
      </c>
      <c r="O30" s="16" cm="1">
        <f t="array" ref="O30">IFERROR(INDEX($J$46:$AT$100,MATCH($E30,$E$46:$E$100,0),COLUMN()-9),-999)</f>
        <v>0</v>
      </c>
      <c r="P30" s="16" cm="1">
        <f t="array" ref="P30">IFERROR(INDEX($J$46:$AT$100,MATCH($E30,$E$46:$E$100,0),COLUMN()-9),-999)</f>
        <v>0</v>
      </c>
      <c r="Q30" s="16" cm="1">
        <f t="array" ref="Q30">IFERROR(INDEX($J$46:$AT$100,MATCH($E30,$E$46:$E$100,0),COLUMN()-9),-999)</f>
        <v>0</v>
      </c>
      <c r="R30" s="16" cm="1">
        <f t="array" ref="R30">IFERROR(INDEX($J$46:$AT$100,MATCH($E30,$E$46:$E$100,0),COLUMN()-9),-999)</f>
        <v>0</v>
      </c>
      <c r="S30" s="16" cm="1">
        <f t="array" ref="S30">IFERROR(INDEX($J$46:$AT$100,MATCH($E30,$E$46:$E$100,0),COLUMN()-9),-999)</f>
        <v>0</v>
      </c>
      <c r="T30" s="16" cm="1">
        <f t="array" ref="T30">IFERROR(INDEX($J$46:$AT$100,MATCH($E30,$E$46:$E$100,0),COLUMN()-9),-999)</f>
        <v>0</v>
      </c>
      <c r="U30" s="16" cm="1">
        <f t="array" ref="U30">IFERROR(INDEX($J$46:$AT$100,MATCH($E30,$E$46:$E$100,0),COLUMN()-9),-999)</f>
        <v>0</v>
      </c>
      <c r="V30" s="16" cm="1">
        <f t="array" ref="V30">IFERROR(INDEX($J$46:$AT$100,MATCH($E30,$E$46:$E$100,0),COLUMN()-9),-999)</f>
        <v>0</v>
      </c>
      <c r="W30" s="16" cm="1">
        <f t="array" ref="W30">IFERROR(INDEX($J$46:$AT$100,MATCH($E30,$E$46:$E$100,0),COLUMN()-9),-999)</f>
        <v>0</v>
      </c>
      <c r="X30" s="16" cm="1">
        <f t="array" ref="X30">IFERROR(INDEX($J$46:$AT$100,MATCH($E30,$E$46:$E$100,0),COLUMN()-9),-999)</f>
        <v>3.421221337927613E-2</v>
      </c>
      <c r="Y30" s="16" cm="1">
        <f t="array" ref="Y30">IFERROR(INDEX($J$46:$AT$100,MATCH($E30,$E$46:$E$100,0),COLUMN()-9),-999)</f>
        <v>3.421221337927613E-2</v>
      </c>
      <c r="Z30" s="16" cm="1">
        <f t="array" ref="Z30">IFERROR(INDEX($J$46:$AT$100,MATCH($E30,$E$46:$E$100,0),COLUMN()-9),-999)</f>
        <v>2.1618631522987726</v>
      </c>
      <c r="AA30" s="16" cm="1">
        <f t="array" ref="AA30">IFERROR(INDEX($J$46:$AT$100,MATCH($E30,$E$46:$E$100,0),COLUMN()-9),-999)</f>
        <v>1.4342362562579889</v>
      </c>
      <c r="AB30" s="16" cm="1">
        <f t="array" ref="AB30">IFERROR(INDEX($J$46:$AT$100,MATCH($E30,$E$46:$E$100,0),COLUMN()-9),-999)</f>
        <v>0.56387154749937096</v>
      </c>
      <c r="AC30" s="16" cm="1">
        <f t="array" ref="AC30">IFERROR(INDEX($J$46:$AT$100,MATCH($E30,$E$46:$E$100,0),COLUMN()-9),-999)</f>
        <v>0.7357385940958201</v>
      </c>
      <c r="AD30" s="16" cm="1">
        <f t="array" ref="AD30">IFERROR(INDEX($J$46:$AT$100,MATCH($E30,$E$46:$E$100,0),COLUMN()-9),-999)</f>
        <v>7.6488102583247022</v>
      </c>
      <c r="AE30" s="16" cm="1">
        <f t="array" ref="AE30">IFERROR(INDEX($J$46:$AT$100,MATCH($E30,$E$46:$E$100,0),COLUMN()-9),-999)</f>
        <v>7.3910351587073961</v>
      </c>
      <c r="AF30" s="16" cm="1">
        <f t="array" ref="AF30">IFERROR(INDEX($J$46:$AT$100,MATCH($E30,$E$46:$E$100,0),COLUMN()-9),-999)</f>
        <v>7.3299638856485396</v>
      </c>
      <c r="AG30" s="16" cm="1">
        <f t="array" ref="AG30">IFERROR(INDEX($J$46:$AT$100,MATCH($E30,$E$46:$E$100,0),COLUMN()-9),-999)</f>
        <v>7.4035627573413922</v>
      </c>
      <c r="AH30" s="16" cm="1">
        <f t="array" ref="AH30">IFERROR(INDEX($J$46:$AT$100,MATCH($E30,$E$46:$E$100,0),COLUMN()-9),-999)</f>
        <v>9.2491476783375735</v>
      </c>
      <c r="AI30" s="16" cm="1">
        <f t="array" ref="AI30">IFERROR(INDEX($J$46:$AT$100,MATCH($E30,$E$46:$E$100,0),COLUMN()-9),-999)</f>
        <v>9.1604157765523535</v>
      </c>
      <c r="AJ30" s="16" cm="1">
        <f t="array" ref="AJ30">IFERROR(INDEX($J$46:$AT$100,MATCH($E30,$E$46:$E$100,0),COLUMN()-9),-999)</f>
        <v>9.1615381900433768</v>
      </c>
      <c r="AK30" s="16" cm="1">
        <f t="array" ref="AK30">IFERROR(INDEX($J$46:$AT$100,MATCH($E30,$E$46:$E$100,0),COLUMN()-9),-999)</f>
        <v>9.2069764417946249</v>
      </c>
      <c r="AL30" s="16" cm="1">
        <f t="array" ref="AL30">IFERROR(INDEX($J$46:$AT$100,MATCH($E30,$E$46:$E$100,0),COLUMN()-9),-999)</f>
        <v>9.1781509650996096</v>
      </c>
      <c r="AM30" s="16" cm="1">
        <f t="array" ref="AM30">IFERROR(INDEX($J$46:$AT$100,MATCH($E30,$E$46:$E$100,0),COLUMN()-9),-999)</f>
        <v>9.1636341874056235</v>
      </c>
      <c r="AN30" s="16" cm="1">
        <f t="array" ref="AN30">IFERROR(INDEX($J$46:$AT$100,MATCH($E30,$E$46:$E$100,0),COLUMN()-9),-999)</f>
        <v>9.1625337599839689</v>
      </c>
      <c r="AO30" s="16" cm="1">
        <f t="array" ref="AO30">IFERROR(INDEX($J$46:$AT$100,MATCH($E30,$E$46:$E$100,0),COLUMN()-9),-999)</f>
        <v>9.1622781487645124</v>
      </c>
      <c r="AP30" s="16" cm="1">
        <f t="array" ref="AP30">IFERROR(INDEX($J$46:$AT$100,MATCH($E30,$E$46:$E$100,0),COLUMN()-9),-999)</f>
        <v>9.1622806720110717</v>
      </c>
      <c r="AQ30" s="16" cm="1">
        <f t="array" ref="AQ30">IFERROR(INDEX($J$46:$AT$100,MATCH($E30,$E$46:$E$100,0),COLUMN()-9),-999)</f>
        <v>9.1621438980286634</v>
      </c>
      <c r="AR30" s="16" cm="1">
        <f t="array" ref="AR30">IFERROR(INDEX($J$46:$AT$100,MATCH($E30,$E$46:$E$100,0),COLUMN()-9),-999)</f>
        <v>9.1634355590755359</v>
      </c>
      <c r="AS30" s="16" cm="1">
        <f t="array" ref="AS30">IFERROR(INDEX($J$46:$AT$100,MATCH($E30,$E$46:$E$100,0),COLUMN()-9),-999)</f>
        <v>9.1634355590755359</v>
      </c>
      <c r="AT30" s="16" cm="1">
        <f t="array" ref="AT30">IFERROR(INDEX($J$46:$AT$100,MATCH($E30,$E$46:$E$100,0),COLUMN()-9),-999)</f>
        <v>9.209504187603553</v>
      </c>
      <c r="AU30" s="16"/>
      <c r="AV30" s="16">
        <f>$F30*'Transformers - Loading'!AV30/100</f>
        <v>3.4209343571562044E-2</v>
      </c>
      <c r="AW30" s="16">
        <f>$F30*'Transformers - Loading'!AW30/100</f>
        <v>3.4209343571562044E-2</v>
      </c>
      <c r="AX30" s="16">
        <f>$F30*'Transformers - Loading'!AX30/100</f>
        <v>3.4209343571562044E-2</v>
      </c>
      <c r="AY30" s="16">
        <f>$F30*'Transformers - Loading'!AY30/100</f>
        <v>3.4209343571562044E-2</v>
      </c>
      <c r="AZ30" s="16">
        <f>$F30*'Transformers - Loading'!AZ30/100</f>
        <v>3.4209343571562044E-2</v>
      </c>
      <c r="BA30" s="16">
        <f>$F30*'Transformers - Loading'!BA30/100</f>
        <v>0</v>
      </c>
      <c r="BB30" s="16">
        <f>$F30*'Transformers - Loading'!BB30/100</f>
        <v>3.4003031123641891E-2</v>
      </c>
      <c r="BC30" s="16">
        <f>$F30*'Transformers - Loading'!BC30/100</f>
        <v>3.2752554421851959E-2</v>
      </c>
      <c r="BD30" s="16">
        <f>$F30*'Transformers - Loading'!BD30/100</f>
        <v>3.2623189815899824E-2</v>
      </c>
      <c r="BE30" s="16">
        <f>$F30*'Transformers - Loading'!BE30/100</f>
        <v>3.320275943344829E-2</v>
      </c>
      <c r="BF30" s="16">
        <f>$F30*'Transformers - Loading'!BF30/100</f>
        <v>3.3135481707819728E-2</v>
      </c>
      <c r="BG30" s="16">
        <f>$F30*'Transformers - Loading'!BG30/100</f>
        <v>3.4516905054605945E-2</v>
      </c>
      <c r="BH30" s="16">
        <f>$F30*'Transformers - Loading'!BH30/100</f>
        <v>3.2836480302636278E-2</v>
      </c>
      <c r="BI30" s="16">
        <f>$F30*'Transformers - Loading'!BI30/100</f>
        <v>3.4364436116032931E-2</v>
      </c>
      <c r="BJ30" s="16">
        <f>$F30*'Transformers - Loading'!BJ30/100</f>
        <v>3.3229253502298953E-2</v>
      </c>
      <c r="BK30" s="16">
        <f>$F30*'Transformers - Loading'!BK30/100</f>
        <v>3.4459785057228791E-2</v>
      </c>
      <c r="BL30" s="16"/>
      <c r="BM30" s="16"/>
      <c r="BN30" s="16"/>
    </row>
    <row r="31" spans="5:66" ht="15" customHeight="1" x14ac:dyDescent="0.25">
      <c r="E31" s="77" t="s">
        <v>133</v>
      </c>
      <c r="F31" s="30">
        <v>43.166667938232422</v>
      </c>
      <c r="G31" s="30">
        <v>33</v>
      </c>
      <c r="H31" s="30">
        <v>0.68999999761581421</v>
      </c>
      <c r="I31" s="42"/>
      <c r="J31" s="16" cm="1">
        <f t="array" ref="J31">IFERROR(INDEX($J$46:$AT$100,MATCH($E31,$E$46:$E$100,0),COLUMN()-9),-999)</f>
        <v>0</v>
      </c>
      <c r="K31" s="16" cm="1">
        <f t="array" ref="K31">IFERROR(INDEX($J$46:$AT$100,MATCH($E31,$E$46:$E$100,0),COLUMN()-9),-999)</f>
        <v>0</v>
      </c>
      <c r="L31" s="16" cm="1">
        <f t="array" ref="L31">IFERROR(INDEX($J$46:$AT$100,MATCH($E31,$E$46:$E$100,0),COLUMN()-9),-999)</f>
        <v>0</v>
      </c>
      <c r="M31" s="16" cm="1">
        <f t="array" ref="M31">IFERROR(INDEX($J$46:$AT$100,MATCH($E31,$E$46:$E$100,0),COLUMN()-9),-999)</f>
        <v>0</v>
      </c>
      <c r="N31" s="16" cm="1">
        <f t="array" ref="N31">IFERROR(INDEX($J$46:$AT$100,MATCH($E31,$E$46:$E$100,0),COLUMN()-9),-999)</f>
        <v>0</v>
      </c>
      <c r="O31" s="16" cm="1">
        <f t="array" ref="O31">IFERROR(INDEX($J$46:$AT$100,MATCH($E31,$E$46:$E$100,0),COLUMN()-9),-999)</f>
        <v>0</v>
      </c>
      <c r="P31" s="16" cm="1">
        <f t="array" ref="P31">IFERROR(INDEX($J$46:$AT$100,MATCH($E31,$E$46:$E$100,0),COLUMN()-9),-999)</f>
        <v>0</v>
      </c>
      <c r="Q31" s="16" cm="1">
        <f t="array" ref="Q31">IFERROR(INDEX($J$46:$AT$100,MATCH($E31,$E$46:$E$100,0),COLUMN()-9),-999)</f>
        <v>0</v>
      </c>
      <c r="R31" s="16" cm="1">
        <f t="array" ref="R31">IFERROR(INDEX($J$46:$AT$100,MATCH($E31,$E$46:$E$100,0),COLUMN()-9),-999)</f>
        <v>0</v>
      </c>
      <c r="S31" s="16" cm="1">
        <f t="array" ref="S31">IFERROR(INDEX($J$46:$AT$100,MATCH($E31,$E$46:$E$100,0),COLUMN()-9),-999)</f>
        <v>0</v>
      </c>
      <c r="T31" s="16" cm="1">
        <f t="array" ref="T31">IFERROR(INDEX($J$46:$AT$100,MATCH($E31,$E$46:$E$100,0),COLUMN()-9),-999)</f>
        <v>0</v>
      </c>
      <c r="U31" s="16" cm="1">
        <f t="array" ref="U31">IFERROR(INDEX($J$46:$AT$100,MATCH($E31,$E$46:$E$100,0),COLUMN()-9),-999)</f>
        <v>0</v>
      </c>
      <c r="V31" s="16" cm="1">
        <f t="array" ref="V31">IFERROR(INDEX($J$46:$AT$100,MATCH($E31,$E$46:$E$100,0),COLUMN()-9),-999)</f>
        <v>0</v>
      </c>
      <c r="W31" s="16" cm="1">
        <f t="array" ref="W31">IFERROR(INDEX($J$46:$AT$100,MATCH($E31,$E$46:$E$100,0),COLUMN()-9),-999)</f>
        <v>0</v>
      </c>
      <c r="X31" s="16" cm="1">
        <f t="array" ref="X31">IFERROR(INDEX($J$46:$AT$100,MATCH($E31,$E$46:$E$100,0),COLUMN()-9),-999)</f>
        <v>0</v>
      </c>
      <c r="Y31" s="16" cm="1">
        <f t="array" ref="Y31">IFERROR(INDEX($J$46:$AT$100,MATCH($E31,$E$46:$E$100,0),COLUMN()-9),-999)</f>
        <v>0</v>
      </c>
      <c r="Z31" s="16" cm="1">
        <f t="array" ref="Z31">IFERROR(INDEX($J$46:$AT$100,MATCH($E31,$E$46:$E$100,0),COLUMN()-9),-999)</f>
        <v>2.1343089308187939</v>
      </c>
      <c r="AA31" s="16" cm="1">
        <f t="array" ref="AA31">IFERROR(INDEX($J$46:$AT$100,MATCH($E31,$E$46:$E$100,0),COLUMN()-9),-999)</f>
        <v>1.4107626800685931</v>
      </c>
      <c r="AB31" s="16" cm="1">
        <f t="array" ref="AB31">IFERROR(INDEX($J$46:$AT$100,MATCH($E31,$E$46:$E$100,0),COLUMN()-9),-999)</f>
        <v>0.54276813729541895</v>
      </c>
      <c r="AC31" s="16" cm="1">
        <f t="array" ref="AC31">IFERROR(INDEX($J$46:$AT$100,MATCH($E31,$E$46:$E$100,0),COLUMN()-9),-999)</f>
        <v>0.71444055352593938</v>
      </c>
      <c r="AD31" s="16" cm="1">
        <f t="array" ref="AD31">IFERROR(INDEX($J$46:$AT$100,MATCH($E31,$E$46:$E$100,0),COLUMN()-9),-999)</f>
        <v>7.6462406169176909</v>
      </c>
      <c r="AE31" s="16" cm="1">
        <f t="array" ref="AE31">IFERROR(INDEX($J$46:$AT$100,MATCH($E31,$E$46:$E$100,0),COLUMN()-9),-999)</f>
        <v>7.4073926776348049</v>
      </c>
      <c r="AF31" s="16" cm="1">
        <f t="array" ref="AF31">IFERROR(INDEX($J$46:$AT$100,MATCH($E31,$E$46:$E$100,0),COLUMN()-9),-999)</f>
        <v>7.3566167657385426</v>
      </c>
      <c r="AG31" s="16" cm="1">
        <f t="array" ref="AG31">IFERROR(INDEX($J$46:$AT$100,MATCH($E31,$E$46:$E$100,0),COLUMN()-9),-999)</f>
        <v>7.4185764693042433</v>
      </c>
      <c r="AH31" s="16" cm="1">
        <f t="array" ref="AH31">IFERROR(INDEX($J$46:$AT$100,MATCH($E31,$E$46:$E$100,0),COLUMN()-9),-999)</f>
        <v>9.2595652885230209</v>
      </c>
      <c r="AI31" s="16" cm="1">
        <f t="array" ref="AI31">IFERROR(INDEX($J$46:$AT$100,MATCH($E31,$E$46:$E$100,0),COLUMN()-9),-999)</f>
        <v>9.1911152139628758</v>
      </c>
      <c r="AJ31" s="16" cm="1">
        <f t="array" ref="AJ31">IFERROR(INDEX($J$46:$AT$100,MATCH($E31,$E$46:$E$100,0),COLUMN()-9),-999)</f>
        <v>9.1909247012116833</v>
      </c>
      <c r="AK31" s="16" cm="1">
        <f t="array" ref="AK31">IFERROR(INDEX($J$46:$AT$100,MATCH($E31,$E$46:$E$100,0),COLUMN()-9),-999)</f>
        <v>9.2548887358673522</v>
      </c>
      <c r="AL31" s="16" cm="1">
        <f t="array" ref="AL31">IFERROR(INDEX($J$46:$AT$100,MATCH($E31,$E$46:$E$100,0),COLUMN()-9),-999)</f>
        <v>9.2201337602159157</v>
      </c>
      <c r="AM31" s="16" cm="1">
        <f t="array" ref="AM31">IFERROR(INDEX($J$46:$AT$100,MATCH($E31,$E$46:$E$100,0),COLUMN()-9),-999)</f>
        <v>9.2002697191627423</v>
      </c>
      <c r="AN31" s="16" cm="1">
        <f t="array" ref="AN31">IFERROR(INDEX($J$46:$AT$100,MATCH($E31,$E$46:$E$100,0),COLUMN()-9),-999)</f>
        <v>9.1911287184612309</v>
      </c>
      <c r="AO31" s="16" cm="1">
        <f t="array" ref="AO31">IFERROR(INDEX($J$46:$AT$100,MATCH($E31,$E$46:$E$100,0),COLUMN()-9),-999)</f>
        <v>9.1910592207725017</v>
      </c>
      <c r="AP31" s="16" cm="1">
        <f t="array" ref="AP31">IFERROR(INDEX($J$46:$AT$100,MATCH($E31,$E$46:$E$100,0),COLUMN()-9),-999)</f>
        <v>9.1910598585223866</v>
      </c>
      <c r="AQ31" s="16" cm="1">
        <f t="array" ref="AQ31">IFERROR(INDEX($J$46:$AT$100,MATCH($E31,$E$46:$E$100,0),COLUMN()-9),-999)</f>
        <v>9.1910267959999352</v>
      </c>
      <c r="AR31" s="16" cm="1">
        <f t="array" ref="AR31">IFERROR(INDEX($J$46:$AT$100,MATCH($E31,$E$46:$E$100,0),COLUMN()-9),-999)</f>
        <v>9.1914379888196098</v>
      </c>
      <c r="AS31" s="16" cm="1">
        <f t="array" ref="AS31">IFERROR(INDEX($J$46:$AT$100,MATCH($E31,$E$46:$E$100,0),COLUMN()-9),-999)</f>
        <v>9.1914379888196098</v>
      </c>
      <c r="AT31" s="16" cm="1">
        <f t="array" ref="AT31">IFERROR(INDEX($J$46:$AT$100,MATCH($E31,$E$46:$E$100,0),COLUMN()-9),-999)</f>
        <v>9.2255765896097355</v>
      </c>
      <c r="AU31" s="16"/>
      <c r="AV31" s="16">
        <f>$F31*'Transformers - Loading'!AV31/100</f>
        <v>1.1209849870967447E-8</v>
      </c>
      <c r="AW31" s="16">
        <f>$F31*'Transformers - Loading'!AW31/100</f>
        <v>1.1209849870967447E-8</v>
      </c>
      <c r="AX31" s="16">
        <f>$F31*'Transformers - Loading'!AX31/100</f>
        <v>1.1209849870967447E-8</v>
      </c>
      <c r="AY31" s="16">
        <f>$F31*'Transformers - Loading'!AY31/100</f>
        <v>1.1209849870967447E-8</v>
      </c>
      <c r="AZ31" s="16">
        <f>$F31*'Transformers - Loading'!AZ31/100</f>
        <v>1.1209849870967447E-8</v>
      </c>
      <c r="BA31" s="16">
        <f>$F31*'Transformers - Loading'!BA31/100</f>
        <v>0</v>
      </c>
      <c r="BB31" s="16">
        <f>$F31*'Transformers - Loading'!BB31/100</f>
        <v>1.1142176540638061E-8</v>
      </c>
      <c r="BC31" s="16">
        <f>$F31*'Transformers - Loading'!BC31/100</f>
        <v>9.6591767839052333E-9</v>
      </c>
      <c r="BD31" s="16">
        <f>$F31*'Transformers - Loading'!BD31/100</f>
        <v>9.6210303689358843E-9</v>
      </c>
      <c r="BE31" s="16">
        <f>$F31*'Transformers - Loading'!BE31/100</f>
        <v>9.7919724306819921E-9</v>
      </c>
      <c r="BF31" s="16">
        <f>$F31*'Transformers - Loading'!BF31/100</f>
        <v>9.7721164819726049E-9</v>
      </c>
      <c r="BG31" s="16">
        <f>$F31*'Transformers - Loading'!BG31/100</f>
        <v>1.112209017801579E-8</v>
      </c>
      <c r="BH31" s="16">
        <f>$F31*'Transformers - Loading'!BH31/100</f>
        <v>9.6838822868195037E-9</v>
      </c>
      <c r="BI31" s="16">
        <f>$F31*'Transformers - Loading'!BI31/100</f>
        <v>1.107296977291537E-8</v>
      </c>
      <c r="BJ31" s="16">
        <f>$F31*'Transformers - Loading'!BJ31/100</f>
        <v>9.7997909521303925E-9</v>
      </c>
      <c r="BK31" s="16">
        <f>$F31*'Transformers - Loading'!BK31/100</f>
        <v>1.1103688987323818E-8</v>
      </c>
      <c r="BL31" s="16"/>
      <c r="BM31" s="16"/>
      <c r="BN31" s="16"/>
    </row>
    <row r="32" spans="5:66" ht="15" customHeight="1" x14ac:dyDescent="0.25">
      <c r="E32" s="11" t="s">
        <v>134</v>
      </c>
      <c r="F32" s="30">
        <v>240</v>
      </c>
      <c r="G32" s="30">
        <v>400</v>
      </c>
      <c r="H32" s="30">
        <v>33</v>
      </c>
      <c r="I32" s="42"/>
      <c r="J32" s="16" cm="1">
        <f t="array" ref="J32">IFERROR(INDEX($J$46:$AT$100,MATCH($E32,$E$46:$E$100,0),COLUMN()-9),-999)</f>
        <v>0</v>
      </c>
      <c r="K32" s="16" cm="1">
        <f t="array" ref="K32">IFERROR(INDEX($J$46:$AT$100,MATCH($E32,$E$46:$E$100,0),COLUMN()-9),-999)</f>
        <v>0</v>
      </c>
      <c r="L32" s="16" cm="1">
        <f t="array" ref="L32">IFERROR(INDEX($J$46:$AT$100,MATCH($E32,$E$46:$E$100,0),COLUMN()-9),-999)</f>
        <v>0</v>
      </c>
      <c r="M32" s="16" cm="1">
        <f t="array" ref="M32">IFERROR(INDEX($J$46:$AT$100,MATCH($E32,$E$46:$E$100,0),COLUMN()-9),-999)</f>
        <v>0</v>
      </c>
      <c r="N32" s="16" cm="1">
        <f t="array" ref="N32">IFERROR(INDEX($J$46:$AT$100,MATCH($E32,$E$46:$E$100,0),COLUMN()-9),-999)</f>
        <v>0</v>
      </c>
      <c r="O32" s="16" cm="1">
        <f t="array" ref="O32">IFERROR(INDEX($J$46:$AT$100,MATCH($E32,$E$46:$E$100,0),COLUMN()-9),-999)</f>
        <v>0</v>
      </c>
      <c r="P32" s="16" cm="1">
        <f t="array" ref="P32">IFERROR(INDEX($J$46:$AT$100,MATCH($E32,$E$46:$E$100,0),COLUMN()-9),-999)</f>
        <v>0</v>
      </c>
      <c r="Q32" s="16" cm="1">
        <f t="array" ref="Q32">IFERROR(INDEX($J$46:$AT$100,MATCH($E32,$E$46:$E$100,0),COLUMN()-9),-999)</f>
        <v>0</v>
      </c>
      <c r="R32" s="16" cm="1">
        <f t="array" ref="R32">IFERROR(INDEX($J$46:$AT$100,MATCH($E32,$E$46:$E$100,0),COLUMN()-9),-999)</f>
        <v>0</v>
      </c>
      <c r="S32" s="16" cm="1">
        <f t="array" ref="S32">IFERROR(INDEX($J$46:$AT$100,MATCH($E32,$E$46:$E$100,0),COLUMN()-9),-999)</f>
        <v>0</v>
      </c>
      <c r="T32" s="16" cm="1">
        <f t="array" ref="T32">IFERROR(INDEX($J$46:$AT$100,MATCH($E32,$E$46:$E$100,0),COLUMN()-9),-999)</f>
        <v>0</v>
      </c>
      <c r="U32" s="16" cm="1">
        <f t="array" ref="U32">IFERROR(INDEX($J$46:$AT$100,MATCH($E32,$E$46:$E$100,0),COLUMN()-9),-999)</f>
        <v>0</v>
      </c>
      <c r="V32" s="16" cm="1">
        <f t="array" ref="V32">IFERROR(INDEX($J$46:$AT$100,MATCH($E32,$E$46:$E$100,0),COLUMN()-9),-999)</f>
        <v>0</v>
      </c>
      <c r="W32" s="16" cm="1">
        <f t="array" ref="W32">IFERROR(INDEX($J$46:$AT$100,MATCH($E32,$E$46:$E$100,0),COLUMN()-9),-999)</f>
        <v>1.1899463144938415E-8</v>
      </c>
      <c r="X32" s="16" cm="1">
        <f t="array" ref="X32">IFERROR(INDEX($J$46:$AT$100,MATCH($E32,$E$46:$E$100,0),COLUMN()-9),-999)</f>
        <v>1.6080954420999448E-8</v>
      </c>
      <c r="Y32" s="16" cm="1">
        <f t="array" ref="Y32">IFERROR(INDEX($J$46:$AT$100,MATCH($E32,$E$46:$E$100,0),COLUMN()-9),-999)</f>
        <v>1.6080954420999448E-8</v>
      </c>
      <c r="Z32" s="16" cm="1">
        <f t="array" ref="Z32">IFERROR(INDEX($J$46:$AT$100,MATCH($E32,$E$46:$E$100,0),COLUMN()-9),-999)</f>
        <v>1.1782031927803393E-8</v>
      </c>
      <c r="AA32" s="16" cm="1">
        <f t="array" ref="AA32">IFERROR(INDEX($J$46:$AT$100,MATCH($E32,$E$46:$E$100,0),COLUMN()-9),-999)</f>
        <v>1.1727837464406341E-8</v>
      </c>
      <c r="AB32" s="16" cm="1">
        <f t="array" ref="AB32">IFERROR(INDEX($J$46:$AT$100,MATCH($E32,$E$46:$E$100,0),COLUMN()-9),-999)</f>
        <v>1.1662796323685186E-8</v>
      </c>
      <c r="AC32" s="16" cm="1">
        <f t="array" ref="AC32">IFERROR(INDEX($J$46:$AT$100,MATCH($E32,$E$46:$E$100,0),COLUMN()-9),-999)</f>
        <v>1.1675503197107166E-8</v>
      </c>
      <c r="AD32" s="16" cm="1">
        <f t="array" ref="AD32">IFERROR(INDEX($J$46:$AT$100,MATCH($E32,$E$46:$E$100,0),COLUMN()-9),-999)</f>
        <v>1.1737474332939723E-8</v>
      </c>
      <c r="AE32" s="16" cm="1">
        <f t="array" ref="AE32">IFERROR(INDEX($J$46:$AT$100,MATCH($E32,$E$46:$E$100,0),COLUMN()-9),-999)</f>
        <v>1.1646898967761586E-8</v>
      </c>
      <c r="AF32" s="16" cm="1">
        <f t="array" ref="AF32">IFERROR(INDEX($J$46:$AT$100,MATCH($E32,$E$46:$E$100,0),COLUMN()-9),-999)</f>
        <v>1.1594511455374551E-8</v>
      </c>
      <c r="AG32" s="16" cm="1">
        <f t="array" ref="AG32">IFERROR(INDEX($J$46:$AT$100,MATCH($E32,$E$46:$E$100,0),COLUMN()-9),-999)</f>
        <v>1.1653556299793594E-8</v>
      </c>
      <c r="AH32" s="16" cm="1">
        <f t="array" ref="AH32">IFERROR(INDEX($J$46:$AT$100,MATCH($E32,$E$46:$E$100,0),COLUMN()-9),-999)</f>
        <v>1.165454815343626E-8</v>
      </c>
      <c r="AI32" s="16" cm="1">
        <f t="array" ref="AI32">IFERROR(INDEX($J$46:$AT$100,MATCH($E32,$E$46:$E$100,0),COLUMN()-9),-999)</f>
        <v>1.1565833269691828E-8</v>
      </c>
      <c r="AJ32" s="16" cm="1">
        <f t="array" ref="AJ32">IFERROR(INDEX($J$46:$AT$100,MATCH($E32,$E$46:$E$100,0),COLUMN()-9),-999)</f>
        <v>1.1571905184307734E-8</v>
      </c>
      <c r="AK32" s="16" cm="1">
        <f t="array" ref="AK32">IFERROR(INDEX($J$46:$AT$100,MATCH($E32,$E$46:$E$100,0),COLUMN()-9),-999)</f>
        <v>1.1603037742703214E-4</v>
      </c>
      <c r="AL32" s="16" cm="1">
        <f t="array" ref="AL32">IFERROR(INDEX($J$46:$AT$100,MATCH($E32,$E$46:$E$100,0),COLUMN()-9),-999)</f>
        <v>1.1622833717194339E-4</v>
      </c>
      <c r="AM32" s="16" cm="1">
        <f t="array" ref="AM32">IFERROR(INDEX($J$46:$AT$100,MATCH($E32,$E$46:$E$100,0),COLUMN()-9),-999)</f>
        <v>1.1637623072506613E-4</v>
      </c>
      <c r="AN32" s="16" cm="1">
        <f t="array" ref="AN32">IFERROR(INDEX($J$46:$AT$100,MATCH($E32,$E$46:$E$100,0),COLUMN()-9),-999)</f>
        <v>1.1575141576288931E-8</v>
      </c>
      <c r="AO32" s="16" cm="1">
        <f t="array" ref="AO32">IFERROR(INDEX($J$46:$AT$100,MATCH($E32,$E$46:$E$100,0),COLUMN()-9),-999)</f>
        <v>1.1574556448858336E-8</v>
      </c>
      <c r="AP32" s="16" cm="1">
        <f t="array" ref="AP32">IFERROR(INDEX($J$46:$AT$100,MATCH($E32,$E$46:$E$100,0),COLUMN()-9),-999)</f>
        <v>1.1574702413202389E-8</v>
      </c>
      <c r="AQ32" s="16" cm="1">
        <f t="array" ref="AQ32">IFERROR(INDEX($J$46:$AT$100,MATCH($E32,$E$46:$E$100,0),COLUMN()-9),-999)</f>
        <v>1.1573876012208956E-8</v>
      </c>
      <c r="AR32" s="16" cm="1">
        <f t="array" ref="AR32">IFERROR(INDEX($J$46:$AT$100,MATCH($E32,$E$46:$E$100,0),COLUMN()-9),-999)</f>
        <v>1.1578038333992326E-8</v>
      </c>
      <c r="AS32" s="16" cm="1">
        <f t="array" ref="AS32">IFERROR(INDEX($J$46:$AT$100,MATCH($E32,$E$46:$E$100,0),COLUMN()-9),-999)</f>
        <v>1.1578038333992326E-8</v>
      </c>
      <c r="AT32" s="16" cm="1">
        <f t="array" ref="AT32">IFERROR(INDEX($J$46:$AT$100,MATCH($E32,$E$46:$E$100,0),COLUMN()-9),-999)</f>
        <v>8.1281618245681866</v>
      </c>
      <c r="AU32" s="16"/>
      <c r="AV32" s="16">
        <f>$F32*'Transformers - Loading'!AV32/100</f>
        <v>40.852353283667519</v>
      </c>
      <c r="AW32" s="16">
        <f>$F32*'Transformers - Loading'!AW32/100</f>
        <v>40.852353283667519</v>
      </c>
      <c r="AX32" s="16">
        <f>$F32*'Transformers - Loading'!AX32/100</f>
        <v>40.852353283667519</v>
      </c>
      <c r="AY32" s="16">
        <f>$F32*'Transformers - Loading'!AY32/100</f>
        <v>40.852353283667519</v>
      </c>
      <c r="AZ32" s="16">
        <f>$F32*'Transformers - Loading'!AZ32/100</f>
        <v>40.852353283667519</v>
      </c>
      <c r="BA32" s="16">
        <f>$F32*'Transformers - Loading'!BA32/100</f>
        <v>0</v>
      </c>
      <c r="BB32" s="16">
        <f>$F32*'Transformers - Loading'!BB32/100</f>
        <v>8.4899597066936325E-2</v>
      </c>
      <c r="BC32" s="16">
        <f>$F32*'Transformers - Loading'!BC32/100</f>
        <v>4.7843457369138843E-2</v>
      </c>
      <c r="BD32" s="16">
        <f>$F32*'Transformers - Loading'!BD32/100</f>
        <v>4.7654487476779368E-2</v>
      </c>
      <c r="BE32" s="16">
        <f>$F32*'Transformers - Loading'!BE32/100</f>
        <v>4.8501343499916923E-2</v>
      </c>
      <c r="BF32" s="16">
        <f>$F32*'Transformers - Loading'!BF32/100</f>
        <v>4.8403066725729443E-2</v>
      </c>
      <c r="BG32" s="16">
        <f>$F32*'Transformers - Loading'!BG32/100</f>
        <v>5.9791628441603108E-2</v>
      </c>
      <c r="BH32" s="16">
        <f>$F32*'Transformers - Loading'!BH32/100</f>
        <v>4.7966067566686234E-2</v>
      </c>
      <c r="BI32" s="16">
        <f>$F32*'Transformers - Loading'!BI32/100</f>
        <v>5.9555373005039006E-2</v>
      </c>
      <c r="BJ32" s="16">
        <f>$F32*'Transformers - Loading'!BJ32/100</f>
        <v>4.8540045036828169E-2</v>
      </c>
      <c r="BK32" s="16">
        <f>$F32*'Transformers - Loading'!BK32/100</f>
        <v>5.9719489542359117E-2</v>
      </c>
      <c r="BL32" s="16"/>
      <c r="BM32" s="16"/>
      <c r="BN32" s="16"/>
    </row>
    <row r="33" spans="5:66" ht="15" customHeight="1" x14ac:dyDescent="0.25">
      <c r="E33" s="11" t="s">
        <v>135</v>
      </c>
      <c r="F33" s="30">
        <v>240</v>
      </c>
      <c r="G33" s="30">
        <v>400</v>
      </c>
      <c r="H33" s="30">
        <v>33</v>
      </c>
      <c r="I33" s="42"/>
      <c r="J33" s="16" cm="1">
        <f t="array" ref="J33">IFERROR(INDEX($J$46:$AT$100,MATCH($E33,$E$46:$E$100,0),COLUMN()-9),-999)</f>
        <v>0</v>
      </c>
      <c r="K33" s="16" cm="1">
        <f t="array" ref="K33">IFERROR(INDEX($J$46:$AT$100,MATCH($E33,$E$46:$E$100,0),COLUMN()-9),-999)</f>
        <v>0</v>
      </c>
      <c r="L33" s="16" cm="1">
        <f t="array" ref="L33">IFERROR(INDEX($J$46:$AT$100,MATCH($E33,$E$46:$E$100,0),COLUMN()-9),-999)</f>
        <v>0</v>
      </c>
      <c r="M33" s="16" cm="1">
        <f t="array" ref="M33">IFERROR(INDEX($J$46:$AT$100,MATCH($E33,$E$46:$E$100,0),COLUMN()-9),-999)</f>
        <v>0</v>
      </c>
      <c r="N33" s="16" cm="1">
        <f t="array" ref="N33">IFERROR(INDEX($J$46:$AT$100,MATCH($E33,$E$46:$E$100,0),COLUMN()-9),-999)</f>
        <v>0</v>
      </c>
      <c r="O33" s="16" cm="1">
        <f t="array" ref="O33">IFERROR(INDEX($J$46:$AT$100,MATCH($E33,$E$46:$E$100,0),COLUMN()-9),-999)</f>
        <v>0</v>
      </c>
      <c r="P33" s="16" cm="1">
        <f t="array" ref="P33">IFERROR(INDEX($J$46:$AT$100,MATCH($E33,$E$46:$E$100,0),COLUMN()-9),-999)</f>
        <v>0</v>
      </c>
      <c r="Q33" s="16" cm="1">
        <f t="array" ref="Q33">IFERROR(INDEX($J$46:$AT$100,MATCH($E33,$E$46:$E$100,0),COLUMN()-9),-999)</f>
        <v>0</v>
      </c>
      <c r="R33" s="16" cm="1">
        <f t="array" ref="R33">IFERROR(INDEX($J$46:$AT$100,MATCH($E33,$E$46:$E$100,0),COLUMN()-9),-999)</f>
        <v>0</v>
      </c>
      <c r="S33" s="16" cm="1">
        <f t="array" ref="S33">IFERROR(INDEX($J$46:$AT$100,MATCH($E33,$E$46:$E$100,0),COLUMN()-9),-999)</f>
        <v>0</v>
      </c>
      <c r="T33" s="16" cm="1">
        <f t="array" ref="T33">IFERROR(INDEX($J$46:$AT$100,MATCH($E33,$E$46:$E$100,0),COLUMN()-9),-999)</f>
        <v>0</v>
      </c>
      <c r="U33" s="16" cm="1">
        <f t="array" ref="U33">IFERROR(INDEX($J$46:$AT$100,MATCH($E33,$E$46:$E$100,0),COLUMN()-9),-999)</f>
        <v>0</v>
      </c>
      <c r="V33" s="16" cm="1">
        <f t="array" ref="V33">IFERROR(INDEX($J$46:$AT$100,MATCH($E33,$E$46:$E$100,0),COLUMN()-9),-999)</f>
        <v>0</v>
      </c>
      <c r="W33" s="16" cm="1">
        <f t="array" ref="W33">IFERROR(INDEX($J$46:$AT$100,MATCH($E33,$E$46:$E$100,0),COLUMN()-9),-999)</f>
        <v>0</v>
      </c>
      <c r="X33" s="16" cm="1">
        <f t="array" ref="X33">IFERROR(INDEX($J$46:$AT$100,MATCH($E33,$E$46:$E$100,0),COLUMN()-9),-999)</f>
        <v>0</v>
      </c>
      <c r="Y33" s="16" cm="1">
        <f t="array" ref="Y33">IFERROR(INDEX($J$46:$AT$100,MATCH($E33,$E$46:$E$100,0),COLUMN()-9),-999)</f>
        <v>0</v>
      </c>
      <c r="Z33" s="16" cm="1">
        <f t="array" ref="Z33">IFERROR(INDEX($J$46:$AT$100,MATCH($E33,$E$46:$E$100,0),COLUMN()-9),-999)</f>
        <v>0</v>
      </c>
      <c r="AA33" s="16" cm="1">
        <f t="array" ref="AA33">IFERROR(INDEX($J$46:$AT$100,MATCH($E33,$E$46:$E$100,0),COLUMN()-9),-999)</f>
        <v>0</v>
      </c>
      <c r="AB33" s="16" cm="1">
        <f t="array" ref="AB33">IFERROR(INDEX($J$46:$AT$100,MATCH($E33,$E$46:$E$100,0),COLUMN()-9),-999)</f>
        <v>0</v>
      </c>
      <c r="AC33" s="16" cm="1">
        <f t="array" ref="AC33">IFERROR(INDEX($J$46:$AT$100,MATCH($E33,$E$46:$E$100,0),COLUMN()-9),-999)</f>
        <v>0</v>
      </c>
      <c r="AD33" s="16" cm="1">
        <f t="array" ref="AD33">IFERROR(INDEX($J$46:$AT$100,MATCH($E33,$E$46:$E$100,0),COLUMN()-9),-999)</f>
        <v>0</v>
      </c>
      <c r="AE33" s="16" cm="1">
        <f t="array" ref="AE33">IFERROR(INDEX($J$46:$AT$100,MATCH($E33,$E$46:$E$100,0),COLUMN()-9),-999)</f>
        <v>0</v>
      </c>
      <c r="AF33" s="16" cm="1">
        <f t="array" ref="AF33">IFERROR(INDEX($J$46:$AT$100,MATCH($E33,$E$46:$E$100,0),COLUMN()-9),-999)</f>
        <v>0</v>
      </c>
      <c r="AG33" s="16" cm="1">
        <f t="array" ref="AG33">IFERROR(INDEX($J$46:$AT$100,MATCH($E33,$E$46:$E$100,0),COLUMN()-9),-999)</f>
        <v>0</v>
      </c>
      <c r="AH33" s="16" cm="1">
        <f t="array" ref="AH33">IFERROR(INDEX($J$46:$AT$100,MATCH($E33,$E$46:$E$100,0),COLUMN()-9),-999)</f>
        <v>0</v>
      </c>
      <c r="AI33" s="16" cm="1">
        <f t="array" ref="AI33">IFERROR(INDEX($J$46:$AT$100,MATCH($E33,$E$46:$E$100,0),COLUMN()-9),-999)</f>
        <v>0</v>
      </c>
      <c r="AJ33" s="16" cm="1">
        <f t="array" ref="AJ33">IFERROR(INDEX($J$46:$AT$100,MATCH($E33,$E$46:$E$100,0),COLUMN()-9),-999)</f>
        <v>0</v>
      </c>
      <c r="AK33" s="16" cm="1">
        <f t="array" ref="AK33">IFERROR(INDEX($J$46:$AT$100,MATCH($E33,$E$46:$E$100,0),COLUMN()-9),-999)</f>
        <v>0</v>
      </c>
      <c r="AL33" s="16" cm="1">
        <f t="array" ref="AL33">IFERROR(INDEX($J$46:$AT$100,MATCH($E33,$E$46:$E$100,0),COLUMN()-9),-999)</f>
        <v>0</v>
      </c>
      <c r="AM33" s="16" cm="1">
        <f t="array" ref="AM33">IFERROR(INDEX($J$46:$AT$100,MATCH($E33,$E$46:$E$100,0),COLUMN()-9),-999)</f>
        <v>0</v>
      </c>
      <c r="AN33" s="16" cm="1">
        <f t="array" ref="AN33">IFERROR(INDEX($J$46:$AT$100,MATCH($E33,$E$46:$E$100,0),COLUMN()-9),-999)</f>
        <v>0</v>
      </c>
      <c r="AO33" s="16" cm="1">
        <f t="array" ref="AO33">IFERROR(INDEX($J$46:$AT$100,MATCH($E33,$E$46:$E$100,0),COLUMN()-9),-999)</f>
        <v>0</v>
      </c>
      <c r="AP33" s="16" cm="1">
        <f t="array" ref="AP33">IFERROR(INDEX($J$46:$AT$100,MATCH($E33,$E$46:$E$100,0),COLUMN()-9),-999)</f>
        <v>0</v>
      </c>
      <c r="AQ33" s="16" cm="1">
        <f t="array" ref="AQ33">IFERROR(INDEX($J$46:$AT$100,MATCH($E33,$E$46:$E$100,0),COLUMN()-9),-999)</f>
        <v>0</v>
      </c>
      <c r="AR33" s="16" cm="1">
        <f t="array" ref="AR33">IFERROR(INDEX($J$46:$AT$100,MATCH($E33,$E$46:$E$100,0),COLUMN()-9),-999)</f>
        <v>0</v>
      </c>
      <c r="AS33" s="16" cm="1">
        <f t="array" ref="AS33">IFERROR(INDEX($J$46:$AT$100,MATCH($E33,$E$46:$E$100,0),COLUMN()-9),-999)</f>
        <v>0</v>
      </c>
      <c r="AT33" s="16" cm="1">
        <f t="array" ref="AT33">IFERROR(INDEX($J$46:$AT$100,MATCH($E33,$E$46:$E$100,0),COLUMN()-9),-999)</f>
        <v>0</v>
      </c>
      <c r="AU33" s="16"/>
      <c r="AV33" s="16">
        <f>$F33*'Transformers - Loading'!AV33/100</f>
        <v>42.006665365916064</v>
      </c>
      <c r="AW33" s="16">
        <f>$F33*'Transformers - Loading'!AW33/100</f>
        <v>42.006665365916064</v>
      </c>
      <c r="AX33" s="16">
        <f>$F33*'Transformers - Loading'!AX33/100</f>
        <v>42.006665365916064</v>
      </c>
      <c r="AY33" s="16">
        <f>$F33*'Transformers - Loading'!AY33/100</f>
        <v>42.006665365916064</v>
      </c>
      <c r="AZ33" s="16">
        <f>$F33*'Transformers - Loading'!AZ33/100</f>
        <v>42.006665365916064</v>
      </c>
      <c r="BA33" s="16">
        <f>$F33*'Transformers - Loading'!BA33/100</f>
        <v>0</v>
      </c>
      <c r="BB33" s="16">
        <f>$F33*'Transformers - Loading'!BB33/100</f>
        <v>0</v>
      </c>
      <c r="BC33" s="16">
        <f>$F33*'Transformers - Loading'!BC33/100</f>
        <v>0</v>
      </c>
      <c r="BD33" s="16">
        <f>$F33*'Transformers - Loading'!BD33/100</f>
        <v>0</v>
      </c>
      <c r="BE33" s="16">
        <f>$F33*'Transformers - Loading'!BE33/100</f>
        <v>0</v>
      </c>
      <c r="BF33" s="16">
        <f>$F33*'Transformers - Loading'!BF33/100</f>
        <v>0</v>
      </c>
      <c r="BG33" s="16">
        <f>$F33*'Transformers - Loading'!BG33/100</f>
        <v>0</v>
      </c>
      <c r="BH33" s="16">
        <f>$F33*'Transformers - Loading'!BH33/100</f>
        <v>0</v>
      </c>
      <c r="BI33" s="16">
        <f>$F33*'Transformers - Loading'!BI33/100</f>
        <v>0</v>
      </c>
      <c r="BJ33" s="16">
        <f>$F33*'Transformers - Loading'!BJ33/100</f>
        <v>0</v>
      </c>
      <c r="BK33" s="16">
        <f>$F33*'Transformers - Loading'!BK33/100</f>
        <v>0</v>
      </c>
      <c r="BL33" s="16"/>
      <c r="BM33" s="16"/>
      <c r="BN33" s="16"/>
    </row>
    <row r="34" spans="5:66" ht="15" customHeight="1" x14ac:dyDescent="0.25">
      <c r="E34" s="11"/>
      <c r="F34" s="30"/>
      <c r="G34" s="30"/>
      <c r="H34" s="30"/>
      <c r="I34" s="42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</row>
    <row r="35" spans="5:66" ht="15" customHeight="1" x14ac:dyDescent="0.25">
      <c r="E35" s="11"/>
      <c r="F35" s="30"/>
      <c r="G35" s="30"/>
      <c r="H35" s="30"/>
      <c r="I35" s="42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</row>
    <row r="36" spans="5:66" ht="15" customHeight="1" x14ac:dyDescent="0.25">
      <c r="E36" s="11"/>
      <c r="F36" s="30"/>
      <c r="G36" s="30"/>
      <c r="H36" s="30"/>
      <c r="I36" s="42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</row>
    <row r="37" spans="5:66" ht="15" customHeight="1" x14ac:dyDescent="0.25">
      <c r="E37" s="11"/>
      <c r="F37" s="30"/>
      <c r="G37" s="30"/>
      <c r="H37" s="30"/>
      <c r="I37" s="42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</row>
    <row r="38" spans="5:66" ht="15" customHeight="1" x14ac:dyDescent="0.25">
      <c r="E38" s="11"/>
      <c r="F38" s="30"/>
      <c r="G38" s="30"/>
      <c r="H38" s="30"/>
      <c r="I38" s="42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</row>
    <row r="39" spans="5:66" ht="15" customHeight="1" x14ac:dyDescent="0.25">
      <c r="E39" s="11"/>
      <c r="F39" s="30"/>
      <c r="G39" s="30"/>
      <c r="H39" s="30"/>
      <c r="I39" s="42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</row>
    <row r="40" spans="5:66" ht="15" customHeight="1" x14ac:dyDescent="0.25">
      <c r="E40" s="11"/>
      <c r="F40" s="30"/>
      <c r="G40" s="30"/>
      <c r="H40" s="30"/>
      <c r="I40" s="42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</row>
    <row r="41" spans="5:66" ht="15" customHeight="1" x14ac:dyDescent="0.25">
      <c r="E41" s="30"/>
      <c r="F41" s="30"/>
      <c r="G41" s="30"/>
      <c r="H41" s="30"/>
      <c r="I41" s="42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</row>
    <row r="42" spans="5:66" ht="15" customHeight="1" x14ac:dyDescent="0.25">
      <c r="E42" s="11"/>
      <c r="F42" s="30"/>
      <c r="G42" s="30"/>
      <c r="H42" s="30"/>
      <c r="I42" s="42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</row>
    <row r="43" spans="5:66" ht="15" customHeight="1" x14ac:dyDescent="0.25">
      <c r="E43" s="11"/>
      <c r="F43" s="30"/>
      <c r="G43" s="30"/>
      <c r="H43" s="30"/>
      <c r="I43" s="42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</row>
    <row r="44" spans="5:66" ht="15" customHeight="1" x14ac:dyDescent="0.25">
      <c r="E44" s="17" t="s">
        <v>377</v>
      </c>
      <c r="F44" s="30"/>
      <c r="G44" s="30"/>
      <c r="H44" s="30"/>
      <c r="I44" s="42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</row>
    <row r="45" spans="5:66" ht="15" customHeight="1" x14ac:dyDescent="0.25">
      <c r="E45" s="126" t="s">
        <v>376</v>
      </c>
      <c r="F45" s="30"/>
      <c r="G45" s="30"/>
      <c r="H45" s="30"/>
      <c r="I45" s="42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</row>
    <row r="46" spans="5:66" ht="15" customHeight="1" x14ac:dyDescent="0.25">
      <c r="E46" s="11" t="s">
        <v>133</v>
      </c>
      <c r="F46" s="30">
        <v>43.166667938232422</v>
      </c>
      <c r="G46" s="30">
        <v>33</v>
      </c>
      <c r="H46" s="30">
        <v>0.68999999761581421</v>
      </c>
      <c r="I46" s="2"/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2.1343089308187939</v>
      </c>
      <c r="AA46" s="16">
        <v>1.4107626800685931</v>
      </c>
      <c r="AB46" s="16">
        <v>0.54276813729541895</v>
      </c>
      <c r="AC46" s="16">
        <v>0.71444055352593938</v>
      </c>
      <c r="AD46" s="16">
        <v>7.6462406169176909</v>
      </c>
      <c r="AE46" s="16">
        <v>7.4073926776348049</v>
      </c>
      <c r="AF46" s="16">
        <v>7.3566167657385426</v>
      </c>
      <c r="AG46" s="16">
        <v>7.4185764693042433</v>
      </c>
      <c r="AH46" s="16">
        <v>9.2595652885230209</v>
      </c>
      <c r="AI46" s="16">
        <v>9.1911152139628758</v>
      </c>
      <c r="AJ46" s="16">
        <v>9.1909247012116833</v>
      </c>
      <c r="AK46" s="16">
        <v>9.2548887358673522</v>
      </c>
      <c r="AL46" s="16">
        <v>9.2201337602159157</v>
      </c>
      <c r="AM46" s="16">
        <v>9.2002697191627423</v>
      </c>
      <c r="AN46" s="16">
        <v>9.1911287184612309</v>
      </c>
      <c r="AO46" s="16">
        <v>9.1910592207725017</v>
      </c>
      <c r="AP46" s="16">
        <v>9.1910598585223866</v>
      </c>
      <c r="AQ46" s="16">
        <v>9.1910267959999352</v>
      </c>
      <c r="AR46" s="16">
        <v>9.1914379888196098</v>
      </c>
      <c r="AS46" s="16">
        <v>9.1914379888196098</v>
      </c>
      <c r="AT46" s="16">
        <v>9.2255765896097355</v>
      </c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</row>
    <row r="47" spans="5:66" ht="15" customHeight="1" x14ac:dyDescent="0.25">
      <c r="E47" s="11" t="s">
        <v>132</v>
      </c>
      <c r="F47" s="30">
        <v>90</v>
      </c>
      <c r="G47" s="30">
        <v>132</v>
      </c>
      <c r="H47" s="30">
        <v>33</v>
      </c>
      <c r="I47" s="2"/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3.421221337927613E-2</v>
      </c>
      <c r="Y47" s="16">
        <v>3.421221337927613E-2</v>
      </c>
      <c r="Z47" s="16">
        <v>2.1618631522987726</v>
      </c>
      <c r="AA47" s="16">
        <v>1.4342362562579889</v>
      </c>
      <c r="AB47" s="16">
        <v>0.56387154749937096</v>
      </c>
      <c r="AC47" s="16">
        <v>0.7357385940958201</v>
      </c>
      <c r="AD47" s="16">
        <v>7.6488102583247022</v>
      </c>
      <c r="AE47" s="16">
        <v>7.3910351587073961</v>
      </c>
      <c r="AF47" s="16">
        <v>7.3299638856485396</v>
      </c>
      <c r="AG47" s="16">
        <v>7.4035627573413922</v>
      </c>
      <c r="AH47" s="16">
        <v>9.2491476783375735</v>
      </c>
      <c r="AI47" s="16">
        <v>9.1604157765523535</v>
      </c>
      <c r="AJ47" s="16">
        <v>9.1615381900433768</v>
      </c>
      <c r="AK47" s="16">
        <v>9.2069764417946249</v>
      </c>
      <c r="AL47" s="16">
        <v>9.1781509650996096</v>
      </c>
      <c r="AM47" s="16">
        <v>9.1636341874056235</v>
      </c>
      <c r="AN47" s="16">
        <v>9.1625337599839689</v>
      </c>
      <c r="AO47" s="16">
        <v>9.1622781487645124</v>
      </c>
      <c r="AP47" s="16">
        <v>9.1622806720110717</v>
      </c>
      <c r="AQ47" s="16">
        <v>9.1621438980286634</v>
      </c>
      <c r="AR47" s="16">
        <v>9.1634355590755359</v>
      </c>
      <c r="AS47" s="16">
        <v>9.1634355590755359</v>
      </c>
      <c r="AT47" s="16">
        <v>9.209504187603553</v>
      </c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</row>
    <row r="48" spans="5:66" ht="15" customHeight="1" x14ac:dyDescent="0.25">
      <c r="E48" s="11" t="s">
        <v>111</v>
      </c>
      <c r="F48" s="30">
        <v>13</v>
      </c>
      <c r="G48" s="30">
        <v>33</v>
      </c>
      <c r="H48" s="30">
        <v>0.68999999761581421</v>
      </c>
      <c r="I48" s="2"/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0.60994064142078219</v>
      </c>
      <c r="S48" s="16">
        <v>0.60750140326149249</v>
      </c>
      <c r="T48" s="16">
        <v>0.8053903307895568</v>
      </c>
      <c r="U48" s="16">
        <v>0.95151759649035028</v>
      </c>
      <c r="V48" s="16">
        <v>0.95151759649035028</v>
      </c>
      <c r="W48" s="16">
        <v>0.94054369132157778</v>
      </c>
      <c r="X48" s="16">
        <v>1.2354430090352866</v>
      </c>
      <c r="Y48" s="16">
        <v>1.2354430090352866</v>
      </c>
      <c r="Z48" s="16">
        <v>0.77597245004736748</v>
      </c>
      <c r="AA48" s="16">
        <v>0.50115649854087074</v>
      </c>
      <c r="AB48" s="16">
        <v>0.80975060329212512</v>
      </c>
      <c r="AC48" s="16">
        <v>2.387387887887392</v>
      </c>
      <c r="AD48" s="16">
        <v>1.9256054378575993</v>
      </c>
      <c r="AE48" s="16">
        <v>3.686185708048217</v>
      </c>
      <c r="AF48" s="16">
        <v>3.6868995873261921</v>
      </c>
      <c r="AG48" s="16">
        <v>2.7614645185253237</v>
      </c>
      <c r="AH48" s="16">
        <v>3.0311265117241364</v>
      </c>
      <c r="AI48" s="16">
        <v>3.6284630209791482</v>
      </c>
      <c r="AJ48" s="16">
        <v>5.172649879190482</v>
      </c>
      <c r="AK48" s="16">
        <v>5.509536221550829</v>
      </c>
      <c r="AL48" s="16">
        <v>5.3902255626917475</v>
      </c>
      <c r="AM48" s="16">
        <v>5.2920376957898396</v>
      </c>
      <c r="AN48" s="16">
        <v>5.1610390608899204</v>
      </c>
      <c r="AO48" s="16">
        <v>5.1637478370583771</v>
      </c>
      <c r="AP48" s="16">
        <v>5.1637203293211353</v>
      </c>
      <c r="AQ48" s="16">
        <v>5.0284215545642681</v>
      </c>
      <c r="AR48" s="16">
        <v>5.0372335612505772</v>
      </c>
      <c r="AS48" s="16">
        <v>5.0372335612505772</v>
      </c>
      <c r="AT48" s="16">
        <v>5.0818319545353612</v>
      </c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</row>
    <row r="49" spans="5:66" ht="15" customHeight="1" x14ac:dyDescent="0.25">
      <c r="E49" s="11" t="s">
        <v>115</v>
      </c>
      <c r="F49" s="30">
        <v>12</v>
      </c>
      <c r="G49" s="30">
        <v>33</v>
      </c>
      <c r="H49" s="30">
        <v>11.5</v>
      </c>
      <c r="I49" s="2"/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14.452350261440168</v>
      </c>
      <c r="AG49" s="16">
        <v>10.788465572409031</v>
      </c>
      <c r="AH49" s="16">
        <v>10.788328761839622</v>
      </c>
      <c r="AI49" s="16">
        <v>7.1722256389270536</v>
      </c>
      <c r="AJ49" s="16">
        <v>7.1722029477827025</v>
      </c>
      <c r="AK49" s="16">
        <v>7.1725365641762027</v>
      </c>
      <c r="AL49" s="16">
        <v>7.1724280065414128</v>
      </c>
      <c r="AM49" s="16">
        <v>7.1723319496929507</v>
      </c>
      <c r="AN49" s="16">
        <v>7.1721893339258767</v>
      </c>
      <c r="AO49" s="16">
        <v>7.1721925303401504</v>
      </c>
      <c r="AP49" s="16">
        <v>7.1721924979437262</v>
      </c>
      <c r="AQ49" s="16">
        <v>7.1721942803383856</v>
      </c>
      <c r="AR49" s="16">
        <v>4.8308938301839222</v>
      </c>
      <c r="AS49" s="16">
        <v>4.8308938301839222</v>
      </c>
      <c r="AT49" s="16">
        <v>4.8315381530584478</v>
      </c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</row>
    <row r="50" spans="5:66" ht="15" customHeight="1" x14ac:dyDescent="0.25">
      <c r="E50" s="11" t="s">
        <v>117</v>
      </c>
      <c r="F50" s="30">
        <v>24</v>
      </c>
      <c r="G50" s="30">
        <v>33</v>
      </c>
      <c r="H50" s="30">
        <v>11.5</v>
      </c>
      <c r="I50" s="2"/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15.013335618726392</v>
      </c>
      <c r="AL50" s="16">
        <v>11.162433354787298</v>
      </c>
      <c r="AM50" s="16">
        <v>7.3955550549802247</v>
      </c>
      <c r="AN50" s="16">
        <v>7.395355919232939</v>
      </c>
      <c r="AO50" s="16">
        <v>7.880450487836411</v>
      </c>
      <c r="AP50" s="16">
        <v>7.78883396879937</v>
      </c>
      <c r="AQ50" s="16">
        <v>7.7887938342128384</v>
      </c>
      <c r="AR50" s="16">
        <v>7.7891345496161417</v>
      </c>
      <c r="AS50" s="16">
        <v>7.7891345496161417</v>
      </c>
      <c r="AT50" s="16">
        <v>7.787371177534717</v>
      </c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</row>
    <row r="51" spans="5:66" ht="15" customHeight="1" x14ac:dyDescent="0.25">
      <c r="E51" s="11" t="s">
        <v>118</v>
      </c>
      <c r="F51" s="30">
        <v>12</v>
      </c>
      <c r="G51" s="30">
        <v>33</v>
      </c>
      <c r="H51" s="30">
        <v>11.5</v>
      </c>
      <c r="I51" s="2"/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7.4169630285549886E-3</v>
      </c>
      <c r="AH51" s="16">
        <v>7.4246402227568977E-3</v>
      </c>
      <c r="AI51" s="16">
        <v>7.3487062214447783E-3</v>
      </c>
      <c r="AJ51" s="16">
        <v>7.355916880959143E-3</v>
      </c>
      <c r="AK51" s="16">
        <v>7.4647850895897165E-3</v>
      </c>
      <c r="AL51" s="16">
        <v>7.3185379826590409E-3</v>
      </c>
      <c r="AM51" s="16">
        <v>7.3479543105845341E-3</v>
      </c>
      <c r="AN51" s="16">
        <v>7.392896837707004E-3</v>
      </c>
      <c r="AO51" s="16">
        <v>7.391876270925443E-3</v>
      </c>
      <c r="AP51" s="16">
        <v>7.3918866109288417E-3</v>
      </c>
      <c r="AQ51" s="16">
        <v>7.4677063875912908E-3</v>
      </c>
      <c r="AR51" s="16">
        <v>2.3654098262548224</v>
      </c>
      <c r="AS51" s="16">
        <v>2.3654098262548224</v>
      </c>
      <c r="AT51" s="16">
        <v>2.36457867298699</v>
      </c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</row>
    <row r="52" spans="5:66" ht="15" customHeight="1" x14ac:dyDescent="0.25">
      <c r="E52" s="11" t="s">
        <v>120</v>
      </c>
      <c r="F52" s="30">
        <v>12</v>
      </c>
      <c r="G52" s="30">
        <v>33</v>
      </c>
      <c r="H52" s="30">
        <v>11.5</v>
      </c>
      <c r="I52" s="2"/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13.087832397268476</v>
      </c>
      <c r="AF52" s="16">
        <v>9.6857073992972378</v>
      </c>
      <c r="AG52" s="16">
        <v>6.4128836045343229</v>
      </c>
      <c r="AH52" s="16">
        <v>6.4127473703913322</v>
      </c>
      <c r="AI52" s="16">
        <v>6.4116233092737192</v>
      </c>
      <c r="AJ52" s="16">
        <v>6.4113157002326471</v>
      </c>
      <c r="AK52" s="16">
        <v>6.4122770124821979</v>
      </c>
      <c r="AL52" s="16">
        <v>6.411968476593727</v>
      </c>
      <c r="AM52" s="16">
        <v>6.4116923148291152</v>
      </c>
      <c r="AN52" s="16">
        <v>6.4112757073880253</v>
      </c>
      <c r="AO52" s="16">
        <v>6.4112851032607594</v>
      </c>
      <c r="AP52" s="16">
        <v>6.4112850080548913</v>
      </c>
      <c r="AQ52" s="16">
        <v>3.7447533136193849</v>
      </c>
      <c r="AR52" s="16">
        <v>4.1131412078411813</v>
      </c>
      <c r="AS52" s="16">
        <v>4.1131412078411813</v>
      </c>
      <c r="AT52" s="16">
        <v>4.1135528385488938</v>
      </c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</row>
    <row r="53" spans="5:66" ht="15" customHeight="1" x14ac:dyDescent="0.25">
      <c r="E53" s="11" t="s">
        <v>127</v>
      </c>
      <c r="F53" s="30">
        <v>12</v>
      </c>
      <c r="G53" s="30">
        <v>33</v>
      </c>
      <c r="H53" s="30">
        <v>11.5</v>
      </c>
      <c r="I53" s="2"/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12.178910250168185</v>
      </c>
      <c r="AB53" s="16">
        <v>12.180818400129381</v>
      </c>
      <c r="AC53" s="16">
        <v>9.1085196596774018</v>
      </c>
      <c r="AD53" s="16">
        <v>6.0642073618716825</v>
      </c>
      <c r="AE53" s="16">
        <v>6.0641501729218179</v>
      </c>
      <c r="AF53" s="16">
        <v>6.0642045234823216</v>
      </c>
      <c r="AG53" s="16">
        <v>6.0641435320464341</v>
      </c>
      <c r="AH53" s="16">
        <v>6.0641374344687318</v>
      </c>
      <c r="AI53" s="16">
        <v>6.0642307940890916</v>
      </c>
      <c r="AJ53" s="16">
        <v>6.0642242822568351</v>
      </c>
      <c r="AK53" s="16">
        <v>6.0643220912783899</v>
      </c>
      <c r="AL53" s="16">
        <v>6.0642896930099459</v>
      </c>
      <c r="AM53" s="16">
        <v>6.0642614297374964</v>
      </c>
      <c r="AN53" s="16">
        <v>6.0936333083511709</v>
      </c>
      <c r="AO53" s="16">
        <v>6.0936342400212196</v>
      </c>
      <c r="AP53" s="16">
        <v>6.0936342305761384</v>
      </c>
      <c r="AQ53" s="16">
        <v>6.0936347502996551</v>
      </c>
      <c r="AR53" s="16">
        <v>6.0936303507972456</v>
      </c>
      <c r="AS53" s="16">
        <v>6.0936303507972456</v>
      </c>
      <c r="AT53" s="16">
        <v>6.0936496247840486</v>
      </c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</row>
    <row r="54" spans="5:66" ht="15" customHeight="1" x14ac:dyDescent="0.25">
      <c r="E54" s="11" t="s">
        <v>121</v>
      </c>
      <c r="F54" s="30">
        <v>5</v>
      </c>
      <c r="G54" s="30">
        <v>33</v>
      </c>
      <c r="H54" s="30">
        <v>11</v>
      </c>
      <c r="I54" s="2"/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2.190416989799453</v>
      </c>
      <c r="AH54" s="16">
        <v>2.1904076465470688</v>
      </c>
      <c r="AI54" s="16">
        <v>1.6412257040203024</v>
      </c>
      <c r="AJ54" s="16">
        <v>1.6412210399310212</v>
      </c>
      <c r="AK54" s="16">
        <v>1.0931509109548785</v>
      </c>
      <c r="AL54" s="16">
        <v>1.0931421508578878</v>
      </c>
      <c r="AM54" s="16">
        <v>1.0931343031573368</v>
      </c>
      <c r="AN54" s="16">
        <v>1.0931224959354231</v>
      </c>
      <c r="AO54" s="16">
        <v>1.0931227635266896</v>
      </c>
      <c r="AP54" s="16">
        <v>1.0931227608151599</v>
      </c>
      <c r="AQ54" s="16">
        <v>1.0931604222465197</v>
      </c>
      <c r="AR54" s="16">
        <v>1.0931183150258952</v>
      </c>
      <c r="AS54" s="16">
        <v>1.0931183150258952</v>
      </c>
      <c r="AT54" s="16">
        <v>1.0931237671142031</v>
      </c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</row>
    <row r="55" spans="5:66" ht="15" customHeight="1" x14ac:dyDescent="0.25">
      <c r="E55" s="11" t="s">
        <v>123</v>
      </c>
      <c r="F55" s="30">
        <v>90</v>
      </c>
      <c r="G55" s="30">
        <v>132</v>
      </c>
      <c r="H55" s="30">
        <v>33</v>
      </c>
      <c r="I55" s="2"/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1.109161392195526E-8</v>
      </c>
      <c r="T55" s="16">
        <v>1.66475657589924</v>
      </c>
      <c r="U55" s="16">
        <v>2.7097541503529579</v>
      </c>
      <c r="V55" s="16">
        <v>2.7097541503529579</v>
      </c>
      <c r="W55" s="16">
        <v>2.6486260788676983</v>
      </c>
      <c r="X55" s="16">
        <v>4.6363410747059266</v>
      </c>
      <c r="Y55" s="16">
        <v>4.6363410747059266</v>
      </c>
      <c r="Z55" s="16">
        <v>1.4666028897527519</v>
      </c>
      <c r="AA55" s="16">
        <v>2.1768030670512837</v>
      </c>
      <c r="AB55" s="16">
        <v>3.026336227054975</v>
      </c>
      <c r="AC55" s="16">
        <v>2.8585537946561748</v>
      </c>
      <c r="AD55" s="16">
        <v>7.3780076564598263</v>
      </c>
      <c r="AE55" s="16">
        <v>7.6876424956637956</v>
      </c>
      <c r="AF55" s="16">
        <v>7.9402798604662488</v>
      </c>
      <c r="AG55" s="16">
        <v>7.6590567703116754</v>
      </c>
      <c r="AH55" s="16">
        <v>9.3539773844661021</v>
      </c>
      <c r="AI55" s="16">
        <v>9.6987559975909203</v>
      </c>
      <c r="AJ55" s="16">
        <v>9.6723236292196475</v>
      </c>
      <c r="AK55" s="16">
        <v>10.113681198811932</v>
      </c>
      <c r="AL55" s="16">
        <v>9.9689147489026073</v>
      </c>
      <c r="AM55" s="16">
        <v>9.8463321405736064</v>
      </c>
      <c r="AN55" s="16">
        <v>9.6566511664458261</v>
      </c>
      <c r="AO55" s="16">
        <v>9.6603182205102645</v>
      </c>
      <c r="AP55" s="16">
        <v>9.660281014574343</v>
      </c>
      <c r="AQ55" s="16">
        <v>9.6623292020880207</v>
      </c>
      <c r="AR55" s="16">
        <v>9.6450501055146507</v>
      </c>
      <c r="AS55" s="16">
        <v>9.6450501055146507</v>
      </c>
      <c r="AT55" s="16">
        <v>5.00835242254281</v>
      </c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</row>
    <row r="56" spans="5:66" ht="15" customHeight="1" x14ac:dyDescent="0.25">
      <c r="E56" s="11" t="s">
        <v>116</v>
      </c>
      <c r="F56" s="30">
        <v>7.5</v>
      </c>
      <c r="G56" s="30">
        <v>33</v>
      </c>
      <c r="H56" s="30">
        <v>11.5</v>
      </c>
      <c r="I56" s="2"/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4.2995458806353888</v>
      </c>
      <c r="AN56" s="16">
        <v>2.1441638794324893</v>
      </c>
      <c r="AO56" s="16">
        <v>2.1442535997612513</v>
      </c>
      <c r="AP56" s="16">
        <v>2.3992451803640953</v>
      </c>
      <c r="AQ56" s="16">
        <v>2.3992452128558073</v>
      </c>
      <c r="AR56" s="16">
        <v>2.3992449455012261</v>
      </c>
      <c r="AS56" s="16">
        <v>2.3992449455012261</v>
      </c>
      <c r="AT56" s="16">
        <v>2.401085443617196</v>
      </c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</row>
    <row r="57" spans="5:66" ht="15" customHeight="1" x14ac:dyDescent="0.25">
      <c r="E57" s="11" t="s">
        <v>130</v>
      </c>
      <c r="F57" s="30">
        <v>24</v>
      </c>
      <c r="G57" s="30">
        <v>33</v>
      </c>
      <c r="H57" s="30">
        <v>11</v>
      </c>
      <c r="I57" s="2"/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14.916342761410061</v>
      </c>
      <c r="AJ57" s="16">
        <v>14.915837264346246</v>
      </c>
      <c r="AK57" s="16">
        <v>11.113764056234693</v>
      </c>
      <c r="AL57" s="16">
        <v>7.372925434743971</v>
      </c>
      <c r="AM57" s="16">
        <v>7.3730804815263404</v>
      </c>
      <c r="AN57" s="16">
        <v>7.3732744359068834</v>
      </c>
      <c r="AO57" s="16">
        <v>7.1604218044407801</v>
      </c>
      <c r="AP57" s="16">
        <v>7.2897016266970835</v>
      </c>
      <c r="AQ57" s="16">
        <v>7.2897078548338774</v>
      </c>
      <c r="AR57" s="16">
        <v>7.2896550931061821</v>
      </c>
      <c r="AS57" s="16">
        <v>7.2896550931061821</v>
      </c>
      <c r="AT57" s="16">
        <v>7.2908611427261727</v>
      </c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</row>
    <row r="58" spans="5:66" ht="15" customHeight="1" x14ac:dyDescent="0.25">
      <c r="E58" s="11" t="s">
        <v>131</v>
      </c>
      <c r="F58" s="30">
        <v>7.5</v>
      </c>
      <c r="G58" s="30">
        <v>33</v>
      </c>
      <c r="H58" s="30">
        <v>11.5</v>
      </c>
      <c r="I58" s="2"/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4.2999051074482511</v>
      </c>
      <c r="AM58" s="16">
        <v>3.2200229765999451</v>
      </c>
      <c r="AN58" s="16">
        <v>2.1442191978664003</v>
      </c>
      <c r="AO58" s="16">
        <v>2.1441325508725373</v>
      </c>
      <c r="AP58" s="16">
        <v>1.9441695309447586</v>
      </c>
      <c r="AQ58" s="16">
        <v>1.9441625072556774</v>
      </c>
      <c r="AR58" s="16">
        <v>1.9442221290298851</v>
      </c>
      <c r="AS58" s="16">
        <v>1.9442221290298851</v>
      </c>
      <c r="AT58" s="16">
        <v>1.943389624614303</v>
      </c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</row>
    <row r="59" spans="5:66" ht="15" customHeight="1" x14ac:dyDescent="0.25">
      <c r="E59" s="11" t="s">
        <v>113</v>
      </c>
      <c r="F59" s="30">
        <v>12</v>
      </c>
      <c r="G59" s="30">
        <v>33</v>
      </c>
      <c r="H59" s="30">
        <v>11</v>
      </c>
      <c r="I59" s="2"/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1.1083300546436808E-8</v>
      </c>
      <c r="AH59" s="16">
        <v>1.1094858558407677E-8</v>
      </c>
      <c r="AI59" s="16">
        <v>1.1281292997344968E-8</v>
      </c>
      <c r="AJ59" s="16">
        <v>1.1011855255473309E-8</v>
      </c>
      <c r="AK59" s="16">
        <v>1.1204707265135243E-8</v>
      </c>
      <c r="AL59" s="16">
        <v>1.1254930311995982E-8</v>
      </c>
      <c r="AM59" s="16">
        <v>1.1019583707277449E-8</v>
      </c>
      <c r="AN59" s="16">
        <v>1.1087206219419094E-8</v>
      </c>
      <c r="AO59" s="16">
        <v>1.1085668318684896E-8</v>
      </c>
      <c r="AP59" s="16">
        <v>1.1085692803116397E-8</v>
      </c>
      <c r="AQ59" s="16">
        <v>2.7937520051356746</v>
      </c>
      <c r="AR59" s="16">
        <v>2.4226593286664033</v>
      </c>
      <c r="AS59" s="16">
        <v>2.4226593286664033</v>
      </c>
      <c r="AT59" s="16">
        <v>2.4263153071722483</v>
      </c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</row>
    <row r="60" spans="5:66" ht="15" customHeight="1" x14ac:dyDescent="0.25">
      <c r="E60" s="11" t="s">
        <v>119</v>
      </c>
      <c r="F60" s="30">
        <v>10</v>
      </c>
      <c r="G60" s="30">
        <v>33</v>
      </c>
      <c r="H60" s="30">
        <v>11</v>
      </c>
      <c r="I60" s="2"/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10.491092799211629</v>
      </c>
      <c r="AD60" s="16">
        <v>5.2356978255472413</v>
      </c>
      <c r="AE60" s="16">
        <v>5.2357309301119264</v>
      </c>
      <c r="AF60" s="16">
        <v>5.2357670879374982</v>
      </c>
      <c r="AG60" s="16">
        <v>5.2357033983333734</v>
      </c>
      <c r="AH60" s="16">
        <v>5.2356994288430352</v>
      </c>
      <c r="AI60" s="16">
        <v>5.2357305512664567</v>
      </c>
      <c r="AJ60" s="16">
        <v>5.2357208805555464</v>
      </c>
      <c r="AK60" s="16">
        <v>5.235751411940254</v>
      </c>
      <c r="AL60" s="16">
        <v>5.2357414583555126</v>
      </c>
      <c r="AM60" s="16">
        <v>5.2357326483172377</v>
      </c>
      <c r="AN60" s="16">
        <v>5.235719632159614</v>
      </c>
      <c r="AO60" s="16">
        <v>5.2357199252713302</v>
      </c>
      <c r="AP60" s="16">
        <v>5.2357199223005688</v>
      </c>
      <c r="AQ60" s="16">
        <v>5.2357033096774188</v>
      </c>
      <c r="AR60" s="16">
        <v>5.2357045613322812</v>
      </c>
      <c r="AS60" s="16">
        <v>5.2357045613322812</v>
      </c>
      <c r="AT60" s="16">
        <v>5.2357104491710711</v>
      </c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</row>
    <row r="61" spans="5:66" ht="15" customHeight="1" x14ac:dyDescent="0.25">
      <c r="E61" s="11" t="s">
        <v>128</v>
      </c>
      <c r="F61" s="30">
        <v>12</v>
      </c>
      <c r="G61" s="30">
        <v>33</v>
      </c>
      <c r="H61" s="30">
        <v>11.5</v>
      </c>
      <c r="I61" s="2"/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12.182275225134163</v>
      </c>
      <c r="AC61" s="16">
        <v>9.1089465759685559</v>
      </c>
      <c r="AD61" s="16">
        <v>6.0642737041197075</v>
      </c>
      <c r="AE61" s="16">
        <v>6.0642144841987689</v>
      </c>
      <c r="AF61" s="16">
        <v>6.0642707663766231</v>
      </c>
      <c r="AG61" s="16">
        <v>6.0642076037479171</v>
      </c>
      <c r="AH61" s="16">
        <v>6.0642012854518148</v>
      </c>
      <c r="AI61" s="16">
        <v>6.0642979538882233</v>
      </c>
      <c r="AJ61" s="16">
        <v>6.0642912157106892</v>
      </c>
      <c r="AK61" s="16">
        <v>6.0643923768818242</v>
      </c>
      <c r="AL61" s="16">
        <v>6.0643588842637977</v>
      </c>
      <c r="AM61" s="16">
        <v>6.0643296563716067</v>
      </c>
      <c r="AN61" s="16">
        <v>6.0348743747721052</v>
      </c>
      <c r="AO61" s="16">
        <v>6.03487530234512</v>
      </c>
      <c r="AP61" s="16">
        <v>6.0348752929415719</v>
      </c>
      <c r="AQ61" s="16">
        <v>6.0348758103804094</v>
      </c>
      <c r="AR61" s="16">
        <v>6.0348714302369979</v>
      </c>
      <c r="AS61" s="16">
        <v>6.0348714302369979</v>
      </c>
      <c r="AT61" s="16">
        <v>6.0348906197278449</v>
      </c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</row>
    <row r="62" spans="5:66" ht="15" customHeight="1" x14ac:dyDescent="0.25">
      <c r="E62" s="11" t="s">
        <v>122</v>
      </c>
      <c r="F62" s="30">
        <v>5</v>
      </c>
      <c r="G62" s="30">
        <v>33</v>
      </c>
      <c r="H62" s="30">
        <v>11</v>
      </c>
      <c r="I62" s="2"/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2.7393645910661428</v>
      </c>
      <c r="AM62" s="16">
        <v>2.0553238287103541</v>
      </c>
      <c r="AN62" s="16">
        <v>1.3708861091425257</v>
      </c>
      <c r="AO62" s="16">
        <v>1.370914241856527</v>
      </c>
      <c r="AP62" s="16">
        <v>1.370910996331665</v>
      </c>
      <c r="AQ62" s="16">
        <v>1.3709108638374221</v>
      </c>
      <c r="AR62" s="16">
        <v>1.370911987676255</v>
      </c>
      <c r="AS62" s="16">
        <v>1.370911987676255</v>
      </c>
      <c r="AT62" s="16">
        <v>1.3709070593710995</v>
      </c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</row>
    <row r="63" spans="5:66" ht="15" customHeight="1" x14ac:dyDescent="0.25">
      <c r="E63" s="11" t="s">
        <v>124</v>
      </c>
      <c r="F63" s="30">
        <v>90</v>
      </c>
      <c r="G63" s="30">
        <v>132</v>
      </c>
      <c r="H63" s="30">
        <v>33</v>
      </c>
      <c r="I63" s="2"/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</row>
    <row r="64" spans="5:66" ht="15" customHeight="1" x14ac:dyDescent="0.25">
      <c r="E64" s="11" t="s">
        <v>112</v>
      </c>
      <c r="F64" s="30">
        <v>8.8400001525878906</v>
      </c>
      <c r="G64" s="30">
        <v>11</v>
      </c>
      <c r="H64" s="30">
        <v>0.68999999761581421</v>
      </c>
      <c r="I64" s="2"/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9.8580699259517416E-9</v>
      </c>
      <c r="AF64" s="16">
        <v>1.1164012513289256E-8</v>
      </c>
      <c r="AG64" s="16">
        <v>1.1036622167488851E-8</v>
      </c>
      <c r="AH64" s="16">
        <v>1.1055096021311863E-8</v>
      </c>
      <c r="AI64" s="16">
        <v>1.1210617619145379E-8</v>
      </c>
      <c r="AJ64" s="16">
        <v>1.1254181836854861E-8</v>
      </c>
      <c r="AK64" s="16">
        <v>1.1119487179402405E-8</v>
      </c>
      <c r="AL64" s="16">
        <v>1.1162253385366511E-8</v>
      </c>
      <c r="AM64" s="16">
        <v>1.1200902448234706E-8</v>
      </c>
      <c r="AN64" s="16">
        <v>1.1259884016218893E-8</v>
      </c>
      <c r="AO64" s="16">
        <v>1.1258511530045296E-8</v>
      </c>
      <c r="AP64" s="16">
        <v>1.1258526353616836E-8</v>
      </c>
      <c r="AQ64" s="16">
        <v>1.1246347746184348E-8</v>
      </c>
      <c r="AR64" s="16">
        <v>1.1154219244423481E-8</v>
      </c>
      <c r="AS64" s="16">
        <v>1.1154219244423481E-8</v>
      </c>
      <c r="AT64" s="16">
        <v>1.1125072013570107E-8</v>
      </c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</row>
    <row r="65" spans="5:66" ht="15" customHeight="1" x14ac:dyDescent="0.25">
      <c r="E65" s="11" t="s">
        <v>114</v>
      </c>
      <c r="F65" s="30">
        <v>2.6600000858306885</v>
      </c>
      <c r="G65" s="30">
        <v>11</v>
      </c>
      <c r="H65" s="30">
        <v>0.68999999761581421</v>
      </c>
      <c r="I65" s="2"/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9.6580235031526239E-9</v>
      </c>
      <c r="AF65" s="16">
        <v>1.0963973678055221E-8</v>
      </c>
      <c r="AG65" s="16">
        <v>1.0836624207875314E-8</v>
      </c>
      <c r="AH65" s="16">
        <v>1.0855091428109193E-8</v>
      </c>
      <c r="AI65" s="16">
        <v>1.1010596072900721E-8</v>
      </c>
      <c r="AJ65" s="16">
        <v>1.1054159192107438E-8</v>
      </c>
      <c r="AK65" s="16">
        <v>1.0919468141133169E-8</v>
      </c>
      <c r="AL65" s="16">
        <v>1.0962227172462076E-8</v>
      </c>
      <c r="AM65" s="16">
        <v>1.1000870796941307E-8</v>
      </c>
      <c r="AN65" s="16">
        <v>1.1059832758919247E-8</v>
      </c>
      <c r="AO65" s="16">
        <v>1.1058500519835529E-8</v>
      </c>
      <c r="AP65" s="16">
        <v>1.1058512627474046E-8</v>
      </c>
      <c r="AQ65" s="16">
        <v>1.104634884643475E-8</v>
      </c>
      <c r="AR65" s="16">
        <v>1.0954201208256036E-8</v>
      </c>
      <c r="AS65" s="16">
        <v>1.0954201208256036E-8</v>
      </c>
      <c r="AT65" s="16">
        <v>1.0925041204142307E-8</v>
      </c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</row>
    <row r="66" spans="5:66" ht="15" customHeight="1" x14ac:dyDescent="0.25">
      <c r="E66" s="11" t="s">
        <v>126</v>
      </c>
      <c r="F66" s="30">
        <v>50</v>
      </c>
      <c r="G66" s="30">
        <v>33</v>
      </c>
      <c r="H66" s="30">
        <v>11</v>
      </c>
      <c r="I66" s="2"/>
      <c r="J66" s="16">
        <v>0</v>
      </c>
      <c r="K66" s="16">
        <v>0</v>
      </c>
      <c r="L66" s="16">
        <v>0</v>
      </c>
      <c r="M66" s="16">
        <v>4.591883725698497</v>
      </c>
      <c r="N66" s="16">
        <v>8.7752374253438088</v>
      </c>
      <c r="O66" s="16">
        <v>8.775237431208895</v>
      </c>
      <c r="P66" s="16">
        <v>8.0222250841332539</v>
      </c>
      <c r="Q66" s="16">
        <v>8.0222250925490979</v>
      </c>
      <c r="R66" s="16">
        <v>8.2833313554680004</v>
      </c>
      <c r="S66" s="16">
        <v>8.3007813965992128</v>
      </c>
      <c r="T66" s="16">
        <v>8.7328594032100142</v>
      </c>
      <c r="U66" s="16">
        <v>9.0102316100967457</v>
      </c>
      <c r="V66" s="16">
        <v>9.0102316100967457</v>
      </c>
      <c r="W66" s="16">
        <v>9.0386634151110492</v>
      </c>
      <c r="X66" s="16">
        <v>9.6087958882155018</v>
      </c>
      <c r="Y66" s="16">
        <v>9.6087958882155018</v>
      </c>
      <c r="Z66" s="16">
        <v>8.7484260081672769</v>
      </c>
      <c r="AA66" s="16">
        <v>19.886217650718145</v>
      </c>
      <c r="AB66" s="16">
        <v>32.243106224600758</v>
      </c>
      <c r="AC66" s="16">
        <v>37.151355525851031</v>
      </c>
      <c r="AD66" s="16">
        <v>8.5480883094749025</v>
      </c>
      <c r="AE66" s="16">
        <v>22.811900556080378</v>
      </c>
      <c r="AF66" s="16">
        <v>33.580931351985704</v>
      </c>
      <c r="AG66" s="16">
        <v>28.044771649059467</v>
      </c>
      <c r="AH66" s="16">
        <v>23.596748790291027</v>
      </c>
      <c r="AI66" s="16">
        <v>34.984000075718363</v>
      </c>
      <c r="AJ66" s="16">
        <v>24.696224956134142</v>
      </c>
      <c r="AK66" s="16">
        <v>35.95555703718221</v>
      </c>
      <c r="AL66" s="16">
        <v>36.13604576404785</v>
      </c>
      <c r="AM66" s="16">
        <v>34.899301221103997</v>
      </c>
      <c r="AN66" s="16">
        <v>30.163696113775604</v>
      </c>
      <c r="AO66" s="16">
        <v>30.17348873674473</v>
      </c>
      <c r="AP66" s="16">
        <v>30.17289617322249</v>
      </c>
      <c r="AQ66" s="16">
        <v>29.899489854327783</v>
      </c>
      <c r="AR66" s="16">
        <v>29.953115129042157</v>
      </c>
      <c r="AS66" s="16">
        <v>29.953115129042157</v>
      </c>
      <c r="AT66" s="16">
        <v>38.210918313918739</v>
      </c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</row>
    <row r="67" spans="5:66" ht="15" customHeight="1" x14ac:dyDescent="0.25">
      <c r="E67" s="11" t="s">
        <v>129</v>
      </c>
      <c r="F67" s="30">
        <v>44.200000762939453</v>
      </c>
      <c r="G67" s="30">
        <v>33</v>
      </c>
      <c r="H67" s="30">
        <v>0.68999999761581421</v>
      </c>
      <c r="I67" s="2"/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1.288375243537818</v>
      </c>
      <c r="Q67" s="16">
        <v>1.2883752420314867</v>
      </c>
      <c r="R67" s="16">
        <v>1.0341960193011772</v>
      </c>
      <c r="S67" s="16">
        <v>1.0233775896582584</v>
      </c>
      <c r="T67" s="16">
        <v>1.7925593577548391</v>
      </c>
      <c r="U67" s="16">
        <v>2.2918607541674638</v>
      </c>
      <c r="V67" s="16">
        <v>2.2918607541674638</v>
      </c>
      <c r="W67" s="16">
        <v>2.2553989497921965</v>
      </c>
      <c r="X67" s="16">
        <v>3.2014027744381437</v>
      </c>
      <c r="Y67" s="16">
        <v>3.2014027744381437</v>
      </c>
      <c r="Z67" s="16">
        <v>1.6873338644171154</v>
      </c>
      <c r="AA67" s="16">
        <v>0.50010500055377238</v>
      </c>
      <c r="AB67" s="16">
        <v>2.0142557502594327</v>
      </c>
      <c r="AC67" s="16">
        <v>1.6452766963774723</v>
      </c>
      <c r="AD67" s="16">
        <v>7.273215391025956</v>
      </c>
      <c r="AE67" s="16">
        <v>6.8630460547095344</v>
      </c>
      <c r="AF67" s="16">
        <v>7.0985462343576078</v>
      </c>
      <c r="AG67" s="16">
        <v>6.8578891292559918</v>
      </c>
      <c r="AH67" s="16">
        <v>8.7130461238068726</v>
      </c>
      <c r="AI67" s="16">
        <v>8.9468705077632311</v>
      </c>
      <c r="AJ67" s="16">
        <v>16.047147125053158</v>
      </c>
      <c r="AK67" s="16">
        <v>16.265719153444504</v>
      </c>
      <c r="AL67" s="16">
        <v>16.155753339134915</v>
      </c>
      <c r="AM67" s="16">
        <v>16.088661433717089</v>
      </c>
      <c r="AN67" s="16">
        <v>16.046231281236302</v>
      </c>
      <c r="AO67" s="16">
        <v>16.046385323118781</v>
      </c>
      <c r="AP67" s="16">
        <v>16.046383573698026</v>
      </c>
      <c r="AQ67" s="16">
        <v>16.046485544901916</v>
      </c>
      <c r="AR67" s="16">
        <v>16.045991538196127</v>
      </c>
      <c r="AS67" s="16">
        <v>16.045991538196127</v>
      </c>
      <c r="AT67" s="16">
        <v>16.054233160539063</v>
      </c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</row>
    <row r="68" spans="5:66" ht="15" customHeight="1" x14ac:dyDescent="0.25">
      <c r="E68" s="11" t="s">
        <v>134</v>
      </c>
      <c r="F68" s="30">
        <v>240</v>
      </c>
      <c r="G68" s="30">
        <v>400</v>
      </c>
      <c r="H68" s="30">
        <v>132.57000732421875</v>
      </c>
      <c r="I68" s="2"/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1.1899463144938415E-8</v>
      </c>
      <c r="X68" s="16">
        <v>1.6080954420999448E-8</v>
      </c>
      <c r="Y68" s="16">
        <v>1.6080954420999448E-8</v>
      </c>
      <c r="Z68" s="16">
        <v>1.1782031927803393E-8</v>
      </c>
      <c r="AA68" s="16">
        <v>1.1727837464406341E-8</v>
      </c>
      <c r="AB68" s="16">
        <v>1.1662796323685186E-8</v>
      </c>
      <c r="AC68" s="16">
        <v>1.1675503197107166E-8</v>
      </c>
      <c r="AD68" s="16">
        <v>1.1737474332939723E-8</v>
      </c>
      <c r="AE68" s="16">
        <v>1.1646898967761586E-8</v>
      </c>
      <c r="AF68" s="16">
        <v>1.1594511455374551E-8</v>
      </c>
      <c r="AG68" s="16">
        <v>1.1653556299793594E-8</v>
      </c>
      <c r="AH68" s="16">
        <v>1.165454815343626E-8</v>
      </c>
      <c r="AI68" s="16">
        <v>1.1565833269691828E-8</v>
      </c>
      <c r="AJ68" s="16">
        <v>1.1571905184307734E-8</v>
      </c>
      <c r="AK68" s="16">
        <v>1.1603037742703214E-4</v>
      </c>
      <c r="AL68" s="16">
        <v>1.1622833717194339E-4</v>
      </c>
      <c r="AM68" s="16">
        <v>1.1637623072506613E-4</v>
      </c>
      <c r="AN68" s="16">
        <v>1.1575141576288931E-8</v>
      </c>
      <c r="AO68" s="16">
        <v>1.1574556448858336E-8</v>
      </c>
      <c r="AP68" s="16">
        <v>1.1574702413202389E-8</v>
      </c>
      <c r="AQ68" s="16">
        <v>1.1573876012208956E-8</v>
      </c>
      <c r="AR68" s="16">
        <v>1.1578038333992326E-8</v>
      </c>
      <c r="AS68" s="16">
        <v>1.1578038333992326E-8</v>
      </c>
      <c r="AT68" s="16">
        <v>8.1281618245681866</v>
      </c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</row>
    <row r="69" spans="5:66" ht="15" customHeight="1" x14ac:dyDescent="0.25">
      <c r="E69" s="11" t="s">
        <v>135</v>
      </c>
      <c r="F69" s="30">
        <v>240</v>
      </c>
      <c r="G69" s="30">
        <v>400</v>
      </c>
      <c r="H69" s="30">
        <v>132.57000732421875</v>
      </c>
      <c r="I69" s="2"/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</row>
    <row r="70" spans="5:66" ht="15" customHeight="1" x14ac:dyDescent="0.25">
      <c r="E70" s="11"/>
      <c r="F70" s="30"/>
      <c r="G70" s="30"/>
      <c r="H70" s="30"/>
      <c r="I70" s="42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</row>
    <row r="71" spans="5:66" ht="15" customHeight="1" x14ac:dyDescent="0.25">
      <c r="E71" s="11"/>
      <c r="F71" s="30"/>
      <c r="G71" s="30"/>
      <c r="H71" s="30"/>
      <c r="I71" s="42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</row>
    <row r="72" spans="5:66" ht="15" customHeight="1" x14ac:dyDescent="0.25">
      <c r="E72" s="11"/>
      <c r="F72" s="30"/>
      <c r="G72" s="30"/>
      <c r="H72" s="30"/>
      <c r="I72" s="42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</row>
    <row r="73" spans="5:66" ht="15" customHeight="1" x14ac:dyDescent="0.25">
      <c r="E73" s="126" t="s">
        <v>387</v>
      </c>
      <c r="F73" s="30"/>
      <c r="G73" s="30"/>
      <c r="H73" s="30"/>
      <c r="I73" s="42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</row>
    <row r="74" spans="5:66" ht="15" customHeight="1" x14ac:dyDescent="0.25">
      <c r="E74" s="11"/>
      <c r="F74" s="30"/>
      <c r="G74" s="30"/>
      <c r="H74" s="30"/>
      <c r="I74" s="42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</row>
    <row r="75" spans="5:66" ht="15" customHeight="1" x14ac:dyDescent="0.25">
      <c r="E75" s="11"/>
      <c r="F75" s="30"/>
      <c r="G75" s="30"/>
      <c r="H75" s="30"/>
      <c r="I75" s="42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</row>
    <row r="76" spans="5:66" ht="15" customHeight="1" x14ac:dyDescent="0.25">
      <c r="E76" s="11"/>
      <c r="F76" s="30"/>
      <c r="G76" s="30"/>
      <c r="H76" s="30"/>
      <c r="I76" s="42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</row>
    <row r="77" spans="5:66" ht="15" customHeight="1" x14ac:dyDescent="0.25">
      <c r="E77" s="11"/>
      <c r="F77" s="30"/>
      <c r="G77" s="30"/>
      <c r="H77" s="30"/>
      <c r="I77" s="42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</row>
    <row r="78" spans="5:66" ht="15" customHeight="1" x14ac:dyDescent="0.25">
      <c r="E78" s="11"/>
      <c r="F78" s="30"/>
      <c r="G78" s="30"/>
      <c r="H78" s="30"/>
      <c r="I78" s="42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</row>
    <row r="79" spans="5:66" ht="15" customHeight="1" x14ac:dyDescent="0.25">
      <c r="E79" s="11"/>
      <c r="F79" s="30"/>
      <c r="G79" s="30"/>
      <c r="H79" s="30"/>
      <c r="I79" s="42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</row>
    <row r="80" spans="5:66" ht="15" customHeight="1" x14ac:dyDescent="0.25">
      <c r="E80" s="11"/>
      <c r="F80" s="30"/>
      <c r="G80" s="30"/>
      <c r="H80" s="30"/>
      <c r="I80" s="42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</row>
    <row r="81" spans="5:66" ht="15" customHeight="1" x14ac:dyDescent="0.25">
      <c r="E81" s="11"/>
      <c r="F81" s="30"/>
      <c r="G81" s="30"/>
      <c r="H81" s="30"/>
      <c r="I81" s="42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</row>
    <row r="82" spans="5:66" ht="15" customHeight="1" x14ac:dyDescent="0.25">
      <c r="E82" s="11"/>
      <c r="F82" s="30"/>
      <c r="G82" s="30"/>
      <c r="H82" s="30"/>
      <c r="I82" s="42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</row>
    <row r="83" spans="5:66" ht="15" customHeight="1" x14ac:dyDescent="0.25">
      <c r="E83" s="11"/>
      <c r="F83" s="30"/>
      <c r="G83" s="30"/>
      <c r="H83" s="30"/>
      <c r="I83" s="42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</row>
    <row r="84" spans="5:66" ht="15" customHeight="1" x14ac:dyDescent="0.25">
      <c r="E84" s="11"/>
      <c r="F84" s="30"/>
      <c r="G84" s="30"/>
      <c r="H84" s="30"/>
      <c r="I84" s="42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</row>
    <row r="85" spans="5:66" ht="15" customHeight="1" x14ac:dyDescent="0.25">
      <c r="E85" s="11"/>
      <c r="F85" s="30"/>
      <c r="G85" s="30"/>
      <c r="H85" s="30"/>
      <c r="I85" s="42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</row>
    <row r="86" spans="5:66" ht="15" customHeight="1" x14ac:dyDescent="0.25">
      <c r="E86" s="11"/>
      <c r="F86" s="30"/>
      <c r="G86" s="30"/>
      <c r="H86" s="30"/>
      <c r="I86" s="42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</row>
    <row r="87" spans="5:66" ht="15" customHeight="1" x14ac:dyDescent="0.25">
      <c r="E87" s="11"/>
      <c r="F87" s="30"/>
      <c r="G87" s="30"/>
      <c r="H87" s="30"/>
      <c r="I87" s="42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</row>
    <row r="88" spans="5:66" ht="15" customHeight="1" x14ac:dyDescent="0.25">
      <c r="E88" s="11"/>
      <c r="F88" s="30"/>
      <c r="G88" s="30"/>
      <c r="H88" s="30"/>
      <c r="I88" s="42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</row>
    <row r="89" spans="5:66" ht="15" customHeight="1" x14ac:dyDescent="0.25">
      <c r="E89" s="11"/>
      <c r="F89" s="30"/>
      <c r="G89" s="30"/>
      <c r="H89" s="30"/>
      <c r="I89" s="42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</row>
    <row r="90" spans="5:66" ht="15" customHeight="1" x14ac:dyDescent="0.25">
      <c r="E90" s="11"/>
      <c r="F90" s="30"/>
      <c r="G90" s="30"/>
      <c r="H90" s="30"/>
      <c r="I90" s="42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</row>
    <row r="91" spans="5:66" ht="15" customHeight="1" x14ac:dyDescent="0.25">
      <c r="E91" s="11"/>
      <c r="F91" s="30"/>
      <c r="G91" s="30"/>
      <c r="H91" s="30"/>
      <c r="I91" s="42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</row>
    <row r="92" spans="5:66" ht="15" customHeight="1" x14ac:dyDescent="0.25">
      <c r="E92" s="11"/>
      <c r="F92" s="30"/>
      <c r="G92" s="30"/>
      <c r="H92" s="30"/>
      <c r="I92" s="42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</row>
    <row r="93" spans="5:66" ht="15" customHeight="1" x14ac:dyDescent="0.25">
      <c r="E93" s="11"/>
      <c r="F93" s="30"/>
      <c r="G93" s="30"/>
      <c r="H93" s="30"/>
      <c r="I93" s="42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</row>
    <row r="94" spans="5:66" ht="15" customHeight="1" x14ac:dyDescent="0.25">
      <c r="E94" s="11"/>
      <c r="F94" s="30"/>
      <c r="G94" s="30"/>
      <c r="H94" s="30"/>
      <c r="I94" s="42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</row>
    <row r="95" spans="5:66" ht="15" customHeight="1" x14ac:dyDescent="0.25">
      <c r="E95" s="11"/>
      <c r="F95" s="30"/>
      <c r="G95" s="30"/>
      <c r="H95" s="30"/>
      <c r="I95" s="42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</row>
    <row r="96" spans="5:66" ht="15" customHeight="1" x14ac:dyDescent="0.25">
      <c r="E96" s="11"/>
      <c r="F96" s="30"/>
      <c r="G96" s="30"/>
      <c r="H96" s="30"/>
      <c r="I96" s="42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</row>
    <row r="97" spans="5:66" ht="15" customHeight="1" x14ac:dyDescent="0.25">
      <c r="E97" s="11"/>
      <c r="F97" s="30"/>
      <c r="G97" s="30"/>
      <c r="H97" s="30"/>
      <c r="I97" s="42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</row>
    <row r="98" spans="5:66" ht="15" customHeight="1" x14ac:dyDescent="0.25">
      <c r="E98" s="11"/>
      <c r="F98" s="30"/>
      <c r="G98" s="30"/>
      <c r="H98" s="30"/>
      <c r="I98" s="42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</row>
    <row r="99" spans="5:66" ht="15" customHeight="1" x14ac:dyDescent="0.25">
      <c r="E99" s="11"/>
      <c r="F99" s="30"/>
      <c r="G99" s="30"/>
      <c r="H99" s="30"/>
      <c r="I99" s="42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</row>
    <row r="100" spans="5:66" ht="15" customHeight="1" x14ac:dyDescent="0.25">
      <c r="E100" s="11"/>
      <c r="F100" s="30"/>
      <c r="G100" s="30"/>
      <c r="H100" s="30"/>
      <c r="I100" s="42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</row>
    <row r="101" spans="5:66" ht="15" customHeight="1" x14ac:dyDescent="0.25">
      <c r="E101" s="11"/>
      <c r="F101" s="30"/>
      <c r="G101" s="30"/>
      <c r="H101" s="30"/>
      <c r="I101" s="42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</row>
    <row r="102" spans="5:66" ht="15" customHeight="1" x14ac:dyDescent="0.25">
      <c r="E102" s="11"/>
      <c r="F102" s="30"/>
      <c r="G102" s="30"/>
      <c r="H102" s="30"/>
      <c r="I102" s="42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</row>
    <row r="103" spans="5:66" ht="15" customHeight="1" x14ac:dyDescent="0.25">
      <c r="E103" s="11"/>
      <c r="F103" s="30"/>
      <c r="G103" s="30"/>
      <c r="H103" s="30"/>
      <c r="I103" s="42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</row>
    <row r="104" spans="5:66" ht="15" customHeight="1" x14ac:dyDescent="0.25">
      <c r="E104" s="11"/>
      <c r="F104" s="30"/>
      <c r="G104" s="30"/>
      <c r="H104" s="30"/>
      <c r="I104" s="42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</row>
    <row r="105" spans="5:66" ht="15" customHeight="1" x14ac:dyDescent="0.25">
      <c r="E105" s="11"/>
      <c r="F105" s="30"/>
      <c r="G105" s="30"/>
      <c r="H105" s="30"/>
      <c r="I105" s="42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</row>
    <row r="106" spans="5:66" ht="15" customHeight="1" x14ac:dyDescent="0.25">
      <c r="E106" s="11"/>
      <c r="F106" s="30"/>
      <c r="G106" s="30"/>
      <c r="H106" s="30"/>
      <c r="I106" s="42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</row>
    <row r="107" spans="5:66" ht="15" customHeight="1" x14ac:dyDescent="0.25">
      <c r="E107" s="11"/>
      <c r="F107" s="30"/>
      <c r="G107" s="30"/>
      <c r="H107" s="30"/>
      <c r="I107" s="42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</row>
    <row r="108" spans="5:66" ht="15" customHeight="1" x14ac:dyDescent="0.25">
      <c r="E108" s="11"/>
      <c r="F108" s="30"/>
      <c r="G108" s="30"/>
      <c r="H108" s="30"/>
      <c r="I108" s="42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</row>
    <row r="109" spans="5:66" ht="15" customHeight="1" x14ac:dyDescent="0.25">
      <c r="E109" s="11"/>
      <c r="F109" s="30"/>
      <c r="G109" s="30"/>
      <c r="H109" s="30"/>
      <c r="I109" s="42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</row>
    <row r="110" spans="5:66" ht="15" customHeight="1" x14ac:dyDescent="0.25">
      <c r="E110" s="11"/>
      <c r="F110" s="30"/>
      <c r="G110" s="30"/>
      <c r="H110" s="30"/>
      <c r="I110" s="42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</row>
    <row r="111" spans="5:66" ht="15" customHeight="1" x14ac:dyDescent="0.25">
      <c r="E111" s="11"/>
      <c r="F111" s="30"/>
      <c r="G111" s="30"/>
      <c r="H111" s="30"/>
      <c r="I111" s="42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</row>
    <row r="112" spans="5:66" ht="15" customHeight="1" x14ac:dyDescent="0.25">
      <c r="E112" s="11"/>
      <c r="F112" s="30"/>
      <c r="G112" s="30"/>
      <c r="H112" s="30"/>
      <c r="I112" s="42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</row>
    <row r="113" spans="5:66" ht="15" customHeight="1" x14ac:dyDescent="0.25">
      <c r="E113" s="11"/>
      <c r="F113" s="30"/>
      <c r="G113" s="30"/>
      <c r="H113" s="30"/>
      <c r="I113" s="42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</row>
    <row r="114" spans="5:66" ht="15" customHeight="1" x14ac:dyDescent="0.25">
      <c r="E114" s="11"/>
      <c r="F114" s="30"/>
      <c r="G114" s="30"/>
      <c r="H114" s="30"/>
      <c r="I114" s="42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</row>
    <row r="115" spans="5:66" ht="15" customHeight="1" x14ac:dyDescent="0.25">
      <c r="E115" s="11"/>
      <c r="F115" s="30"/>
      <c r="G115" s="30"/>
      <c r="H115" s="30"/>
      <c r="I115" s="42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</row>
    <row r="116" spans="5:66" ht="15" customHeight="1" x14ac:dyDescent="0.25">
      <c r="E116" s="11"/>
      <c r="F116" s="30"/>
      <c r="G116" s="30"/>
      <c r="H116" s="30"/>
      <c r="I116" s="42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</row>
    <row r="117" spans="5:66" ht="15" customHeight="1" x14ac:dyDescent="0.25">
      <c r="E117" s="11"/>
      <c r="F117" s="30"/>
      <c r="G117" s="30"/>
      <c r="H117" s="30"/>
      <c r="I117" s="42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</row>
    <row r="118" spans="5:66" ht="15" customHeight="1" x14ac:dyDescent="0.25">
      <c r="E118" s="11"/>
      <c r="F118" s="30"/>
      <c r="G118" s="30"/>
      <c r="H118" s="30"/>
      <c r="I118" s="42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</row>
    <row r="119" spans="5:66" ht="15" customHeight="1" x14ac:dyDescent="0.25">
      <c r="E119" s="11"/>
      <c r="F119" s="30"/>
      <c r="G119" s="30"/>
      <c r="H119" s="30"/>
      <c r="I119" s="42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</row>
    <row r="120" spans="5:66" ht="15" customHeight="1" x14ac:dyDescent="0.25">
      <c r="E120" s="11"/>
      <c r="F120" s="30"/>
      <c r="G120" s="30"/>
      <c r="H120" s="30"/>
      <c r="I120" s="42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</row>
    <row r="121" spans="5:66" ht="15" customHeight="1" x14ac:dyDescent="0.25">
      <c r="E121" s="11"/>
      <c r="F121" s="30"/>
      <c r="G121" s="30"/>
      <c r="H121" s="30"/>
      <c r="I121" s="42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</row>
    <row r="122" spans="5:66" ht="15" customHeight="1" x14ac:dyDescent="0.25">
      <c r="E122" s="11"/>
      <c r="F122" s="30"/>
      <c r="G122" s="30"/>
      <c r="H122" s="30"/>
      <c r="I122" s="42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</row>
    <row r="123" spans="5:66" ht="15" customHeight="1" x14ac:dyDescent="0.25">
      <c r="E123" s="11"/>
      <c r="F123" s="30"/>
      <c r="G123" s="30"/>
      <c r="H123" s="30"/>
      <c r="I123" s="42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</row>
    <row r="124" spans="5:66" ht="15" customHeight="1" x14ac:dyDescent="0.25">
      <c r="E124" s="11"/>
      <c r="F124" s="30"/>
      <c r="G124" s="30"/>
      <c r="H124" s="30"/>
      <c r="I124" s="42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</row>
    <row r="125" spans="5:66" ht="15" customHeight="1" x14ac:dyDescent="0.25">
      <c r="E125" s="11"/>
      <c r="F125" s="30"/>
      <c r="G125" s="30"/>
      <c r="H125" s="30"/>
      <c r="I125" s="42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</row>
    <row r="126" spans="5:66" ht="15" customHeight="1" x14ac:dyDescent="0.25">
      <c r="E126" s="11"/>
      <c r="F126" s="30"/>
      <c r="G126" s="30"/>
      <c r="H126" s="30"/>
      <c r="I126" s="42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</row>
    <row r="127" spans="5:66" ht="15" customHeight="1" x14ac:dyDescent="0.25">
      <c r="E127" s="11"/>
      <c r="F127" s="30"/>
      <c r="G127" s="30"/>
      <c r="H127" s="30"/>
      <c r="I127" s="42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</row>
    <row r="128" spans="5:66" ht="15" customHeight="1" x14ac:dyDescent="0.25">
      <c r="E128" s="11"/>
      <c r="F128" s="30"/>
      <c r="G128" s="30"/>
      <c r="H128" s="30"/>
      <c r="I128" s="42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</row>
    <row r="129" spans="5:66" ht="15" customHeight="1" x14ac:dyDescent="0.25">
      <c r="E129" s="11"/>
      <c r="F129" s="30"/>
      <c r="G129" s="30"/>
      <c r="H129" s="30"/>
      <c r="I129" s="42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</row>
    <row r="130" spans="5:66" ht="15" customHeight="1" x14ac:dyDescent="0.25">
      <c r="E130" s="11"/>
      <c r="F130" s="30"/>
      <c r="G130" s="30"/>
      <c r="H130" s="30"/>
      <c r="I130" s="42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</row>
    <row r="131" spans="5:66" ht="15" customHeight="1" x14ac:dyDescent="0.25">
      <c r="E131" s="11"/>
      <c r="F131" s="30"/>
      <c r="G131" s="30"/>
      <c r="H131" s="30"/>
      <c r="I131" s="42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</row>
    <row r="132" spans="5:66" ht="15" customHeight="1" x14ac:dyDescent="0.25">
      <c r="E132" s="11"/>
      <c r="F132" s="30"/>
      <c r="G132" s="30"/>
      <c r="H132" s="30"/>
      <c r="I132" s="42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</row>
    <row r="133" spans="5:66" ht="15" customHeight="1" x14ac:dyDescent="0.25">
      <c r="E133" s="11"/>
      <c r="F133" s="30"/>
      <c r="G133" s="30"/>
      <c r="H133" s="30"/>
      <c r="I133" s="42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</row>
    <row r="134" spans="5:66" ht="15" customHeight="1" x14ac:dyDescent="0.25">
      <c r="E134" s="11"/>
      <c r="F134" s="30"/>
      <c r="G134" s="30"/>
      <c r="H134" s="30"/>
      <c r="I134" s="42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</row>
    <row r="135" spans="5:66" ht="15" customHeight="1" x14ac:dyDescent="0.25">
      <c r="E135" s="11"/>
      <c r="F135" s="30"/>
      <c r="G135" s="30"/>
      <c r="H135" s="30"/>
      <c r="I135" s="42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</row>
    <row r="136" spans="5:66" ht="15" customHeight="1" x14ac:dyDescent="0.25">
      <c r="E136" s="11"/>
      <c r="F136" s="30"/>
      <c r="G136" s="30"/>
      <c r="H136" s="30"/>
      <c r="I136" s="42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</row>
    <row r="137" spans="5:66" ht="15" customHeight="1" x14ac:dyDescent="0.25">
      <c r="E137" s="11"/>
      <c r="F137" s="30"/>
      <c r="G137" s="30"/>
      <c r="H137" s="30"/>
      <c r="I137" s="42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</row>
    <row r="138" spans="5:66" ht="15" customHeight="1" x14ac:dyDescent="0.25">
      <c r="E138" s="11"/>
      <c r="F138" s="30"/>
      <c r="G138" s="30"/>
      <c r="H138" s="30"/>
      <c r="I138" s="42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</row>
    <row r="139" spans="5:66" ht="15" customHeight="1" x14ac:dyDescent="0.25">
      <c r="E139" s="11"/>
      <c r="F139" s="30"/>
      <c r="G139" s="30"/>
      <c r="H139" s="30"/>
      <c r="I139" s="42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</row>
    <row r="140" spans="5:66" ht="15" customHeight="1" x14ac:dyDescent="0.25">
      <c r="E140" s="11"/>
      <c r="F140" s="30"/>
      <c r="G140" s="30"/>
      <c r="H140" s="30"/>
      <c r="I140" s="42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</row>
    <row r="141" spans="5:66" ht="15" customHeight="1" x14ac:dyDescent="0.25">
      <c r="E141" s="11"/>
      <c r="F141" s="30"/>
      <c r="G141" s="30"/>
      <c r="H141" s="30"/>
      <c r="I141" s="42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</row>
    <row r="142" spans="5:66" ht="15" customHeight="1" x14ac:dyDescent="0.25">
      <c r="E142" s="11"/>
      <c r="F142" s="30"/>
      <c r="G142" s="30"/>
      <c r="H142" s="30"/>
      <c r="I142" s="42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</row>
    <row r="143" spans="5:66" ht="15" customHeight="1" x14ac:dyDescent="0.25">
      <c r="E143" s="11"/>
      <c r="F143" s="30"/>
      <c r="G143" s="30"/>
      <c r="H143" s="30"/>
      <c r="I143" s="42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</row>
    <row r="144" spans="5:66" ht="15" customHeight="1" x14ac:dyDescent="0.25">
      <c r="E144" s="11"/>
      <c r="F144" s="30"/>
      <c r="G144" s="30"/>
      <c r="H144" s="30"/>
      <c r="I144" s="42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</row>
    <row r="145" spans="2:66" ht="15" customHeight="1" x14ac:dyDescent="0.25">
      <c r="E145" s="11"/>
      <c r="F145" s="30"/>
      <c r="G145" s="30"/>
      <c r="H145" s="30"/>
      <c r="I145" s="42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</row>
    <row r="146" spans="2:66" ht="15" customHeight="1" x14ac:dyDescent="0.25">
      <c r="E146" s="11"/>
      <c r="F146" s="30"/>
      <c r="G146" s="30"/>
      <c r="H146" s="30"/>
      <c r="I146" s="42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</row>
    <row r="147" spans="2:66" ht="15" customHeight="1" x14ac:dyDescent="0.25">
      <c r="E147" s="11"/>
      <c r="F147" s="30"/>
      <c r="G147" s="30"/>
      <c r="H147" s="30"/>
      <c r="I147" s="42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</row>
    <row r="148" spans="2:66" ht="15" customHeight="1" x14ac:dyDescent="0.25">
      <c r="E148" s="11"/>
      <c r="F148" s="30"/>
      <c r="G148" s="30"/>
      <c r="H148" s="30"/>
      <c r="I148" s="42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</row>
    <row r="149" spans="2:66" ht="15" customHeight="1" x14ac:dyDescent="0.25">
      <c r="E149" s="11"/>
      <c r="F149" s="30"/>
      <c r="G149" s="30"/>
      <c r="H149" s="30"/>
      <c r="I149" s="42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</row>
    <row r="150" spans="2:66" ht="15" customHeight="1" x14ac:dyDescent="0.25">
      <c r="E150" s="11"/>
      <c r="F150" s="30"/>
      <c r="G150" s="30"/>
      <c r="H150" s="30"/>
      <c r="I150" s="42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</row>
    <row r="151" spans="2:66" ht="15" customHeight="1" x14ac:dyDescent="0.25"/>
    <row r="152" spans="2:66" ht="15" customHeight="1" x14ac:dyDescent="0.25">
      <c r="B152" s="5" t="s">
        <v>14</v>
      </c>
      <c r="C152" s="5"/>
      <c r="D152" s="5"/>
      <c r="E152" s="6"/>
      <c r="F152" s="26"/>
      <c r="G152" s="26"/>
      <c r="H152" s="26"/>
      <c r="I152" s="2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</row>
    <row r="153" spans="2:66" ht="15" customHeight="1" x14ac:dyDescent="0.25"/>
  </sheetData>
  <sheetProtection formatCells="0" formatColumns="0" formatRows="0" sort="0" autoFilter="0"/>
  <phoneticPr fontId="28" type="noConversion"/>
  <conditionalFormatting sqref="AV9:BN150">
    <cfRule type="cellIs" dxfId="178" priority="11" operator="greaterThanOrEqual">
      <formula>90</formula>
    </cfRule>
  </conditionalFormatting>
  <conditionalFormatting sqref="AV9:BN150 E74:I150 F44:I45 E9:I43 F70:I73">
    <cfRule type="cellIs" dxfId="177" priority="10" operator="equal">
      <formula>""</formula>
    </cfRule>
  </conditionalFormatting>
  <conditionalFormatting sqref="J70:J150 J9:J45 K9:AT33">
    <cfRule type="cellIs" dxfId="176" priority="9" operator="greaterThanOrEqual">
      <formula>90</formula>
    </cfRule>
  </conditionalFormatting>
  <conditionalFormatting sqref="J70:J150 J9:J45 K9:AT33">
    <cfRule type="cellIs" dxfId="175" priority="8" operator="equal">
      <formula>""</formula>
    </cfRule>
  </conditionalFormatting>
  <conditionalFormatting sqref="K34:AU45 AU9:AU33 K70:AU150 AU46:AU69">
    <cfRule type="cellIs" dxfId="174" priority="7" operator="greaterThanOrEqual">
      <formula>90</formula>
    </cfRule>
  </conditionalFormatting>
  <conditionalFormatting sqref="K34:AU45 AU9:AU33 K70:AU150 AU46:AU69">
    <cfRule type="cellIs" dxfId="173" priority="6" operator="equal">
      <formula>""</formula>
    </cfRule>
  </conditionalFormatting>
  <conditionalFormatting sqref="E70:E72">
    <cfRule type="cellIs" dxfId="172" priority="5" operator="equal">
      <formula>""</formula>
    </cfRule>
  </conditionalFormatting>
  <conditionalFormatting sqref="J46:AT69">
    <cfRule type="cellIs" dxfId="171" priority="3" operator="greaterThanOrEqual">
      <formula>90</formula>
    </cfRule>
  </conditionalFormatting>
  <conditionalFormatting sqref="E46:H69 J46:AT69">
    <cfRule type="cellIs" dxfId="170" priority="2" operator="equal">
      <formula>""</formula>
    </cfRule>
  </conditionalFormatting>
  <conditionalFormatting sqref="J9:AT33">
    <cfRule type="cellIs" dxfId="169" priority="1" operator="equal">
      <formula>-999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A98D-2C73-437F-872C-AE1D0A3DA110}">
  <sheetPr>
    <tabColor theme="8" tint="0.59999389629810485"/>
  </sheetPr>
  <dimension ref="A1:CA153"/>
  <sheetViews>
    <sheetView showGridLines="0" topLeftCell="A26" zoomScale="80" zoomScaleNormal="80" workbookViewId="0">
      <pane xSplit="10" topLeftCell="AN1" activePane="topRight" state="frozen"/>
      <selection activeCell="I9" sqref="I9"/>
      <selection pane="topRight" activeCell="J9" sqref="J9"/>
    </sheetView>
  </sheetViews>
  <sheetFormatPr defaultColWidth="0" defaultRowHeight="15" customHeight="1" zeroHeight="1" x14ac:dyDescent="0.25"/>
  <cols>
    <col min="1" max="4" width="2.7109375" style="2" customWidth="1"/>
    <col min="5" max="5" width="25.7109375" style="4" customWidth="1"/>
    <col min="6" max="8" width="15.7109375" style="25" customWidth="1"/>
    <col min="9" max="9" width="8.140625" style="25" customWidth="1"/>
    <col min="10" max="46" width="15.7109375" style="4" customWidth="1"/>
    <col min="47" max="47" width="10.85546875" style="4" customWidth="1"/>
    <col min="48" max="66" width="15.7109375" style="4" customWidth="1"/>
    <col min="67" max="67" width="2.7109375" style="2" customWidth="1"/>
    <col min="68" max="79" width="0" style="2" hidden="1" customWidth="1"/>
    <col min="80" max="16384" width="9.140625" style="2" hidden="1"/>
  </cols>
  <sheetData>
    <row r="1" spans="1:67" ht="24.95" customHeight="1" x14ac:dyDescent="0.25">
      <c r="A1" s="1" t="str">
        <f ca="1">MID(CELL("filename",A2),FIND("]",CELL("filename",A1))+1,255)</f>
        <v>Transformers - MVar</v>
      </c>
      <c r="B1" s="1"/>
      <c r="C1" s="1"/>
      <c r="D1" s="1"/>
      <c r="E1" s="9"/>
      <c r="F1" s="24"/>
      <c r="G1" s="24"/>
      <c r="H1" s="24"/>
      <c r="I1" s="24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1"/>
    </row>
    <row r="2" spans="1:67" ht="15" customHeight="1" x14ac:dyDescent="0.25">
      <c r="J2" s="38" t="str">
        <f>IF('Generators - Active Power'!H2="","",'Generators - Active Power'!H2)</f>
        <v/>
      </c>
      <c r="K2" s="38" t="str">
        <f>IF('Generators - Active Power'!I2="","",'Generators - Active Power'!I2)</f>
        <v/>
      </c>
      <c r="L2" s="38" t="str">
        <f>IF('Generators - Active Power'!J2="","",'Generators - Active Power'!J2)</f>
        <v/>
      </c>
      <c r="M2" s="38" t="str">
        <f>IF('Generators - Active Power'!K2="","",'Generators - Active Power'!K2)</f>
        <v/>
      </c>
      <c r="N2" s="38" t="str">
        <f>IF('Generators - Active Power'!L2="","",'Generators - Active Power'!L2)</f>
        <v/>
      </c>
      <c r="O2" s="38" t="str">
        <f>IF('Generators - Active Power'!M2="","",'Generators - Active Power'!M2)</f>
        <v/>
      </c>
      <c r="P2" s="38" t="str">
        <f>IF('Generators - Active Power'!N2="","",'Generators - Active Power'!N2)</f>
        <v/>
      </c>
      <c r="Q2" s="38" t="str">
        <f>IF('Generators - Active Power'!O2="","",'Generators - Active Power'!O2)</f>
        <v/>
      </c>
      <c r="R2" s="38" t="str">
        <f>IF('Generators - Active Power'!P2="","",'Generators - Active Power'!P2)</f>
        <v/>
      </c>
      <c r="S2" s="38" t="str">
        <f>IF('Generators - Active Power'!Q2="","",'Generators - Active Power'!Q2)</f>
        <v/>
      </c>
      <c r="T2" s="38" t="str">
        <f>IF('Generators - Active Power'!R2="","",'Generators - Active Power'!R2)</f>
        <v/>
      </c>
      <c r="U2" s="38" t="str">
        <f>IF('Generators - Active Power'!S2="","",'Generators - Active Power'!S2)</f>
        <v/>
      </c>
      <c r="V2" s="38" t="str">
        <f>IF('Generators - Active Power'!T2="","",'Generators - Active Power'!T2)</f>
        <v/>
      </c>
      <c r="W2" s="38" t="str">
        <f>IF('Generators - Active Power'!U2="","",'Generators - Active Power'!U2)</f>
        <v/>
      </c>
      <c r="X2" s="38" t="str">
        <f>IF('Generators - Active Power'!V2="","",'Generators - Active Power'!V2)</f>
        <v/>
      </c>
      <c r="Y2" s="38" t="str">
        <f>IF('Generators - Active Power'!W2="","",'Generators - Active Power'!W2)</f>
        <v/>
      </c>
      <c r="Z2" s="38"/>
      <c r="AA2" s="38" t="str">
        <f>IF('Generators - Active Power'!X2="","",'Generators - Active Power'!X2)</f>
        <v/>
      </c>
      <c r="AB2" s="38" t="str">
        <f>IF('Generators - Active Power'!Z2="","",'Generators - Active Power'!Z2)</f>
        <v/>
      </c>
      <c r="AC2" s="38" t="str">
        <f>IF('Generators - Active Power'!AA2="","",'Generators - Active Power'!AA2)</f>
        <v/>
      </c>
      <c r="AD2" s="38" t="str">
        <f>IF('Generators - Active Power'!AB2="","",'Generators - Active Power'!AB2)</f>
        <v/>
      </c>
      <c r="AE2" s="38" t="str">
        <f>IF('Generators - Active Power'!AC2="","",'Generators - Active Power'!AC2)</f>
        <v/>
      </c>
      <c r="AF2" s="38" t="str">
        <f>IF('Generators - Active Power'!AD2="","",'Generators - Active Power'!AD2)</f>
        <v/>
      </c>
      <c r="AG2" s="38" t="str">
        <f>IF('Generators - Active Power'!AE2="","",'Generators - Active Power'!AE2)</f>
        <v/>
      </c>
      <c r="AH2" s="38" t="str">
        <f>IF('Generators - Active Power'!AF2="","",'Generators - Active Power'!AF2)</f>
        <v/>
      </c>
      <c r="AI2" s="38" t="str">
        <f>IF('Generators - Active Power'!AG2="","",'Generators - Active Power'!AG2)</f>
        <v/>
      </c>
      <c r="AJ2" s="38" t="str">
        <f>IF('Generators - Active Power'!AH2="","",'Generators - Active Power'!AH2)</f>
        <v/>
      </c>
      <c r="AK2" s="38" t="str">
        <f>IF('Generators - Active Power'!AI2="","",'Generators - Active Power'!AI2)</f>
        <v/>
      </c>
      <c r="AL2" s="38" t="str">
        <f>IF('Generators - Active Power'!AJ2="","",'Generators - Active Power'!AJ2)</f>
        <v/>
      </c>
      <c r="AM2" s="38" t="str">
        <f>IF('Generators - Active Power'!AK2="","",'Generators - Active Power'!AK2)</f>
        <v/>
      </c>
      <c r="AN2" s="38" t="str">
        <f>IF('Generators - Active Power'!AL2="","",'Generators - Active Power'!AL2)</f>
        <v/>
      </c>
      <c r="AO2" s="38" t="str">
        <f>IF('Generators - Active Power'!AM2="","",'Generators - Active Power'!AM2)</f>
        <v/>
      </c>
      <c r="AP2" s="38" t="str">
        <f>IF('Generators - Active Power'!AN2="","",'Generators - Active Power'!AN2)</f>
        <v/>
      </c>
      <c r="AQ2" s="38" t="str">
        <f>IF('Generators - Active Power'!AO2="","",'Generators - Active Power'!AO2)</f>
        <v/>
      </c>
      <c r="AR2" s="38" t="str">
        <f>IF('Generators - Active Power'!AP2="","",'Generators - Active Power'!AP2)</f>
        <v/>
      </c>
      <c r="AS2" s="38"/>
      <c r="AT2" s="38"/>
      <c r="AU2" s="38"/>
    </row>
    <row r="3" spans="1:67" x14ac:dyDescent="0.25">
      <c r="B3" s="5" t="s">
        <v>13</v>
      </c>
      <c r="C3" s="5"/>
      <c r="D3" s="5"/>
      <c r="E3" s="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7" x14ac:dyDescent="0.2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7" x14ac:dyDescent="0.25">
      <c r="C5" s="10" t="s">
        <v>0</v>
      </c>
      <c r="D5" s="10"/>
      <c r="E5" s="10"/>
      <c r="F5" s="27"/>
      <c r="G5" s="27"/>
      <c r="H5" s="27"/>
      <c r="I5" s="27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</row>
    <row r="6" spans="1:67" ht="71.25" customHeight="1" x14ac:dyDescent="0.25">
      <c r="E6" s="2"/>
      <c r="F6" s="28"/>
      <c r="G6" s="28"/>
      <c r="H6" s="28"/>
      <c r="I6" s="28"/>
      <c r="J6" s="38" t="str">
        <f>IF('Generators - Active Power'!I6="","",'Generators - Active Power'!I6)</f>
        <v>Post black-out</v>
      </c>
      <c r="K6" s="38" t="str">
        <f>IF('Generators - Active Power'!J6="","",'Generators - Active Power'!J6)</f>
        <v>Pre-restoration</v>
      </c>
      <c r="L6" s="38" t="str">
        <f>IF('Generators - Active Power'!K6="","",'Generators - Active Power'!K6)</f>
        <v>Energise Steven's Croft</v>
      </c>
      <c r="M6" s="38" t="str">
        <f>IF('Generators - Active Power'!L6="","",'Generators - Active Power'!L6)</f>
        <v>1.1 Energise Steven's croft BB
(CUSTOMER)</v>
      </c>
      <c r="N6" s="38" t="str">
        <f>IF('Generators - Active Power'!M6="","",'Generators - Active Power'!M6)</f>
        <v>1.2 Energise Steven's Croft cable to Chapelcross
(CHAP)</v>
      </c>
      <c r="O6" s="38" t="str">
        <f>IF('Generators - Active Power'!N6="","",'Generators - Active Power'!N6)</f>
        <v>2.1 Energise Minsca PoC
(MINSCA WF)</v>
      </c>
      <c r="P6" s="38" t="str">
        <f>IF('Generators - Active Power'!O6="","",'Generators - Active Power'!O6)</f>
        <v>2.2 Energise Minsca WF
(CUSTOMER)</v>
      </c>
      <c r="Q6" s="38" t="str">
        <f>IF('Generators - Active Power'!P6="","",'Generators - Active Power'!P6)</f>
        <v xml:space="preserve">3.1 Energise Ewe Hill 1 PoC
(12) </v>
      </c>
      <c r="R6" s="38" t="str">
        <f>IF('Generators - Active Power'!Q6="","",'Generators - Active Power'!Q6)</f>
        <v>3.2 Energise Ewe Hill WF
(CUSTOMER)</v>
      </c>
      <c r="S6" s="38" t="str">
        <f>IF('Generators - Active Power'!R6="","",'Generators - Active Power'!R6)</f>
        <v>4.1 Energise Chapelcross Grid 1 132/33kV Trfr
(698-10)</v>
      </c>
      <c r="T6" s="38" t="str">
        <f>IF('Generators - Active Power'!S6="","",'Generators - Active Power'!S6)</f>
        <v>4.2 Energise Chapelcross 132kV M1 BB
(698-710)</v>
      </c>
      <c r="U6" s="38" t="str">
        <f>IF('Generators - Active Power'!T6="","",'Generators - Active Power'!T6)</f>
        <v>4.3 Energise Chapelcross - Gretna 1 132kV circuit
(698-1105)</v>
      </c>
      <c r="V6" s="38" t="str">
        <f>IF('Generators - Active Power'!U6="","",'Generators - Active Power'!U6)</f>
        <v>5.1 Close Gretna CB, energise Gretna 132kV BB 
(305)</v>
      </c>
      <c r="W6" s="38" t="str">
        <f>IF('Generators - Active Power'!V6="","",'Generators - Active Power'!V6)</f>
        <v>5.2 Energise Gretna SGT1 400/132kV
(780)</v>
      </c>
      <c r="X6" s="38" t="str">
        <f>IF('Generators - Active Power'!W6="","",'Generators - Active Power'!W6)</f>
        <v>5.3 Energise Gretna - Ewe Hill 2 132kV circuit
(805)</v>
      </c>
      <c r="Y6" s="38" t="str">
        <f>IF('Generators - Active Power'!X6="","",'Generators - Active Power'!X6)</f>
        <v>5.4 Energise Ewe Hill 2 WF
(GRID 1)</v>
      </c>
      <c r="Z6" s="38" t="str">
        <f>IF('Generators - Active Power'!Y6="","",'Generators - Active Power'!Y6)</f>
        <v>5.5 Energise Ewe Hill 2 circuits (WG2)</v>
      </c>
      <c r="AA6" s="38" t="str">
        <f>IF('Generators - Active Power'!Z6="","",'Generators - Active Power'!Z6)</f>
        <v>6.1 Energise Chapelcross - Annan circuit 1 (698-14)</v>
      </c>
      <c r="AB6" s="38" t="str">
        <f>IF('Generators - Active Power'!AA6="","",'Generators - Active Power'!AA6)</f>
        <v>6.2 Energise Chapelcross - Annan circuit 2
(698-23)</v>
      </c>
      <c r="AC6" s="38" t="str">
        <f>IF('Generators - Active Power'!AB6="","",'Generators - Active Power'!AB6)</f>
        <v>7.1 Energise Middlebie SWS - Middlebie circuit
(780-11)</v>
      </c>
      <c r="AD6" s="38" t="str">
        <f>IF('Generators - Active Power'!AC6="","",'Generators - Active Power'!AC6)</f>
        <v>8.1 Minsca WF, Ewe Hill 1 WF, Ewe Hill 2 WF to produce 20% MW</v>
      </c>
      <c r="AE6" s="38" t="str">
        <f>IF('Generators - Active Power'!AD6="","",'Generators - Active Power'!AD6)</f>
        <v>8.2 Energise Middlebie SWS - Langholm circuit 1 
(780-14)</v>
      </c>
      <c r="AF6" s="38" t="str">
        <f>IF('Generators - Active Power'!AE6="","",'Generators - Active Power'!AE6)</f>
        <v>9.1 Energise Chapelcross - Gretna circuit 2
(698-11)</v>
      </c>
      <c r="AG6" s="38" t="str">
        <f>IF('Generators - Active Power'!AF6="","",'Generators - Active Power'!AF6)</f>
        <v>10.1 Energise Chapelcross - Gretna circuit 1, Langholm 2, Newcastleton
(698-21)</v>
      </c>
      <c r="AH6" s="38" t="str">
        <f>IF('Generators - Active Power'!AG6="","",'Generators - Active Power'!AG6)</f>
        <v>11.1 Minsca WF, Ewe Hill 1 WF, Ewe Hill 2 WF to produce 25% MW</v>
      </c>
      <c r="AI6" s="38" t="str">
        <f>IF('Generators - Active Power'!AH6="","",'Generators - Active Power'!AH6)</f>
        <v>11.2 Energise Chapelcross -Lockerbie circuit 1
(698-13)</v>
      </c>
      <c r="AJ6" s="38" t="str">
        <f>IF('Generators - Active Power'!AI6="","",'Generators - Active Power'!AI6)</f>
        <v>11.3 Minsca WF, Ewe Hill 1 WF to produce 45% MW</v>
      </c>
      <c r="AK6" s="38" t="str">
        <f>IF('Generators - Active Power'!AJ6="","",'Generators - Active Power'!AJ6)</f>
        <v>11.4 Energise Chapelcross -Lockerbie circuit 2
(698-22)</v>
      </c>
      <c r="AL6" s="38" t="str">
        <f>IF('Generators - Active Power'!AK6="","",'Generators - Active Power'!AK6)</f>
        <v>12.1 Energise Lockerbie - Kirkbank and Moffat 1
(694-13)</v>
      </c>
      <c r="AM6" s="38" t="str">
        <f>IF('Generators - Active Power'!AL6="","",'Generators - Active Power'!AL6)</f>
        <v>13.1 Energise Lockerbie - Moffat 2
(694-23)</v>
      </c>
      <c r="AN6" s="38" t="str">
        <f>IF('Generators - Active Power'!AM6="","",'Generators - Active Power'!AM6)</f>
        <v>14.1 Close Annan 11kV bus section 
(662-01)</v>
      </c>
      <c r="AO6" s="38" t="str">
        <f>IF('Generators - Active Power'!AN6="","",'Generators - Active Power'!AN6)</f>
        <v>14.2 Close Lockerbie 11kV bus section 
(679-01)</v>
      </c>
      <c r="AP6" s="38" t="str">
        <f>IF('Generators - Active Power'!AO6="","",'Generators - Active Power'!AO6)</f>
        <v>14.3 Close Moffat 11kV bus section 
(683-01)</v>
      </c>
      <c r="AQ6" s="38" t="str">
        <f>IF('Generators - Active Power'!AP6="","",'Generators - Active Power'!AP6)</f>
        <v>14.4 Connect Langholm T2 
(676-20)</v>
      </c>
      <c r="AR6" s="38" t="str">
        <f>IF('Generators - Active Power'!AQ6="","",'Generators - Active Power'!AQ6)</f>
        <v>14.5 Connect Gretna T1
(673-10)</v>
      </c>
      <c r="AS6" s="38" t="str">
        <f>IF('Generators - Active Power'!AR6="","",'Generators - Active Power'!AR6)</f>
        <v>15.1 Energise Gretna 400kV B/B from Harker
(X605)</v>
      </c>
      <c r="AT6" s="38" t="str">
        <f>IF('Generators - Active Power'!AS6="","",'Generators - Active Power'!AS6)</f>
        <v>15.2 Connect Transmisison network to Chapelcross DRZ via SGT1
(X510)</v>
      </c>
      <c r="AU6" s="38"/>
      <c r="AV6" s="50" t="str">
        <f>IF('Generators - Active Power'!AU6="","",'Generators - Active Power'!AU6)</f>
        <v>Stevens Croft energised</v>
      </c>
      <c r="AW6" s="50" t="str">
        <f>IF('Generators - Active Power'!AV6="","",'Generators - Active Power'!AV6)</f>
        <v>Steven's croft SPD brkr closed and line to Chapelcross energised</v>
      </c>
      <c r="AX6" s="50" t="str">
        <f>IF('Generators - Active Power'!AW6="","",'Generators - Active Power'!AW6)</f>
        <v>Chapelcross 33kV B/B energised</v>
      </c>
      <c r="AY6" s="50" t="str">
        <f>IF('Generators - Active Power'!AX6="","",'Generators - Active Power'!AX6)</f>
        <v>Circuit Minsca WF energised</v>
      </c>
      <c r="AZ6" s="50" t="str">
        <f>IF('Generators - Active Power'!AY6="","",'Generators - Active Power'!AY6)</f>
        <v>Circuit to Ewe Hill WF energised</v>
      </c>
      <c r="BA6" s="50" t="str">
        <f>IF('Generators - Active Power'!AZ6="","",'Generators - Active Power'!AZ6)</f>
        <v>Grid trfr  1 + Chapelcross - Gretna line energised</v>
      </c>
      <c r="BB6" s="50" t="str">
        <f>IF('Generators - Active Power'!BA6="","",'Generators - Active Power'!BA6)</f>
        <v>Gretna 132kV brkr closed</v>
      </c>
      <c r="BC6" s="50" t="str">
        <f>IF('Generators - Active Power'!BB6="","",'Generators - Active Power'!BB6)</f>
        <v>Annan energised</v>
      </c>
      <c r="BD6" s="50" t="str">
        <f>IF('Generators - Active Power'!BC6="","",'Generators - Active Power'!BC6)</f>
        <v>Middelbie energised</v>
      </c>
      <c r="BE6" s="50" t="str">
        <f>IF('Generators - Active Power'!BD6="","",'Generators - Active Power'!BD6)</f>
        <v>Langholm energised</v>
      </c>
      <c r="BF6" s="50" t="str">
        <f>IF('Generators - Active Power'!BE6="","",'Generators - Active Power'!BE6)</f>
        <v>Gretna B energised</v>
      </c>
      <c r="BG6" s="50" t="str">
        <f>IF('Generators - Active Power'!BF6="","",'Generators - Active Power'!BF6)</f>
        <v>GretnaA + Newcastleton</v>
      </c>
      <c r="BH6" s="50" t="str">
        <f>IF('Generators - Active Power'!BG6="","",'Generators - Active Power'!BG6)</f>
        <v>LockerbieA + B</v>
      </c>
      <c r="BI6" s="50" t="str">
        <f>IF('Generators - Active Power'!BH6="","",'Generators - Active Power'!BH6)</f>
        <v>Kirkbank + Moffat A</v>
      </c>
      <c r="BJ6" s="50" t="str">
        <f>IF('Generators - Active Power'!BI6="","",'Generators - Active Power'!BI6)</f>
        <v>Moffat B</v>
      </c>
      <c r="BK6" s="50" t="str">
        <f>IF('Generators - Active Power'!BJ6="","",'Generators - Active Power'!BJ6)</f>
        <v>Restore to normal</v>
      </c>
      <c r="BL6" s="2"/>
      <c r="BM6" s="2"/>
      <c r="BN6" s="2"/>
    </row>
    <row r="7" spans="1:67" ht="15.75" customHeight="1" x14ac:dyDescent="0.25">
      <c r="E7" s="2"/>
      <c r="F7" s="28"/>
      <c r="G7" s="28"/>
      <c r="H7" s="28"/>
      <c r="I7" s="28"/>
      <c r="J7" s="8" t="s">
        <v>389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6">
        <v>0</v>
      </c>
      <c r="AW7" s="36" t="s">
        <v>290</v>
      </c>
      <c r="AX7" s="36" t="s">
        <v>290</v>
      </c>
      <c r="AY7" s="36" t="s">
        <v>289</v>
      </c>
      <c r="AZ7" s="36">
        <v>5.6</v>
      </c>
      <c r="BA7" s="36" t="s">
        <v>291</v>
      </c>
      <c r="BB7" s="36" t="s">
        <v>292</v>
      </c>
      <c r="BC7" s="36" t="s">
        <v>293</v>
      </c>
      <c r="BD7" s="36" t="s">
        <v>295</v>
      </c>
      <c r="BE7" s="36">
        <v>18</v>
      </c>
      <c r="BF7" s="36">
        <v>19</v>
      </c>
      <c r="BG7" s="36" t="s">
        <v>294</v>
      </c>
      <c r="BH7" s="36" t="s">
        <v>296</v>
      </c>
      <c r="BI7" s="36">
        <v>25</v>
      </c>
      <c r="BJ7" s="36">
        <v>26</v>
      </c>
      <c r="BK7" s="36" t="s">
        <v>297</v>
      </c>
      <c r="BL7" s="2"/>
      <c r="BM7" s="2"/>
      <c r="BN7" s="2"/>
    </row>
    <row r="8" spans="1:67" x14ac:dyDescent="0.25">
      <c r="E8" s="19" t="s">
        <v>1</v>
      </c>
      <c r="F8" s="29" t="s">
        <v>17</v>
      </c>
      <c r="G8" s="29" t="s">
        <v>2</v>
      </c>
      <c r="H8" s="29" t="s">
        <v>3</v>
      </c>
      <c r="I8" s="49"/>
      <c r="J8" s="18" t="str">
        <f>IF('Generators - Active Power'!I8="","",'Generators - Active Power'!I8)</f>
        <v>Step -2</v>
      </c>
      <c r="K8" s="47" t="str">
        <f>IF('Generators - Active Power'!J8="","",'Generators - Active Power'!J8)</f>
        <v>Step -1</v>
      </c>
      <c r="L8" s="47" t="str">
        <f>IF('Generators - Active Power'!K8="","",'Generators - Active Power'!K8)</f>
        <v>Step 0</v>
      </c>
      <c r="M8" s="47" t="str">
        <f>IF('Generators - Active Power'!L8="","",'Generators - Active Power'!L8)</f>
        <v>Step 1</v>
      </c>
      <c r="N8" s="47" t="str">
        <f>IF('Generators - Active Power'!M8="","",'Generators - Active Power'!M8)</f>
        <v>Step 2</v>
      </c>
      <c r="O8" s="47" t="str">
        <f>IF('Generators - Active Power'!N8="","",'Generators - Active Power'!N8)</f>
        <v>Step 3</v>
      </c>
      <c r="P8" s="47" t="str">
        <f>IF('Generators - Active Power'!O8="","",'Generators - Active Power'!O8)</f>
        <v>Step 4</v>
      </c>
      <c r="Q8" s="47" t="str">
        <f>IF('Generators - Active Power'!P8="","",'Generators - Active Power'!P8)</f>
        <v>Step 5</v>
      </c>
      <c r="R8" s="47" t="str">
        <f>IF('Generators - Active Power'!Q8="","",'Generators - Active Power'!Q8)</f>
        <v>Step 6</v>
      </c>
      <c r="S8" s="47" t="str">
        <f>IF('Generators - Active Power'!R8="","",'Generators - Active Power'!R8)</f>
        <v>Step 7</v>
      </c>
      <c r="T8" s="47" t="str">
        <f>IF('Generators - Active Power'!S8="","",'Generators - Active Power'!S8)</f>
        <v>Step 8</v>
      </c>
      <c r="U8" s="47" t="str">
        <f>IF('Generators - Active Power'!T8="","",'Generators - Active Power'!T8)</f>
        <v>Step 9</v>
      </c>
      <c r="V8" s="47" t="str">
        <f>IF('Generators - Active Power'!U8="","",'Generators - Active Power'!U8)</f>
        <v>Step 10</v>
      </c>
      <c r="W8" s="47" t="str">
        <f>IF('Generators - Active Power'!V8="","",'Generators - Active Power'!V8)</f>
        <v>Step 11</v>
      </c>
      <c r="X8" s="47" t="str">
        <f>IF('Generators - Active Power'!W8="","",'Generators - Active Power'!W8)</f>
        <v>Step 12</v>
      </c>
      <c r="Y8" s="47" t="str">
        <f>IF('Generators - Active Power'!X8="","",'Generators - Active Power'!X8)</f>
        <v>Step 13</v>
      </c>
      <c r="Z8" s="47" t="str">
        <f>IF('Generators - Active Power'!Y8="","",'Generators - Active Power'!Y8)</f>
        <v>Step 14</v>
      </c>
      <c r="AA8" s="47" t="str">
        <f>IF('Generators - Active Power'!Z8="","",'Generators - Active Power'!Z8)</f>
        <v>Step 15</v>
      </c>
      <c r="AB8" s="47" t="str">
        <f>IF('Generators - Active Power'!AA8="","",'Generators - Active Power'!AA8)</f>
        <v>Step 16</v>
      </c>
      <c r="AC8" s="47" t="str">
        <f>IF('Generators - Active Power'!AB8="","",'Generators - Active Power'!AB8)</f>
        <v>Step 17</v>
      </c>
      <c r="AD8" s="47" t="str">
        <f>IF('Generators - Active Power'!AC8="","",'Generators - Active Power'!AC8)</f>
        <v>Step 18</v>
      </c>
      <c r="AE8" s="47" t="str">
        <f>IF('Generators - Active Power'!AD8="","",'Generators - Active Power'!AD8)</f>
        <v>Step 19</v>
      </c>
      <c r="AF8" s="47" t="str">
        <f>IF('Generators - Active Power'!AE8="","",'Generators - Active Power'!AE8)</f>
        <v>Step 20</v>
      </c>
      <c r="AG8" s="47" t="str">
        <f>IF('Generators - Active Power'!AF8="","",'Generators - Active Power'!AF8)</f>
        <v>Step 21</v>
      </c>
      <c r="AH8" s="47" t="str">
        <f>IF('Generators - Active Power'!AG8="","",'Generators - Active Power'!AG8)</f>
        <v>Step 22</v>
      </c>
      <c r="AI8" s="47" t="str">
        <f>IF('Generators - Active Power'!AH8="","",'Generators - Active Power'!AH8)</f>
        <v>Step 23</v>
      </c>
      <c r="AJ8" s="47" t="str">
        <f>IF('Generators - Active Power'!AI8="","",'Generators - Active Power'!AI8)</f>
        <v>Step 24</v>
      </c>
      <c r="AK8" s="47" t="str">
        <f>IF('Generators - Active Power'!AJ8="","",'Generators - Active Power'!AJ8)</f>
        <v>Step 25</v>
      </c>
      <c r="AL8" s="47" t="str">
        <f>IF('Generators - Active Power'!AK8="","",'Generators - Active Power'!AK8)</f>
        <v>Step 26</v>
      </c>
      <c r="AM8" s="47" t="str">
        <f>IF('Generators - Active Power'!AL8="","",'Generators - Active Power'!AL8)</f>
        <v>Step 27</v>
      </c>
      <c r="AN8" s="47" t="str">
        <f>IF('Generators - Active Power'!AM8="","",'Generators - Active Power'!AM8)</f>
        <v>Step 28</v>
      </c>
      <c r="AO8" s="47" t="str">
        <f>IF('Generators - Active Power'!AN8="","",'Generators - Active Power'!AN8)</f>
        <v>Step 29</v>
      </c>
      <c r="AP8" s="47" t="str">
        <f>IF('Generators - Active Power'!AO8="","",'Generators - Active Power'!AO8)</f>
        <v>Step 30</v>
      </c>
      <c r="AQ8" s="47" t="str">
        <f>IF('Generators - Active Power'!AP8="","",'Generators - Active Power'!AP8)</f>
        <v>Step 31</v>
      </c>
      <c r="AR8" s="47" t="str">
        <f>IF('Generators - Active Power'!AQ8="","",'Generators - Active Power'!AQ8)</f>
        <v>Step 32</v>
      </c>
      <c r="AS8" s="47" t="str">
        <f>IF('Generators - Active Power'!AR8="","",'Generators - Active Power'!AR8)</f>
        <v>Step 33</v>
      </c>
      <c r="AT8" s="47" t="str">
        <f>IF('Generators - Active Power'!AS8="","",'Generators - Active Power'!AS8)</f>
        <v>Step 34</v>
      </c>
      <c r="AU8" s="65"/>
      <c r="AV8" s="18" t="str">
        <f>IF('Generators - Active Power'!AU8="","",'Generators - Active Power'!AU8)</f>
        <v>Stage 0</v>
      </c>
      <c r="AW8" s="18" t="str">
        <f>IF('Generators - Active Power'!AV8="","",'Generators - Active Power'!AV8)</f>
        <v>Stage 1</v>
      </c>
      <c r="AX8" s="18" t="str">
        <f>IF('Generators - Active Power'!AW8="","",'Generators - Active Power'!AW8)</f>
        <v>Stage 2</v>
      </c>
      <c r="AY8" s="18" t="str">
        <f>IF('Generators - Active Power'!AX8="","",'Generators - Active Power'!AX8)</f>
        <v>Stage 3</v>
      </c>
      <c r="AZ8" s="18" t="str">
        <f>IF('Generators - Active Power'!AY8="","",'Generators - Active Power'!AY8)</f>
        <v>Stage 4</v>
      </c>
      <c r="BA8" s="18" t="str">
        <f>IF('Generators - Active Power'!AZ8="","",'Generators - Active Power'!AZ8)</f>
        <v>Stage 5</v>
      </c>
      <c r="BB8" s="18" t="str">
        <f>IF('Generators - Active Power'!BA8="","",'Generators - Active Power'!BA8)</f>
        <v>Stage 6</v>
      </c>
      <c r="BC8" s="18" t="str">
        <f>IF('Generators - Active Power'!BB8="","",'Generators - Active Power'!BB8)</f>
        <v>Stage 7</v>
      </c>
      <c r="BD8" s="18" t="str">
        <f>IF('Generators - Active Power'!BC8="","",'Generators - Active Power'!BC8)</f>
        <v>Stage 8</v>
      </c>
      <c r="BE8" s="18" t="str">
        <f>IF('Generators - Active Power'!BD8="","",'Generators - Active Power'!BD8)</f>
        <v>Stage 9</v>
      </c>
      <c r="BF8" s="18" t="str">
        <f>IF('Generators - Active Power'!BE8="","",'Generators - Active Power'!BE8)</f>
        <v>Stage 10</v>
      </c>
      <c r="BG8" s="18" t="str">
        <f>IF('Generators - Active Power'!BF8="","",'Generators - Active Power'!BF8)</f>
        <v>Stage 11</v>
      </c>
      <c r="BH8" s="18" t="str">
        <f>IF('Generators - Active Power'!BG8="","",'Generators - Active Power'!BG8)</f>
        <v>Stage 12</v>
      </c>
      <c r="BI8" s="18" t="str">
        <f>IF('Generators - Active Power'!BH8="","",'Generators - Active Power'!BH8)</f>
        <v>Stage 13</v>
      </c>
      <c r="BJ8" s="18" t="str">
        <f>IF('Generators - Active Power'!BI8="","",'Generators - Active Power'!BI8)</f>
        <v>Stage 14</v>
      </c>
      <c r="BK8" s="18" t="str">
        <f>IF('Generators - Active Power'!BJ8="","",'Generators - Active Power'!BJ8)</f>
        <v>Stage 15</v>
      </c>
      <c r="BL8" s="18" t="str">
        <f>IF('Generators - Active Power'!BK8="","",'Generators - Active Power'!BK8)</f>
        <v/>
      </c>
      <c r="BM8" s="18" t="str">
        <f>IF('Generators - Active Power'!BL8="","",'Generators - Active Power'!BL8)</f>
        <v/>
      </c>
      <c r="BN8" s="18" t="str">
        <f>IF('Generators - Active Power'!BM8="","",'Generators - Active Power'!BM8)</f>
        <v/>
      </c>
    </row>
    <row r="9" spans="1:67" x14ac:dyDescent="0.25">
      <c r="E9" s="11" t="s">
        <v>111</v>
      </c>
      <c r="F9" s="30">
        <v>13</v>
      </c>
      <c r="G9" s="30">
        <v>33</v>
      </c>
      <c r="H9" s="30">
        <v>0.68999999761581421</v>
      </c>
      <c r="I9" s="42"/>
      <c r="J9" s="16" cm="1">
        <f t="array" ref="J9">IFERROR(INDEX($J$46:$AT$100,MATCH($E9,$E$46:$E$100,0),COLUMN()-9),-999)</f>
        <v>999</v>
      </c>
      <c r="K9" s="16" cm="1">
        <f t="array" ref="K9">IFERROR(INDEX($J$46:$AT$100,MATCH($E9,$E$46:$E$100,0),COLUMN()-9),-999)</f>
        <v>999</v>
      </c>
      <c r="L9" s="16" cm="1">
        <f t="array" ref="L9">IFERROR(INDEX($J$46:$AT$100,MATCH($E9,$E$46:$E$100,0),COLUMN()-9),-999)</f>
        <v>999</v>
      </c>
      <c r="M9" s="16" cm="1">
        <f t="array" ref="M9">IFERROR(INDEX($J$46:$AT$100,MATCH($E9,$E$46:$E$100,0),COLUMN()-9),-999)</f>
        <v>999</v>
      </c>
      <c r="N9" s="16" cm="1">
        <f t="array" ref="N9">IFERROR(INDEX($J$46:$AT$100,MATCH($E9,$E$46:$E$100,0),COLUMN()-9),-999)</f>
        <v>999</v>
      </c>
      <c r="O9" s="16" cm="1">
        <f t="array" ref="O9">IFERROR(INDEX($J$46:$AT$100,MATCH($E9,$E$46:$E$100,0),COLUMN()-9),-999)</f>
        <v>999</v>
      </c>
      <c r="P9" s="16" cm="1">
        <f t="array" ref="P9">IFERROR(INDEX($J$46:$AT$100,MATCH($E9,$E$46:$E$100,0),COLUMN()-9),-999)</f>
        <v>999</v>
      </c>
      <c r="Q9" s="16" cm="1">
        <f t="array" ref="Q9">IFERROR(INDEX($J$46:$AT$100,MATCH($E9,$E$46:$E$100,0),COLUMN()-9),-999)</f>
        <v>999</v>
      </c>
      <c r="R9" s="16" cm="1">
        <f t="array" ref="R9">IFERROR(INDEX($J$46:$AT$100,MATCH($E9,$E$46:$E$100,0),COLUMN()-9),-999)</f>
        <v>999</v>
      </c>
      <c r="S9" s="16" cm="1">
        <f t="array" ref="S9">IFERROR(INDEX($J$46:$AT$100,MATCH($E9,$E$46:$E$100,0),COLUMN()-9),-999)</f>
        <v>999</v>
      </c>
      <c r="T9" s="16" cm="1">
        <f t="array" ref="T9">IFERROR(INDEX($J$46:$AT$100,MATCH($E9,$E$46:$E$100,0),COLUMN()-9),-999)</f>
        <v>999</v>
      </c>
      <c r="U9" s="16" cm="1">
        <f t="array" ref="U9">IFERROR(INDEX($J$46:$AT$100,MATCH($E9,$E$46:$E$100,0),COLUMN()-9),-999)</f>
        <v>999</v>
      </c>
      <c r="V9" s="16" cm="1">
        <f t="array" ref="V9">IFERROR(INDEX($J$46:$AT$100,MATCH($E9,$E$46:$E$100,0),COLUMN()-9),-999)</f>
        <v>999</v>
      </c>
      <c r="W9" s="16" cm="1">
        <f t="array" ref="W9">IFERROR(INDEX($J$46:$AT$100,MATCH($E9,$E$46:$E$100,0),COLUMN()-9),-999)</f>
        <v>999</v>
      </c>
      <c r="X9" s="16" cm="1">
        <f t="array" ref="X9">IFERROR(INDEX($J$46:$AT$100,MATCH($E9,$E$46:$E$100,0),COLUMN()-9),-999)</f>
        <v>999</v>
      </c>
      <c r="Y9" s="16" cm="1">
        <f t="array" ref="Y9">IFERROR(INDEX($J$46:$AT$100,MATCH($E9,$E$46:$E$100,0),COLUMN()-9),-999)</f>
        <v>999</v>
      </c>
      <c r="Z9" s="16" cm="1">
        <f t="array" ref="Z9">IFERROR(INDEX($J$46:$AT$100,MATCH($E9,$E$46:$E$100,0),COLUMN()-9),-999)</f>
        <v>999</v>
      </c>
      <c r="AA9" s="16" cm="1">
        <f t="array" ref="AA9">IFERROR(INDEX($J$46:$AT$100,MATCH($E9,$E$46:$E$100,0),COLUMN()-9),-999)</f>
        <v>999</v>
      </c>
      <c r="AB9" s="16" cm="1">
        <f t="array" ref="AB9">IFERROR(INDEX($J$46:$AT$100,MATCH($E9,$E$46:$E$100,0),COLUMN()-9),-999)</f>
        <v>999</v>
      </c>
      <c r="AC9" s="16" cm="1">
        <f t="array" ref="AC9">IFERROR(INDEX($J$46:$AT$100,MATCH($E9,$E$46:$E$100,0),COLUMN()-9),-999)</f>
        <v>999</v>
      </c>
      <c r="AD9" s="16" cm="1">
        <f t="array" ref="AD9">IFERROR(INDEX($J$46:$AT$100,MATCH($E9,$E$46:$E$100,0),COLUMN()-9),-999)</f>
        <v>999</v>
      </c>
      <c r="AE9" s="16" cm="1">
        <f t="array" ref="AE9">IFERROR(INDEX($J$46:$AT$100,MATCH($E9,$E$46:$E$100,0),COLUMN()-9),-999)</f>
        <v>999</v>
      </c>
      <c r="AF9" s="16" cm="1">
        <f t="array" ref="AF9">IFERROR(INDEX($J$46:$AT$100,MATCH($E9,$E$46:$E$100,0),COLUMN()-9),-999)</f>
        <v>999</v>
      </c>
      <c r="AG9" s="16" cm="1">
        <f t="array" ref="AG9">IFERROR(INDEX($J$46:$AT$100,MATCH($E9,$E$46:$E$100,0),COLUMN()-9),-999)</f>
        <v>999</v>
      </c>
      <c r="AH9" s="16" cm="1">
        <f t="array" ref="AH9">IFERROR(INDEX($J$46:$AT$100,MATCH($E9,$E$46:$E$100,0),COLUMN()-9),-999)</f>
        <v>999</v>
      </c>
      <c r="AI9" s="16" cm="1">
        <f t="array" ref="AI9">IFERROR(INDEX($J$46:$AT$100,MATCH($E9,$E$46:$E$100,0),COLUMN()-9),-999)</f>
        <v>999</v>
      </c>
      <c r="AJ9" s="16" cm="1">
        <f t="array" ref="AJ9">IFERROR(INDEX($J$46:$AT$100,MATCH($E9,$E$46:$E$100,0),COLUMN()-9),-999)</f>
        <v>999</v>
      </c>
      <c r="AK9" s="16" cm="1">
        <f t="array" ref="AK9">IFERROR(INDEX($J$46:$AT$100,MATCH($E9,$E$46:$E$100,0),COLUMN()-9),-999)</f>
        <v>999</v>
      </c>
      <c r="AL9" s="16" cm="1">
        <f t="array" ref="AL9">IFERROR(INDEX($J$46:$AT$100,MATCH($E9,$E$46:$E$100,0),COLUMN()-9),-999)</f>
        <v>999</v>
      </c>
      <c r="AM9" s="16" cm="1">
        <f t="array" ref="AM9">IFERROR(INDEX($J$46:$AT$100,MATCH($E9,$E$46:$E$100,0),COLUMN()-9),-999)</f>
        <v>999</v>
      </c>
      <c r="AN9" s="16" cm="1">
        <f t="array" ref="AN9">IFERROR(INDEX($J$46:$AT$100,MATCH($E9,$E$46:$E$100,0),COLUMN()-9),-999)</f>
        <v>999</v>
      </c>
      <c r="AO9" s="16" cm="1">
        <f t="array" ref="AO9">IFERROR(INDEX($J$46:$AT$100,MATCH($E9,$E$46:$E$100,0),COLUMN()-9),-999)</f>
        <v>999</v>
      </c>
      <c r="AP9" s="16" cm="1">
        <f t="array" ref="AP9">IFERROR(INDEX($J$46:$AT$100,MATCH($E9,$E$46:$E$100,0),COLUMN()-9),-999)</f>
        <v>999</v>
      </c>
      <c r="AQ9" s="16" cm="1">
        <f t="array" ref="AQ9">IFERROR(INDEX($J$46:$AT$100,MATCH($E9,$E$46:$E$100,0),COLUMN()-9),-999)</f>
        <v>999</v>
      </c>
      <c r="AR9" s="16" cm="1">
        <f t="array" ref="AR9">IFERROR(INDEX($J$46:$AT$100,MATCH($E9,$E$46:$E$100,0),COLUMN()-9),-999)</f>
        <v>999</v>
      </c>
      <c r="AS9" s="16" cm="1">
        <f t="array" ref="AS9">IFERROR(INDEX($J$46:$AT$100,MATCH($E9,$E$46:$E$100,0),COLUMN()-9),-999)</f>
        <v>999</v>
      </c>
      <c r="AT9" s="16" cm="1">
        <f t="array" ref="AT9">IFERROR(INDEX($J$46:$AT$100,MATCH($E9,$E$46:$E$100,0),COLUMN()-9),-999)</f>
        <v>999</v>
      </c>
      <c r="AU9" s="16"/>
      <c r="AV9" s="16">
        <f>$F9*'Transformers - Loading'!AV9/100</f>
        <v>0</v>
      </c>
      <c r="AW9" s="16">
        <f>$F9*'Transformers - Loading'!AW9/100</f>
        <v>0</v>
      </c>
      <c r="AX9" s="16">
        <f>$F9*'Transformers - Loading'!AX9/100</f>
        <v>0</v>
      </c>
      <c r="AY9" s="16">
        <f>$F9*'Transformers - Loading'!AY9/100</f>
        <v>0</v>
      </c>
      <c r="AZ9" s="16">
        <f>$F9*'Transformers - Loading'!AZ9/100</f>
        <v>0.86628687425569018</v>
      </c>
      <c r="BA9" s="16">
        <f>$F9*'Transformers - Loading'!BA9/100</f>
        <v>0.86263013798027932</v>
      </c>
      <c r="BB9" s="16">
        <f>$F9*'Transformers - Loading'!BB9/100</f>
        <v>0.85929208158481518</v>
      </c>
      <c r="BC9" s="16">
        <f>$F9*'Transformers - Loading'!BC9/100</f>
        <v>0.89480343144693297</v>
      </c>
      <c r="BD9" s="16">
        <f>$F9*'Transformers - Loading'!BD9/100</f>
        <v>0.91302130517964775</v>
      </c>
      <c r="BE9" s="16">
        <f>$F9*'Transformers - Loading'!BE9/100</f>
        <v>0.9251535102563726</v>
      </c>
      <c r="BF9" s="16">
        <f>$F9*'Transformers - Loading'!BF9/100</f>
        <v>0.91033118767938648</v>
      </c>
      <c r="BG9" s="16">
        <f>$F9*'Transformers - Loading'!BG9/100</f>
        <v>0.89278897018494929</v>
      </c>
      <c r="BH9" s="16">
        <f>$F9*'Transformers - Loading'!BH9/100</f>
        <v>5.4806008394613084</v>
      </c>
      <c r="BI9" s="16">
        <f>$F9*'Transformers - Loading'!BI9/100</f>
        <v>5.1491568904334351</v>
      </c>
      <c r="BJ9" s="16">
        <f>$F9*'Transformers - Loading'!BJ9/100</f>
        <v>5.3047668321289043</v>
      </c>
      <c r="BK9" s="16">
        <f>$F9*'Transformers - Loading'!BK9/100</f>
        <v>4.8002842628595701</v>
      </c>
      <c r="BL9" s="16"/>
      <c r="BM9" s="16"/>
      <c r="BN9" s="16"/>
    </row>
    <row r="10" spans="1:67" x14ac:dyDescent="0.25">
      <c r="E10" s="11" t="s">
        <v>112</v>
      </c>
      <c r="F10" s="30">
        <v>8.8400001525878906</v>
      </c>
      <c r="G10" s="30">
        <v>11</v>
      </c>
      <c r="H10" s="30">
        <v>0.68999999761581421</v>
      </c>
      <c r="I10" s="42"/>
      <c r="J10" s="16" cm="1">
        <f t="array" ref="J10">IFERROR(INDEX($J$46:$AT$100,MATCH($E10,$E$46:$E$100,0),COLUMN()-9),-999)</f>
        <v>999</v>
      </c>
      <c r="K10" s="16" cm="1">
        <f t="array" ref="K10">IFERROR(INDEX($J$46:$AT$100,MATCH($E10,$E$46:$E$100,0),COLUMN()-9),-999)</f>
        <v>999</v>
      </c>
      <c r="L10" s="16" cm="1">
        <f t="array" ref="L10">IFERROR(INDEX($J$46:$AT$100,MATCH($E10,$E$46:$E$100,0),COLUMN()-9),-999)</f>
        <v>999</v>
      </c>
      <c r="M10" s="16" cm="1">
        <f t="array" ref="M10">IFERROR(INDEX($J$46:$AT$100,MATCH($E10,$E$46:$E$100,0),COLUMN()-9),-999)</f>
        <v>999</v>
      </c>
      <c r="N10" s="16" cm="1">
        <f t="array" ref="N10">IFERROR(INDEX($J$46:$AT$100,MATCH($E10,$E$46:$E$100,0),COLUMN()-9),-999)</f>
        <v>999</v>
      </c>
      <c r="O10" s="16" cm="1">
        <f t="array" ref="O10">IFERROR(INDEX($J$46:$AT$100,MATCH($E10,$E$46:$E$100,0),COLUMN()-9),-999)</f>
        <v>999</v>
      </c>
      <c r="P10" s="16" cm="1">
        <f t="array" ref="P10">IFERROR(INDEX($J$46:$AT$100,MATCH($E10,$E$46:$E$100,0),COLUMN()-9),-999)</f>
        <v>999</v>
      </c>
      <c r="Q10" s="16" cm="1">
        <f t="array" ref="Q10">IFERROR(INDEX($J$46:$AT$100,MATCH($E10,$E$46:$E$100,0),COLUMN()-9),-999)</f>
        <v>999</v>
      </c>
      <c r="R10" s="16" cm="1">
        <f t="array" ref="R10">IFERROR(INDEX($J$46:$AT$100,MATCH($E10,$E$46:$E$100,0),COLUMN()-9),-999)</f>
        <v>999</v>
      </c>
      <c r="S10" s="16" cm="1">
        <f t="array" ref="S10">IFERROR(INDEX($J$46:$AT$100,MATCH($E10,$E$46:$E$100,0),COLUMN()-9),-999)</f>
        <v>999</v>
      </c>
      <c r="T10" s="16" cm="1">
        <f t="array" ref="T10">IFERROR(INDEX($J$46:$AT$100,MATCH($E10,$E$46:$E$100,0),COLUMN()-9),-999)</f>
        <v>999</v>
      </c>
      <c r="U10" s="16" cm="1">
        <f t="array" ref="U10">IFERROR(INDEX($J$46:$AT$100,MATCH($E10,$E$46:$E$100,0),COLUMN()-9),-999)</f>
        <v>999</v>
      </c>
      <c r="V10" s="16" cm="1">
        <f t="array" ref="V10">IFERROR(INDEX($J$46:$AT$100,MATCH($E10,$E$46:$E$100,0),COLUMN()-9),-999)</f>
        <v>999</v>
      </c>
      <c r="W10" s="16" cm="1">
        <f t="array" ref="W10">IFERROR(INDEX($J$46:$AT$100,MATCH($E10,$E$46:$E$100,0),COLUMN()-9),-999)</f>
        <v>999</v>
      </c>
      <c r="X10" s="16" cm="1">
        <f t="array" ref="X10">IFERROR(INDEX($J$46:$AT$100,MATCH($E10,$E$46:$E$100,0),COLUMN()-9),-999)</f>
        <v>999</v>
      </c>
      <c r="Y10" s="16" cm="1">
        <f t="array" ref="Y10">IFERROR(INDEX($J$46:$AT$100,MATCH($E10,$E$46:$E$100,0),COLUMN()-9),-999)</f>
        <v>999</v>
      </c>
      <c r="Z10" s="16" cm="1">
        <f t="array" ref="Z10">IFERROR(INDEX($J$46:$AT$100,MATCH($E10,$E$46:$E$100,0),COLUMN()-9),-999)</f>
        <v>999</v>
      </c>
      <c r="AA10" s="16" cm="1">
        <f t="array" ref="AA10">IFERROR(INDEX($J$46:$AT$100,MATCH($E10,$E$46:$E$100,0),COLUMN()-9),-999)</f>
        <v>999</v>
      </c>
      <c r="AB10" s="16" cm="1">
        <f t="array" ref="AB10">IFERROR(INDEX($J$46:$AT$100,MATCH($E10,$E$46:$E$100,0),COLUMN()-9),-999)</f>
        <v>999</v>
      </c>
      <c r="AC10" s="16" cm="1">
        <f t="array" ref="AC10">IFERROR(INDEX($J$46:$AT$100,MATCH($E10,$E$46:$E$100,0),COLUMN()-9),-999)</f>
        <v>999</v>
      </c>
      <c r="AD10" s="16" cm="1">
        <f t="array" ref="AD10">IFERROR(INDEX($J$46:$AT$100,MATCH($E10,$E$46:$E$100,0),COLUMN()-9),-999)</f>
        <v>999</v>
      </c>
      <c r="AE10" s="16" cm="1">
        <f t="array" ref="AE10">IFERROR(INDEX($J$46:$AT$100,MATCH($E10,$E$46:$E$100,0),COLUMN()-9),-999)</f>
        <v>999</v>
      </c>
      <c r="AF10" s="16" cm="1">
        <f t="array" ref="AF10">IFERROR(INDEX($J$46:$AT$100,MATCH($E10,$E$46:$E$100,0),COLUMN()-9),-999)</f>
        <v>999</v>
      </c>
      <c r="AG10" s="16" cm="1">
        <f t="array" ref="AG10">IFERROR(INDEX($J$46:$AT$100,MATCH($E10,$E$46:$E$100,0),COLUMN()-9),-999)</f>
        <v>999</v>
      </c>
      <c r="AH10" s="16" cm="1">
        <f t="array" ref="AH10">IFERROR(INDEX($J$46:$AT$100,MATCH($E10,$E$46:$E$100,0),COLUMN()-9),-999)</f>
        <v>999</v>
      </c>
      <c r="AI10" s="16" cm="1">
        <f t="array" ref="AI10">IFERROR(INDEX($J$46:$AT$100,MATCH($E10,$E$46:$E$100,0),COLUMN()-9),-999)</f>
        <v>999</v>
      </c>
      <c r="AJ10" s="16" cm="1">
        <f t="array" ref="AJ10">IFERROR(INDEX($J$46:$AT$100,MATCH($E10,$E$46:$E$100,0),COLUMN()-9),-999)</f>
        <v>999</v>
      </c>
      <c r="AK10" s="16" cm="1">
        <f t="array" ref="AK10">IFERROR(INDEX($J$46:$AT$100,MATCH($E10,$E$46:$E$100,0),COLUMN()-9),-999)</f>
        <v>999</v>
      </c>
      <c r="AL10" s="16" cm="1">
        <f t="array" ref="AL10">IFERROR(INDEX($J$46:$AT$100,MATCH($E10,$E$46:$E$100,0),COLUMN()-9),-999)</f>
        <v>999</v>
      </c>
      <c r="AM10" s="16" cm="1">
        <f t="array" ref="AM10">IFERROR(INDEX($J$46:$AT$100,MATCH($E10,$E$46:$E$100,0),COLUMN()-9),-999)</f>
        <v>999</v>
      </c>
      <c r="AN10" s="16" cm="1">
        <f t="array" ref="AN10">IFERROR(INDEX($J$46:$AT$100,MATCH($E10,$E$46:$E$100,0),COLUMN()-9),-999)</f>
        <v>999</v>
      </c>
      <c r="AO10" s="16" cm="1">
        <f t="array" ref="AO10">IFERROR(INDEX($J$46:$AT$100,MATCH($E10,$E$46:$E$100,0),COLUMN()-9),-999)</f>
        <v>999</v>
      </c>
      <c r="AP10" s="16" cm="1">
        <f t="array" ref="AP10">IFERROR(INDEX($J$46:$AT$100,MATCH($E10,$E$46:$E$100,0),COLUMN()-9),-999)</f>
        <v>999</v>
      </c>
      <c r="AQ10" s="16" cm="1">
        <f t="array" ref="AQ10">IFERROR(INDEX($J$46:$AT$100,MATCH($E10,$E$46:$E$100,0),COLUMN()-9),-999)</f>
        <v>999</v>
      </c>
      <c r="AR10" s="16" cm="1">
        <f t="array" ref="AR10">IFERROR(INDEX($J$46:$AT$100,MATCH($E10,$E$46:$E$100,0),COLUMN()-9),-999)</f>
        <v>999</v>
      </c>
      <c r="AS10" s="16" cm="1">
        <f t="array" ref="AS10">IFERROR(INDEX($J$46:$AT$100,MATCH($E10,$E$46:$E$100,0),COLUMN()-9),-999)</f>
        <v>999</v>
      </c>
      <c r="AT10" s="16" cm="1">
        <f t="array" ref="AT10">IFERROR(INDEX($J$46:$AT$100,MATCH($E10,$E$46:$E$100,0),COLUMN()-9),-999)</f>
        <v>999</v>
      </c>
      <c r="AU10" s="16"/>
      <c r="AV10" s="16">
        <f>$F10*'Transformers - Loading'!AV10/100</f>
        <v>0</v>
      </c>
      <c r="AW10" s="16">
        <f>$F10*'Transformers - Loading'!AW10/100</f>
        <v>0</v>
      </c>
      <c r="AX10" s="16">
        <f>$F10*'Transformers - Loading'!AX10/100</f>
        <v>0</v>
      </c>
      <c r="AY10" s="16">
        <f>$F10*'Transformers - Loading'!AY10/100</f>
        <v>0</v>
      </c>
      <c r="AZ10" s="16">
        <f>$F10*'Transformers - Loading'!AZ10/100</f>
        <v>0</v>
      </c>
      <c r="BA10" s="16">
        <f>$F10*'Transformers - Loading'!BA10/100</f>
        <v>0</v>
      </c>
      <c r="BB10" s="16">
        <f>$F10*'Transformers - Loading'!BB10/100</f>
        <v>0</v>
      </c>
      <c r="BC10" s="16">
        <f>$F10*'Transformers - Loading'!BC10/100</f>
        <v>0</v>
      </c>
      <c r="BD10" s="16">
        <f>$F10*'Transformers - Loading'!BD10/100</f>
        <v>0</v>
      </c>
      <c r="BE10" s="16">
        <f>$F10*'Transformers - Loading'!BE10/100</f>
        <v>9.7860292099293951E-9</v>
      </c>
      <c r="BF10" s="16">
        <f>$F10*'Transformers - Loading'!BF10/100</f>
        <v>1.08438416950053E-8</v>
      </c>
      <c r="BG10" s="16">
        <f>$F10*'Transformers - Loading'!BG10/100</f>
        <v>1.1076593737726417E-8</v>
      </c>
      <c r="BH10" s="16">
        <f>$F10*'Transformers - Loading'!BH10/100</f>
        <v>1.1039545246006754E-8</v>
      </c>
      <c r="BI10" s="16">
        <f>$F10*'Transformers - Loading'!BI10/100</f>
        <v>1.1064323915003134E-8</v>
      </c>
      <c r="BJ10" s="16">
        <f>$F10*'Transformers - Loading'!BJ10/100</f>
        <v>1.1041704964288359E-8</v>
      </c>
      <c r="BK10" s="16">
        <f>$F10*'Transformers - Loading'!BK10/100</f>
        <v>1.1036588442868426E-8</v>
      </c>
      <c r="BL10" s="16"/>
      <c r="BM10" s="16"/>
      <c r="BN10" s="16"/>
    </row>
    <row r="11" spans="1:67" x14ac:dyDescent="0.25">
      <c r="E11" s="11" t="s">
        <v>113</v>
      </c>
      <c r="F11" s="30">
        <v>12</v>
      </c>
      <c r="G11" s="30">
        <v>33</v>
      </c>
      <c r="H11" s="30">
        <v>11</v>
      </c>
      <c r="I11" s="42"/>
      <c r="J11" s="16" cm="1">
        <f t="array" ref="J11">IFERROR(INDEX($J$46:$AT$100,MATCH($E11,$E$46:$E$100,0),COLUMN()-9),-999)</f>
        <v>999</v>
      </c>
      <c r="K11" s="16" cm="1">
        <f t="array" ref="K11">IFERROR(INDEX($J$46:$AT$100,MATCH($E11,$E$46:$E$100,0),COLUMN()-9),-999)</f>
        <v>999</v>
      </c>
      <c r="L11" s="16" cm="1">
        <f t="array" ref="L11">IFERROR(INDEX($J$46:$AT$100,MATCH($E11,$E$46:$E$100,0),COLUMN()-9),-999)</f>
        <v>999</v>
      </c>
      <c r="M11" s="16" cm="1">
        <f t="array" ref="M11">IFERROR(INDEX($J$46:$AT$100,MATCH($E11,$E$46:$E$100,0),COLUMN()-9),-999)</f>
        <v>999</v>
      </c>
      <c r="N11" s="16" cm="1">
        <f t="array" ref="N11">IFERROR(INDEX($J$46:$AT$100,MATCH($E11,$E$46:$E$100,0),COLUMN()-9),-999)</f>
        <v>999</v>
      </c>
      <c r="O11" s="16" cm="1">
        <f t="array" ref="O11">IFERROR(INDEX($J$46:$AT$100,MATCH($E11,$E$46:$E$100,0),COLUMN()-9),-999)</f>
        <v>999</v>
      </c>
      <c r="P11" s="16" cm="1">
        <f t="array" ref="P11">IFERROR(INDEX($J$46:$AT$100,MATCH($E11,$E$46:$E$100,0),COLUMN()-9),-999)</f>
        <v>999</v>
      </c>
      <c r="Q11" s="16" cm="1">
        <f t="array" ref="Q11">IFERROR(INDEX($J$46:$AT$100,MATCH($E11,$E$46:$E$100,0),COLUMN()-9),-999)</f>
        <v>999</v>
      </c>
      <c r="R11" s="16" cm="1">
        <f t="array" ref="R11">IFERROR(INDEX($J$46:$AT$100,MATCH($E11,$E$46:$E$100,0),COLUMN()-9),-999)</f>
        <v>999</v>
      </c>
      <c r="S11" s="16" cm="1">
        <f t="array" ref="S11">IFERROR(INDEX($J$46:$AT$100,MATCH($E11,$E$46:$E$100,0),COLUMN()-9),-999)</f>
        <v>999</v>
      </c>
      <c r="T11" s="16" cm="1">
        <f t="array" ref="T11">IFERROR(INDEX($J$46:$AT$100,MATCH($E11,$E$46:$E$100,0),COLUMN()-9),-999)</f>
        <v>999</v>
      </c>
      <c r="U11" s="16" cm="1">
        <f t="array" ref="U11">IFERROR(INDEX($J$46:$AT$100,MATCH($E11,$E$46:$E$100,0),COLUMN()-9),-999)</f>
        <v>999</v>
      </c>
      <c r="V11" s="16" cm="1">
        <f t="array" ref="V11">IFERROR(INDEX($J$46:$AT$100,MATCH($E11,$E$46:$E$100,0),COLUMN()-9),-999)</f>
        <v>999</v>
      </c>
      <c r="W11" s="16" cm="1">
        <f t="array" ref="W11">IFERROR(INDEX($J$46:$AT$100,MATCH($E11,$E$46:$E$100,0),COLUMN()-9),-999)</f>
        <v>999</v>
      </c>
      <c r="X11" s="16" cm="1">
        <f t="array" ref="X11">IFERROR(INDEX($J$46:$AT$100,MATCH($E11,$E$46:$E$100,0),COLUMN()-9),-999)</f>
        <v>999</v>
      </c>
      <c r="Y11" s="16" cm="1">
        <f t="array" ref="Y11">IFERROR(INDEX($J$46:$AT$100,MATCH($E11,$E$46:$E$100,0),COLUMN()-9),-999)</f>
        <v>999</v>
      </c>
      <c r="Z11" s="16" cm="1">
        <f t="array" ref="Z11">IFERROR(INDEX($J$46:$AT$100,MATCH($E11,$E$46:$E$100,0),COLUMN()-9),-999)</f>
        <v>999</v>
      </c>
      <c r="AA11" s="16" cm="1">
        <f t="array" ref="AA11">IFERROR(INDEX($J$46:$AT$100,MATCH($E11,$E$46:$E$100,0),COLUMN()-9),-999)</f>
        <v>999</v>
      </c>
      <c r="AB11" s="16" cm="1">
        <f t="array" ref="AB11">IFERROR(INDEX($J$46:$AT$100,MATCH($E11,$E$46:$E$100,0),COLUMN()-9),-999)</f>
        <v>999</v>
      </c>
      <c r="AC11" s="16" cm="1">
        <f t="array" ref="AC11">IFERROR(INDEX($J$46:$AT$100,MATCH($E11,$E$46:$E$100,0),COLUMN()-9),-999)</f>
        <v>999</v>
      </c>
      <c r="AD11" s="16" cm="1">
        <f t="array" ref="AD11">IFERROR(INDEX($J$46:$AT$100,MATCH($E11,$E$46:$E$100,0),COLUMN()-9),-999)</f>
        <v>999</v>
      </c>
      <c r="AE11" s="16" cm="1">
        <f t="array" ref="AE11">IFERROR(INDEX($J$46:$AT$100,MATCH($E11,$E$46:$E$100,0),COLUMN()-9),-999)</f>
        <v>999</v>
      </c>
      <c r="AF11" s="16" cm="1">
        <f t="array" ref="AF11">IFERROR(INDEX($J$46:$AT$100,MATCH($E11,$E$46:$E$100,0),COLUMN()-9),-999)</f>
        <v>999</v>
      </c>
      <c r="AG11" s="16" cm="1">
        <f t="array" ref="AG11">IFERROR(INDEX($J$46:$AT$100,MATCH($E11,$E$46:$E$100,0),COLUMN()-9),-999)</f>
        <v>999</v>
      </c>
      <c r="AH11" s="16" cm="1">
        <f t="array" ref="AH11">IFERROR(INDEX($J$46:$AT$100,MATCH($E11,$E$46:$E$100,0),COLUMN()-9),-999)</f>
        <v>999</v>
      </c>
      <c r="AI11" s="16" cm="1">
        <f t="array" ref="AI11">IFERROR(INDEX($J$46:$AT$100,MATCH($E11,$E$46:$E$100,0),COLUMN()-9),-999)</f>
        <v>999</v>
      </c>
      <c r="AJ11" s="16" cm="1">
        <f t="array" ref="AJ11">IFERROR(INDEX($J$46:$AT$100,MATCH($E11,$E$46:$E$100,0),COLUMN()-9),-999)</f>
        <v>999</v>
      </c>
      <c r="AK11" s="16" cm="1">
        <f t="array" ref="AK11">IFERROR(INDEX($J$46:$AT$100,MATCH($E11,$E$46:$E$100,0),COLUMN()-9),-999)</f>
        <v>999</v>
      </c>
      <c r="AL11" s="16" cm="1">
        <f t="array" ref="AL11">IFERROR(INDEX($J$46:$AT$100,MATCH($E11,$E$46:$E$100,0),COLUMN()-9),-999)</f>
        <v>999</v>
      </c>
      <c r="AM11" s="16" cm="1">
        <f t="array" ref="AM11">IFERROR(INDEX($J$46:$AT$100,MATCH($E11,$E$46:$E$100,0),COLUMN()-9),-999)</f>
        <v>999</v>
      </c>
      <c r="AN11" s="16" cm="1">
        <f t="array" ref="AN11">IFERROR(INDEX($J$46:$AT$100,MATCH($E11,$E$46:$E$100,0),COLUMN()-9),-999)</f>
        <v>999</v>
      </c>
      <c r="AO11" s="16" cm="1">
        <f t="array" ref="AO11">IFERROR(INDEX($J$46:$AT$100,MATCH($E11,$E$46:$E$100,0),COLUMN()-9),-999)</f>
        <v>999</v>
      </c>
      <c r="AP11" s="16" cm="1">
        <f t="array" ref="AP11">IFERROR(INDEX($J$46:$AT$100,MATCH($E11,$E$46:$E$100,0),COLUMN()-9),-999)</f>
        <v>999</v>
      </c>
      <c r="AQ11" s="16" cm="1">
        <f t="array" ref="AQ11">IFERROR(INDEX($J$46:$AT$100,MATCH($E11,$E$46:$E$100,0),COLUMN()-9),-999)</f>
        <v>999</v>
      </c>
      <c r="AR11" s="16" cm="1">
        <f t="array" ref="AR11">IFERROR(INDEX($J$46:$AT$100,MATCH($E11,$E$46:$E$100,0),COLUMN()-9),-999)</f>
        <v>999</v>
      </c>
      <c r="AS11" s="16" cm="1">
        <f t="array" ref="AS11">IFERROR(INDEX($J$46:$AT$100,MATCH($E11,$E$46:$E$100,0),COLUMN()-9),-999)</f>
        <v>999</v>
      </c>
      <c r="AT11" s="16" cm="1">
        <f t="array" ref="AT11">IFERROR(INDEX($J$46:$AT$100,MATCH($E11,$E$46:$E$100,0),COLUMN()-9),-999)</f>
        <v>999</v>
      </c>
      <c r="AU11" s="16"/>
      <c r="AV11" s="16">
        <f>$F11*'Transformers - Loading'!AV11/100</f>
        <v>0</v>
      </c>
      <c r="AW11" s="16">
        <f>$F11*'Transformers - Loading'!AW11/100</f>
        <v>0</v>
      </c>
      <c r="AX11" s="16">
        <f>$F11*'Transformers - Loading'!AX11/100</f>
        <v>0</v>
      </c>
      <c r="AY11" s="16">
        <f>$F11*'Transformers - Loading'!AY11/100</f>
        <v>0</v>
      </c>
      <c r="AZ11" s="16">
        <f>$F11*'Transformers - Loading'!AZ11/100</f>
        <v>0</v>
      </c>
      <c r="BA11" s="16">
        <f>$F11*'Transformers - Loading'!BA11/100</f>
        <v>0</v>
      </c>
      <c r="BB11" s="16">
        <f>$F11*'Transformers - Loading'!BB11/100</f>
        <v>0</v>
      </c>
      <c r="BC11" s="16">
        <f>$F11*'Transformers - Loading'!BC11/100</f>
        <v>0</v>
      </c>
      <c r="BD11" s="16">
        <f>$F11*'Transformers - Loading'!BD11/100</f>
        <v>0</v>
      </c>
      <c r="BE11" s="16">
        <f>$F11*'Transformers - Loading'!BE11/100</f>
        <v>0</v>
      </c>
      <c r="BF11" s="16">
        <f>$F11*'Transformers - Loading'!BF11/100</f>
        <v>0</v>
      </c>
      <c r="BG11" s="16">
        <f>$F11*'Transformers - Loading'!BG11/100</f>
        <v>1.1229718219907641E-8</v>
      </c>
      <c r="BH11" s="16">
        <f>$F11*'Transformers - Loading'!BH11/100</f>
        <v>1.137638545856321E-8</v>
      </c>
      <c r="BI11" s="16">
        <f>$F11*'Transformers - Loading'!BI11/100</f>
        <v>1.1251277124818181E-8</v>
      </c>
      <c r="BJ11" s="16">
        <f>$F11*'Transformers - Loading'!BJ11/100</f>
        <v>1.1224523553213973E-8</v>
      </c>
      <c r="BK11" s="16">
        <f>$F11*'Transformers - Loading'!BK11/100</f>
        <v>2.4945824282461855</v>
      </c>
      <c r="BL11" s="16"/>
      <c r="BM11" s="16"/>
      <c r="BN11" s="16"/>
    </row>
    <row r="12" spans="1:67" x14ac:dyDescent="0.25">
      <c r="E12" s="11" t="s">
        <v>114</v>
      </c>
      <c r="F12" s="30">
        <v>2.6600000858306885</v>
      </c>
      <c r="G12" s="30">
        <v>11</v>
      </c>
      <c r="H12" s="30">
        <v>0.68999999761581421</v>
      </c>
      <c r="I12" s="42"/>
      <c r="J12" s="16" cm="1">
        <f t="array" ref="J12">IFERROR(INDEX($J$46:$AT$100,MATCH($E12,$E$46:$E$100,0),COLUMN()-9),-999)</f>
        <v>999</v>
      </c>
      <c r="K12" s="16" cm="1">
        <f t="array" ref="K12">IFERROR(INDEX($J$46:$AT$100,MATCH($E12,$E$46:$E$100,0),COLUMN()-9),-999)</f>
        <v>999</v>
      </c>
      <c r="L12" s="16" cm="1">
        <f t="array" ref="L12">IFERROR(INDEX($J$46:$AT$100,MATCH($E12,$E$46:$E$100,0),COLUMN()-9),-999)</f>
        <v>999</v>
      </c>
      <c r="M12" s="16" cm="1">
        <f t="array" ref="M12">IFERROR(INDEX($J$46:$AT$100,MATCH($E12,$E$46:$E$100,0),COLUMN()-9),-999)</f>
        <v>999</v>
      </c>
      <c r="N12" s="16" cm="1">
        <f t="array" ref="N12">IFERROR(INDEX($J$46:$AT$100,MATCH($E12,$E$46:$E$100,0),COLUMN()-9),-999)</f>
        <v>999</v>
      </c>
      <c r="O12" s="16" cm="1">
        <f t="array" ref="O12">IFERROR(INDEX($J$46:$AT$100,MATCH($E12,$E$46:$E$100,0),COLUMN()-9),-999)</f>
        <v>999</v>
      </c>
      <c r="P12" s="16" cm="1">
        <f t="array" ref="P12">IFERROR(INDEX($J$46:$AT$100,MATCH($E12,$E$46:$E$100,0),COLUMN()-9),-999)</f>
        <v>999</v>
      </c>
      <c r="Q12" s="16" cm="1">
        <f t="array" ref="Q12">IFERROR(INDEX($J$46:$AT$100,MATCH($E12,$E$46:$E$100,0),COLUMN()-9),-999)</f>
        <v>999</v>
      </c>
      <c r="R12" s="16" cm="1">
        <f t="array" ref="R12">IFERROR(INDEX($J$46:$AT$100,MATCH($E12,$E$46:$E$100,0),COLUMN()-9),-999)</f>
        <v>999</v>
      </c>
      <c r="S12" s="16" cm="1">
        <f t="array" ref="S12">IFERROR(INDEX($J$46:$AT$100,MATCH($E12,$E$46:$E$100,0),COLUMN()-9),-999)</f>
        <v>999</v>
      </c>
      <c r="T12" s="16" cm="1">
        <f t="array" ref="T12">IFERROR(INDEX($J$46:$AT$100,MATCH($E12,$E$46:$E$100,0),COLUMN()-9),-999)</f>
        <v>999</v>
      </c>
      <c r="U12" s="16" cm="1">
        <f t="array" ref="U12">IFERROR(INDEX($J$46:$AT$100,MATCH($E12,$E$46:$E$100,0),COLUMN()-9),-999)</f>
        <v>999</v>
      </c>
      <c r="V12" s="16" cm="1">
        <f t="array" ref="V12">IFERROR(INDEX($J$46:$AT$100,MATCH($E12,$E$46:$E$100,0),COLUMN()-9),-999)</f>
        <v>999</v>
      </c>
      <c r="W12" s="16" cm="1">
        <f t="array" ref="W12">IFERROR(INDEX($J$46:$AT$100,MATCH($E12,$E$46:$E$100,0),COLUMN()-9),-999)</f>
        <v>999</v>
      </c>
      <c r="X12" s="16" cm="1">
        <f t="array" ref="X12">IFERROR(INDEX($J$46:$AT$100,MATCH($E12,$E$46:$E$100,0),COLUMN()-9),-999)</f>
        <v>999</v>
      </c>
      <c r="Y12" s="16" cm="1">
        <f t="array" ref="Y12">IFERROR(INDEX($J$46:$AT$100,MATCH($E12,$E$46:$E$100,0),COLUMN()-9),-999)</f>
        <v>999</v>
      </c>
      <c r="Z12" s="16" cm="1">
        <f t="array" ref="Z12">IFERROR(INDEX($J$46:$AT$100,MATCH($E12,$E$46:$E$100,0),COLUMN()-9),-999)</f>
        <v>999</v>
      </c>
      <c r="AA12" s="16" cm="1">
        <f t="array" ref="AA12">IFERROR(INDEX($J$46:$AT$100,MATCH($E12,$E$46:$E$100,0),COLUMN()-9),-999)</f>
        <v>999</v>
      </c>
      <c r="AB12" s="16" cm="1">
        <f t="array" ref="AB12">IFERROR(INDEX($J$46:$AT$100,MATCH($E12,$E$46:$E$100,0),COLUMN()-9),-999)</f>
        <v>999</v>
      </c>
      <c r="AC12" s="16" cm="1">
        <f t="array" ref="AC12">IFERROR(INDEX($J$46:$AT$100,MATCH($E12,$E$46:$E$100,0),COLUMN()-9),-999)</f>
        <v>999</v>
      </c>
      <c r="AD12" s="16" cm="1">
        <f t="array" ref="AD12">IFERROR(INDEX($J$46:$AT$100,MATCH($E12,$E$46:$E$100,0),COLUMN()-9),-999)</f>
        <v>999</v>
      </c>
      <c r="AE12" s="16" cm="1">
        <f t="array" ref="AE12">IFERROR(INDEX($J$46:$AT$100,MATCH($E12,$E$46:$E$100,0),COLUMN()-9),-999)</f>
        <v>999</v>
      </c>
      <c r="AF12" s="16" cm="1">
        <f t="array" ref="AF12">IFERROR(INDEX($J$46:$AT$100,MATCH($E12,$E$46:$E$100,0),COLUMN()-9),-999)</f>
        <v>999</v>
      </c>
      <c r="AG12" s="16" cm="1">
        <f t="array" ref="AG12">IFERROR(INDEX($J$46:$AT$100,MATCH($E12,$E$46:$E$100,0),COLUMN()-9),-999)</f>
        <v>999</v>
      </c>
      <c r="AH12" s="16" cm="1">
        <f t="array" ref="AH12">IFERROR(INDEX($J$46:$AT$100,MATCH($E12,$E$46:$E$100,0),COLUMN()-9),-999)</f>
        <v>999</v>
      </c>
      <c r="AI12" s="16" cm="1">
        <f t="array" ref="AI12">IFERROR(INDEX($J$46:$AT$100,MATCH($E12,$E$46:$E$100,0),COLUMN()-9),-999)</f>
        <v>999</v>
      </c>
      <c r="AJ12" s="16" cm="1">
        <f t="array" ref="AJ12">IFERROR(INDEX($J$46:$AT$100,MATCH($E12,$E$46:$E$100,0),COLUMN()-9),-999)</f>
        <v>999</v>
      </c>
      <c r="AK12" s="16" cm="1">
        <f t="array" ref="AK12">IFERROR(INDEX($J$46:$AT$100,MATCH($E12,$E$46:$E$100,0),COLUMN()-9),-999)</f>
        <v>999</v>
      </c>
      <c r="AL12" s="16" cm="1">
        <f t="array" ref="AL12">IFERROR(INDEX($J$46:$AT$100,MATCH($E12,$E$46:$E$100,0),COLUMN()-9),-999)</f>
        <v>999</v>
      </c>
      <c r="AM12" s="16" cm="1">
        <f t="array" ref="AM12">IFERROR(INDEX($J$46:$AT$100,MATCH($E12,$E$46:$E$100,0),COLUMN()-9),-999)</f>
        <v>999</v>
      </c>
      <c r="AN12" s="16" cm="1">
        <f t="array" ref="AN12">IFERROR(INDEX($J$46:$AT$100,MATCH($E12,$E$46:$E$100,0),COLUMN()-9),-999)</f>
        <v>999</v>
      </c>
      <c r="AO12" s="16" cm="1">
        <f t="array" ref="AO12">IFERROR(INDEX($J$46:$AT$100,MATCH($E12,$E$46:$E$100,0),COLUMN()-9),-999)</f>
        <v>999</v>
      </c>
      <c r="AP12" s="16" cm="1">
        <f t="array" ref="AP12">IFERROR(INDEX($J$46:$AT$100,MATCH($E12,$E$46:$E$100,0),COLUMN()-9),-999)</f>
        <v>999</v>
      </c>
      <c r="AQ12" s="16" cm="1">
        <f t="array" ref="AQ12">IFERROR(INDEX($J$46:$AT$100,MATCH($E12,$E$46:$E$100,0),COLUMN()-9),-999)</f>
        <v>999</v>
      </c>
      <c r="AR12" s="16" cm="1">
        <f t="array" ref="AR12">IFERROR(INDEX($J$46:$AT$100,MATCH($E12,$E$46:$E$100,0),COLUMN()-9),-999)</f>
        <v>999</v>
      </c>
      <c r="AS12" s="16" cm="1">
        <f t="array" ref="AS12">IFERROR(INDEX($J$46:$AT$100,MATCH($E12,$E$46:$E$100,0),COLUMN()-9),-999)</f>
        <v>999</v>
      </c>
      <c r="AT12" s="16" cm="1">
        <f t="array" ref="AT12">IFERROR(INDEX($J$46:$AT$100,MATCH($E12,$E$46:$E$100,0),COLUMN()-9),-999)</f>
        <v>999</v>
      </c>
      <c r="AU12" s="16"/>
      <c r="AV12" s="16">
        <f>$F12*'Transformers - Loading'!AV12/100</f>
        <v>0</v>
      </c>
      <c r="AW12" s="16">
        <f>$F12*'Transformers - Loading'!AW12/100</f>
        <v>0</v>
      </c>
      <c r="AX12" s="16">
        <f>$F12*'Transformers - Loading'!AX12/100</f>
        <v>0</v>
      </c>
      <c r="AY12" s="16">
        <f>$F12*'Transformers - Loading'!AY12/100</f>
        <v>0</v>
      </c>
      <c r="AZ12" s="16">
        <f>$F12*'Transformers - Loading'!AZ12/100</f>
        <v>0</v>
      </c>
      <c r="BA12" s="16">
        <f>$F12*'Transformers - Loading'!BA12/100</f>
        <v>0</v>
      </c>
      <c r="BB12" s="16">
        <f>$F12*'Transformers - Loading'!BB12/100</f>
        <v>0</v>
      </c>
      <c r="BC12" s="16">
        <f>$F12*'Transformers - Loading'!BC12/100</f>
        <v>0</v>
      </c>
      <c r="BD12" s="16">
        <f>$F12*'Transformers - Loading'!BD12/100</f>
        <v>0</v>
      </c>
      <c r="BE12" s="16">
        <f>$F12*'Transformers - Loading'!BE12/100</f>
        <v>4.780596689746253E-9</v>
      </c>
      <c r="BF12" s="16">
        <f>$F12*'Transformers - Loading'!BF12/100</f>
        <v>5.3204713519876012E-9</v>
      </c>
      <c r="BG12" s="16">
        <f>$F12*'Transformers - Loading'!BG12/100</f>
        <v>5.4389866754820505E-9</v>
      </c>
      <c r="BH12" s="16">
        <f>$F12*'Transformers - Loading'!BH12/100</f>
        <v>5.4201276157841273E-9</v>
      </c>
      <c r="BI12" s="16">
        <f>$F12*'Transformers - Loading'!BI12/100</f>
        <v>5.432742335303058E-9</v>
      </c>
      <c r="BJ12" s="16">
        <f>$F12*'Transformers - Loading'!BJ12/100</f>
        <v>5.4212214867362396E-9</v>
      </c>
      <c r="BK12" s="16">
        <f>$F12*'Transformers - Loading'!BK12/100</f>
        <v>5.4186266188706604E-9</v>
      </c>
      <c r="BL12" s="16"/>
      <c r="BM12" s="16"/>
      <c r="BN12" s="16"/>
    </row>
    <row r="13" spans="1:67" x14ac:dyDescent="0.25">
      <c r="E13" s="11" t="s">
        <v>115</v>
      </c>
      <c r="F13" s="30">
        <v>12</v>
      </c>
      <c r="G13" s="30">
        <v>33</v>
      </c>
      <c r="H13" s="30">
        <v>11.5</v>
      </c>
      <c r="I13" s="42"/>
      <c r="J13" s="16" cm="1">
        <f t="array" ref="J13">IFERROR(INDEX($J$46:$AT$100,MATCH($E13,$E$46:$E$100,0),COLUMN()-9),-999)</f>
        <v>999</v>
      </c>
      <c r="K13" s="16" cm="1">
        <f t="array" ref="K13">IFERROR(INDEX($J$46:$AT$100,MATCH($E13,$E$46:$E$100,0),COLUMN()-9),-999)</f>
        <v>999</v>
      </c>
      <c r="L13" s="16" cm="1">
        <f t="array" ref="L13">IFERROR(INDEX($J$46:$AT$100,MATCH($E13,$E$46:$E$100,0),COLUMN()-9),-999)</f>
        <v>999</v>
      </c>
      <c r="M13" s="16" cm="1">
        <f t="array" ref="M13">IFERROR(INDEX($J$46:$AT$100,MATCH($E13,$E$46:$E$100,0),COLUMN()-9),-999)</f>
        <v>999</v>
      </c>
      <c r="N13" s="16" cm="1">
        <f t="array" ref="N13">IFERROR(INDEX($J$46:$AT$100,MATCH($E13,$E$46:$E$100,0),COLUMN()-9),-999)</f>
        <v>999</v>
      </c>
      <c r="O13" s="16" cm="1">
        <f t="array" ref="O13">IFERROR(INDEX($J$46:$AT$100,MATCH($E13,$E$46:$E$100,0),COLUMN()-9),-999)</f>
        <v>999</v>
      </c>
      <c r="P13" s="16" cm="1">
        <f t="array" ref="P13">IFERROR(INDEX($J$46:$AT$100,MATCH($E13,$E$46:$E$100,0),COLUMN()-9),-999)</f>
        <v>999</v>
      </c>
      <c r="Q13" s="16" cm="1">
        <f t="array" ref="Q13">IFERROR(INDEX($J$46:$AT$100,MATCH($E13,$E$46:$E$100,0),COLUMN()-9),-999)</f>
        <v>999</v>
      </c>
      <c r="R13" s="16" cm="1">
        <f t="array" ref="R13">IFERROR(INDEX($J$46:$AT$100,MATCH($E13,$E$46:$E$100,0),COLUMN()-9),-999)</f>
        <v>999</v>
      </c>
      <c r="S13" s="16" cm="1">
        <f t="array" ref="S13">IFERROR(INDEX($J$46:$AT$100,MATCH($E13,$E$46:$E$100,0),COLUMN()-9),-999)</f>
        <v>999</v>
      </c>
      <c r="T13" s="16" cm="1">
        <f t="array" ref="T13">IFERROR(INDEX($J$46:$AT$100,MATCH($E13,$E$46:$E$100,0),COLUMN()-9),-999)</f>
        <v>999</v>
      </c>
      <c r="U13" s="16" cm="1">
        <f t="array" ref="U13">IFERROR(INDEX($J$46:$AT$100,MATCH($E13,$E$46:$E$100,0),COLUMN()-9),-999)</f>
        <v>999</v>
      </c>
      <c r="V13" s="16" cm="1">
        <f t="array" ref="V13">IFERROR(INDEX($J$46:$AT$100,MATCH($E13,$E$46:$E$100,0),COLUMN()-9),-999)</f>
        <v>999</v>
      </c>
      <c r="W13" s="16" cm="1">
        <f t="array" ref="W13">IFERROR(INDEX($J$46:$AT$100,MATCH($E13,$E$46:$E$100,0),COLUMN()-9),-999)</f>
        <v>999</v>
      </c>
      <c r="X13" s="16" cm="1">
        <f t="array" ref="X13">IFERROR(INDEX($J$46:$AT$100,MATCH($E13,$E$46:$E$100,0),COLUMN()-9),-999)</f>
        <v>999</v>
      </c>
      <c r="Y13" s="16" cm="1">
        <f t="array" ref="Y13">IFERROR(INDEX($J$46:$AT$100,MATCH($E13,$E$46:$E$100,0),COLUMN()-9),-999)</f>
        <v>999</v>
      </c>
      <c r="Z13" s="16" cm="1">
        <f t="array" ref="Z13">IFERROR(INDEX($J$46:$AT$100,MATCH($E13,$E$46:$E$100,0),COLUMN()-9),-999)</f>
        <v>999</v>
      </c>
      <c r="AA13" s="16" cm="1">
        <f t="array" ref="AA13">IFERROR(INDEX($J$46:$AT$100,MATCH($E13,$E$46:$E$100,0),COLUMN()-9),-999)</f>
        <v>999</v>
      </c>
      <c r="AB13" s="16" cm="1">
        <f t="array" ref="AB13">IFERROR(INDEX($J$46:$AT$100,MATCH($E13,$E$46:$E$100,0),COLUMN()-9),-999)</f>
        <v>999</v>
      </c>
      <c r="AC13" s="16" cm="1">
        <f t="array" ref="AC13">IFERROR(INDEX($J$46:$AT$100,MATCH($E13,$E$46:$E$100,0),COLUMN()-9),-999)</f>
        <v>999</v>
      </c>
      <c r="AD13" s="16" cm="1">
        <f t="array" ref="AD13">IFERROR(INDEX($J$46:$AT$100,MATCH($E13,$E$46:$E$100,0),COLUMN()-9),-999)</f>
        <v>999</v>
      </c>
      <c r="AE13" s="16" cm="1">
        <f t="array" ref="AE13">IFERROR(INDEX($J$46:$AT$100,MATCH($E13,$E$46:$E$100,0),COLUMN()-9),-999)</f>
        <v>999</v>
      </c>
      <c r="AF13" s="16" cm="1">
        <f t="array" ref="AF13">IFERROR(INDEX($J$46:$AT$100,MATCH($E13,$E$46:$E$100,0),COLUMN()-9),-999)</f>
        <v>999</v>
      </c>
      <c r="AG13" s="16" cm="1">
        <f t="array" ref="AG13">IFERROR(INDEX($J$46:$AT$100,MATCH($E13,$E$46:$E$100,0),COLUMN()-9),-999)</f>
        <v>999</v>
      </c>
      <c r="AH13" s="16" cm="1">
        <f t="array" ref="AH13">IFERROR(INDEX($J$46:$AT$100,MATCH($E13,$E$46:$E$100,0),COLUMN()-9),-999)</f>
        <v>999</v>
      </c>
      <c r="AI13" s="16" cm="1">
        <f t="array" ref="AI13">IFERROR(INDEX($J$46:$AT$100,MATCH($E13,$E$46:$E$100,0),COLUMN()-9),-999)</f>
        <v>999</v>
      </c>
      <c r="AJ13" s="16" cm="1">
        <f t="array" ref="AJ13">IFERROR(INDEX($J$46:$AT$100,MATCH($E13,$E$46:$E$100,0),COLUMN()-9),-999)</f>
        <v>999</v>
      </c>
      <c r="AK13" s="16" cm="1">
        <f t="array" ref="AK13">IFERROR(INDEX($J$46:$AT$100,MATCH($E13,$E$46:$E$100,0),COLUMN()-9),-999)</f>
        <v>999</v>
      </c>
      <c r="AL13" s="16" cm="1">
        <f t="array" ref="AL13">IFERROR(INDEX($J$46:$AT$100,MATCH($E13,$E$46:$E$100,0),COLUMN()-9),-999)</f>
        <v>999</v>
      </c>
      <c r="AM13" s="16" cm="1">
        <f t="array" ref="AM13">IFERROR(INDEX($J$46:$AT$100,MATCH($E13,$E$46:$E$100,0),COLUMN()-9),-999)</f>
        <v>999</v>
      </c>
      <c r="AN13" s="16" cm="1">
        <f t="array" ref="AN13">IFERROR(INDEX($J$46:$AT$100,MATCH($E13,$E$46:$E$100,0),COLUMN()-9),-999)</f>
        <v>999</v>
      </c>
      <c r="AO13" s="16" cm="1">
        <f t="array" ref="AO13">IFERROR(INDEX($J$46:$AT$100,MATCH($E13,$E$46:$E$100,0),COLUMN()-9),-999)</f>
        <v>999</v>
      </c>
      <c r="AP13" s="16" cm="1">
        <f t="array" ref="AP13">IFERROR(INDEX($J$46:$AT$100,MATCH($E13,$E$46:$E$100,0),COLUMN()-9),-999)</f>
        <v>999</v>
      </c>
      <c r="AQ13" s="16" cm="1">
        <f t="array" ref="AQ13">IFERROR(INDEX($J$46:$AT$100,MATCH($E13,$E$46:$E$100,0),COLUMN()-9),-999)</f>
        <v>999</v>
      </c>
      <c r="AR13" s="16" cm="1">
        <f t="array" ref="AR13">IFERROR(INDEX($J$46:$AT$100,MATCH($E13,$E$46:$E$100,0),COLUMN()-9),-999)</f>
        <v>999</v>
      </c>
      <c r="AS13" s="16" cm="1">
        <f t="array" ref="AS13">IFERROR(INDEX($J$46:$AT$100,MATCH($E13,$E$46:$E$100,0),COLUMN()-9),-999)</f>
        <v>999</v>
      </c>
      <c r="AT13" s="16" cm="1">
        <f t="array" ref="AT13">IFERROR(INDEX($J$46:$AT$100,MATCH($E13,$E$46:$E$100,0),COLUMN()-9),-999)</f>
        <v>999</v>
      </c>
      <c r="AU13" s="16"/>
      <c r="AV13" s="16">
        <f>$F13*'Transformers - Loading'!AV13/100</f>
        <v>0</v>
      </c>
      <c r="AW13" s="16">
        <f>$F13*'Transformers - Loading'!AW13/100</f>
        <v>0</v>
      </c>
      <c r="AX13" s="16">
        <f>$F13*'Transformers - Loading'!AX13/100</f>
        <v>0</v>
      </c>
      <c r="AY13" s="16">
        <f>$F13*'Transformers - Loading'!AY13/100</f>
        <v>0</v>
      </c>
      <c r="AZ13" s="16">
        <f>$F13*'Transformers - Loading'!AZ13/100</f>
        <v>0</v>
      </c>
      <c r="BA13" s="16">
        <f>$F13*'Transformers - Loading'!BA13/100</f>
        <v>0</v>
      </c>
      <c r="BB13" s="16">
        <f>$F13*'Transformers - Loading'!BB13/100</f>
        <v>0</v>
      </c>
      <c r="BC13" s="16">
        <f>$F13*'Transformers - Loading'!BC13/100</f>
        <v>0</v>
      </c>
      <c r="BD13" s="16">
        <f>$F13*'Transformers - Loading'!BD13/100</f>
        <v>0</v>
      </c>
      <c r="BE13" s="16">
        <f>$F13*'Transformers - Loading'!BE13/100</f>
        <v>0</v>
      </c>
      <c r="BF13" s="16">
        <f>$F13*'Transformers - Loading'!BF13/100</f>
        <v>15.156932094703498</v>
      </c>
      <c r="BG13" s="16">
        <f>$F13*'Transformers - Loading'!BG13/100</f>
        <v>11.173771894000236</v>
      </c>
      <c r="BH13" s="16">
        <f>$F13*'Transformers - Loading'!BH13/100</f>
        <v>7.486197221442259</v>
      </c>
      <c r="BI13" s="16">
        <f>$F13*'Transformers - Loading'!BI13/100</f>
        <v>7.4671562827255604</v>
      </c>
      <c r="BJ13" s="16">
        <f>$F13*'Transformers - Loading'!BJ13/100</f>
        <v>7.4856466386240461</v>
      </c>
      <c r="BK13" s="16">
        <f>$F13*'Transformers - Loading'!BK13/100</f>
        <v>4.9918079122256689</v>
      </c>
      <c r="BL13" s="16"/>
      <c r="BM13" s="16"/>
      <c r="BN13" s="16"/>
    </row>
    <row r="14" spans="1:67" x14ac:dyDescent="0.25">
      <c r="E14" s="11" t="s">
        <v>116</v>
      </c>
      <c r="F14" s="30">
        <v>7.5</v>
      </c>
      <c r="G14" s="30">
        <v>33</v>
      </c>
      <c r="H14" s="30">
        <v>11.5</v>
      </c>
      <c r="I14" s="42"/>
      <c r="J14" s="16" cm="1">
        <f t="array" ref="J14">IFERROR(INDEX($J$46:$AT$100,MATCH($E14,$E$46:$E$100,0),COLUMN()-9),-999)</f>
        <v>999</v>
      </c>
      <c r="K14" s="16" cm="1">
        <f t="array" ref="K14">IFERROR(INDEX($J$46:$AT$100,MATCH($E14,$E$46:$E$100,0),COLUMN()-9),-999)</f>
        <v>999</v>
      </c>
      <c r="L14" s="16" cm="1">
        <f t="array" ref="L14">IFERROR(INDEX($J$46:$AT$100,MATCH($E14,$E$46:$E$100,0),COLUMN()-9),-999)</f>
        <v>999</v>
      </c>
      <c r="M14" s="16" cm="1">
        <f t="array" ref="M14">IFERROR(INDEX($J$46:$AT$100,MATCH($E14,$E$46:$E$100,0),COLUMN()-9),-999)</f>
        <v>999</v>
      </c>
      <c r="N14" s="16" cm="1">
        <f t="array" ref="N14">IFERROR(INDEX($J$46:$AT$100,MATCH($E14,$E$46:$E$100,0),COLUMN()-9),-999)</f>
        <v>999</v>
      </c>
      <c r="O14" s="16" cm="1">
        <f t="array" ref="O14">IFERROR(INDEX($J$46:$AT$100,MATCH($E14,$E$46:$E$100,0),COLUMN()-9),-999)</f>
        <v>999</v>
      </c>
      <c r="P14" s="16" cm="1">
        <f t="array" ref="P14">IFERROR(INDEX($J$46:$AT$100,MATCH($E14,$E$46:$E$100,0),COLUMN()-9),-999)</f>
        <v>999</v>
      </c>
      <c r="Q14" s="16" cm="1">
        <f t="array" ref="Q14">IFERROR(INDEX($J$46:$AT$100,MATCH($E14,$E$46:$E$100,0),COLUMN()-9),-999)</f>
        <v>999</v>
      </c>
      <c r="R14" s="16" cm="1">
        <f t="array" ref="R14">IFERROR(INDEX($J$46:$AT$100,MATCH($E14,$E$46:$E$100,0),COLUMN()-9),-999)</f>
        <v>999</v>
      </c>
      <c r="S14" s="16" cm="1">
        <f t="array" ref="S14">IFERROR(INDEX($J$46:$AT$100,MATCH($E14,$E$46:$E$100,0),COLUMN()-9),-999)</f>
        <v>999</v>
      </c>
      <c r="T14" s="16" cm="1">
        <f t="array" ref="T14">IFERROR(INDEX($J$46:$AT$100,MATCH($E14,$E$46:$E$100,0),COLUMN()-9),-999)</f>
        <v>999</v>
      </c>
      <c r="U14" s="16" cm="1">
        <f t="array" ref="U14">IFERROR(INDEX($J$46:$AT$100,MATCH($E14,$E$46:$E$100,0),COLUMN()-9),-999)</f>
        <v>999</v>
      </c>
      <c r="V14" s="16" cm="1">
        <f t="array" ref="V14">IFERROR(INDEX($J$46:$AT$100,MATCH($E14,$E$46:$E$100,0),COLUMN()-9),-999)</f>
        <v>999</v>
      </c>
      <c r="W14" s="16" cm="1">
        <f t="array" ref="W14">IFERROR(INDEX($J$46:$AT$100,MATCH($E14,$E$46:$E$100,0),COLUMN()-9),-999)</f>
        <v>999</v>
      </c>
      <c r="X14" s="16" cm="1">
        <f t="array" ref="X14">IFERROR(INDEX($J$46:$AT$100,MATCH($E14,$E$46:$E$100,0),COLUMN()-9),-999)</f>
        <v>999</v>
      </c>
      <c r="Y14" s="16" cm="1">
        <f t="array" ref="Y14">IFERROR(INDEX($J$46:$AT$100,MATCH($E14,$E$46:$E$100,0),COLUMN()-9),-999)</f>
        <v>999</v>
      </c>
      <c r="Z14" s="16" cm="1">
        <f t="array" ref="Z14">IFERROR(INDEX($J$46:$AT$100,MATCH($E14,$E$46:$E$100,0),COLUMN()-9),-999)</f>
        <v>999</v>
      </c>
      <c r="AA14" s="16" cm="1">
        <f t="array" ref="AA14">IFERROR(INDEX($J$46:$AT$100,MATCH($E14,$E$46:$E$100,0),COLUMN()-9),-999)</f>
        <v>999</v>
      </c>
      <c r="AB14" s="16" cm="1">
        <f t="array" ref="AB14">IFERROR(INDEX($J$46:$AT$100,MATCH($E14,$E$46:$E$100,0),COLUMN()-9),-999)</f>
        <v>999</v>
      </c>
      <c r="AC14" s="16" cm="1">
        <f t="array" ref="AC14">IFERROR(INDEX($J$46:$AT$100,MATCH($E14,$E$46:$E$100,0),COLUMN()-9),-999)</f>
        <v>999</v>
      </c>
      <c r="AD14" s="16" cm="1">
        <f t="array" ref="AD14">IFERROR(INDEX($J$46:$AT$100,MATCH($E14,$E$46:$E$100,0),COLUMN()-9),-999)</f>
        <v>999</v>
      </c>
      <c r="AE14" s="16" cm="1">
        <f t="array" ref="AE14">IFERROR(INDEX($J$46:$AT$100,MATCH($E14,$E$46:$E$100,0),COLUMN()-9),-999)</f>
        <v>999</v>
      </c>
      <c r="AF14" s="16" cm="1">
        <f t="array" ref="AF14">IFERROR(INDEX($J$46:$AT$100,MATCH($E14,$E$46:$E$100,0),COLUMN()-9),-999)</f>
        <v>999</v>
      </c>
      <c r="AG14" s="16" cm="1">
        <f t="array" ref="AG14">IFERROR(INDEX($J$46:$AT$100,MATCH($E14,$E$46:$E$100,0),COLUMN()-9),-999)</f>
        <v>999</v>
      </c>
      <c r="AH14" s="16" cm="1">
        <f t="array" ref="AH14">IFERROR(INDEX($J$46:$AT$100,MATCH($E14,$E$46:$E$100,0),COLUMN()-9),-999)</f>
        <v>999</v>
      </c>
      <c r="AI14" s="16" cm="1">
        <f t="array" ref="AI14">IFERROR(INDEX($J$46:$AT$100,MATCH($E14,$E$46:$E$100,0),COLUMN()-9),-999)</f>
        <v>999</v>
      </c>
      <c r="AJ14" s="16" cm="1">
        <f t="array" ref="AJ14">IFERROR(INDEX($J$46:$AT$100,MATCH($E14,$E$46:$E$100,0),COLUMN()-9),-999)</f>
        <v>999</v>
      </c>
      <c r="AK14" s="16" cm="1">
        <f t="array" ref="AK14">IFERROR(INDEX($J$46:$AT$100,MATCH($E14,$E$46:$E$100,0),COLUMN()-9),-999)</f>
        <v>999</v>
      </c>
      <c r="AL14" s="16" cm="1">
        <f t="array" ref="AL14">IFERROR(INDEX($J$46:$AT$100,MATCH($E14,$E$46:$E$100,0),COLUMN()-9),-999)</f>
        <v>999</v>
      </c>
      <c r="AM14" s="16" cm="1">
        <f t="array" ref="AM14">IFERROR(INDEX($J$46:$AT$100,MATCH($E14,$E$46:$E$100,0),COLUMN()-9),-999)</f>
        <v>999</v>
      </c>
      <c r="AN14" s="16" cm="1">
        <f t="array" ref="AN14">IFERROR(INDEX($J$46:$AT$100,MATCH($E14,$E$46:$E$100,0),COLUMN()-9),-999)</f>
        <v>999</v>
      </c>
      <c r="AO14" s="16" cm="1">
        <f t="array" ref="AO14">IFERROR(INDEX($J$46:$AT$100,MATCH($E14,$E$46:$E$100,0),COLUMN()-9),-999)</f>
        <v>999</v>
      </c>
      <c r="AP14" s="16" cm="1">
        <f t="array" ref="AP14">IFERROR(INDEX($J$46:$AT$100,MATCH($E14,$E$46:$E$100,0),COLUMN()-9),-999)</f>
        <v>999</v>
      </c>
      <c r="AQ14" s="16" cm="1">
        <f t="array" ref="AQ14">IFERROR(INDEX($J$46:$AT$100,MATCH($E14,$E$46:$E$100,0),COLUMN()-9),-999)</f>
        <v>999</v>
      </c>
      <c r="AR14" s="16" cm="1">
        <f t="array" ref="AR14">IFERROR(INDEX($J$46:$AT$100,MATCH($E14,$E$46:$E$100,0),COLUMN()-9),-999)</f>
        <v>999</v>
      </c>
      <c r="AS14" s="16" cm="1">
        <f t="array" ref="AS14">IFERROR(INDEX($J$46:$AT$100,MATCH($E14,$E$46:$E$100,0),COLUMN()-9),-999)</f>
        <v>999</v>
      </c>
      <c r="AT14" s="16" cm="1">
        <f t="array" ref="AT14">IFERROR(INDEX($J$46:$AT$100,MATCH($E14,$E$46:$E$100,0),COLUMN()-9),-999)</f>
        <v>999</v>
      </c>
      <c r="AU14" s="16"/>
      <c r="AV14" s="16">
        <f>$F14*'Transformers - Loading'!AV14/100</f>
        <v>0</v>
      </c>
      <c r="AW14" s="16">
        <f>$F14*'Transformers - Loading'!AW14/100</f>
        <v>0</v>
      </c>
      <c r="AX14" s="16">
        <f>$F14*'Transformers - Loading'!AX14/100</f>
        <v>0</v>
      </c>
      <c r="AY14" s="16">
        <f>$F14*'Transformers - Loading'!AY14/100</f>
        <v>0</v>
      </c>
      <c r="AZ14" s="16">
        <f>$F14*'Transformers - Loading'!AZ14/100</f>
        <v>0</v>
      </c>
      <c r="BA14" s="16">
        <f>$F14*'Transformers - Loading'!BA14/100</f>
        <v>0</v>
      </c>
      <c r="BB14" s="16">
        <f>$F14*'Transformers - Loading'!BB14/100</f>
        <v>0</v>
      </c>
      <c r="BC14" s="16">
        <f>$F14*'Transformers - Loading'!BC14/100</f>
        <v>0</v>
      </c>
      <c r="BD14" s="16">
        <f>$F14*'Transformers - Loading'!BD14/100</f>
        <v>0</v>
      </c>
      <c r="BE14" s="16">
        <f>$F14*'Transformers - Loading'!BE14/100</f>
        <v>0</v>
      </c>
      <c r="BF14" s="16">
        <f>$F14*'Transformers - Loading'!BF14/100</f>
        <v>0</v>
      </c>
      <c r="BG14" s="16">
        <f>$F14*'Transformers - Loading'!BG14/100</f>
        <v>0</v>
      </c>
      <c r="BH14" s="16">
        <f>$F14*'Transformers - Loading'!BH14/100</f>
        <v>0</v>
      </c>
      <c r="BI14" s="16">
        <f>$F14*'Transformers - Loading'!BI14/100</f>
        <v>0</v>
      </c>
      <c r="BJ14" s="16">
        <f>$F14*'Transformers - Loading'!BJ14/100</f>
        <v>4.8087244266066502</v>
      </c>
      <c r="BK14" s="16">
        <f>$F14*'Transformers - Loading'!BK14/100</f>
        <v>2.566295559877132</v>
      </c>
      <c r="BL14" s="16"/>
      <c r="BM14" s="16"/>
      <c r="BN14" s="16"/>
    </row>
    <row r="15" spans="1:67" x14ac:dyDescent="0.25">
      <c r="E15" s="11" t="s">
        <v>117</v>
      </c>
      <c r="F15" s="30">
        <v>24</v>
      </c>
      <c r="G15" s="30">
        <v>33</v>
      </c>
      <c r="H15" s="30">
        <v>11.5</v>
      </c>
      <c r="I15" s="42"/>
      <c r="J15" s="16" cm="1">
        <f t="array" ref="J15">IFERROR(INDEX($J$46:$AT$100,MATCH($E15,$E$46:$E$100,0),COLUMN()-9),-999)</f>
        <v>999</v>
      </c>
      <c r="K15" s="16" cm="1">
        <f t="array" ref="K15">IFERROR(INDEX($J$46:$AT$100,MATCH($E15,$E$46:$E$100,0),COLUMN()-9),-999)</f>
        <v>999</v>
      </c>
      <c r="L15" s="16" cm="1">
        <f t="array" ref="L15">IFERROR(INDEX($J$46:$AT$100,MATCH($E15,$E$46:$E$100,0),COLUMN()-9),-999)</f>
        <v>999</v>
      </c>
      <c r="M15" s="16" cm="1">
        <f t="array" ref="M15">IFERROR(INDEX($J$46:$AT$100,MATCH($E15,$E$46:$E$100,0),COLUMN()-9),-999)</f>
        <v>999</v>
      </c>
      <c r="N15" s="16" cm="1">
        <f t="array" ref="N15">IFERROR(INDEX($J$46:$AT$100,MATCH($E15,$E$46:$E$100,0),COLUMN()-9),-999)</f>
        <v>999</v>
      </c>
      <c r="O15" s="16" cm="1">
        <f t="array" ref="O15">IFERROR(INDEX($J$46:$AT$100,MATCH($E15,$E$46:$E$100,0),COLUMN()-9),-999)</f>
        <v>999</v>
      </c>
      <c r="P15" s="16" cm="1">
        <f t="array" ref="P15">IFERROR(INDEX($J$46:$AT$100,MATCH($E15,$E$46:$E$100,0),COLUMN()-9),-999)</f>
        <v>999</v>
      </c>
      <c r="Q15" s="16" cm="1">
        <f t="array" ref="Q15">IFERROR(INDEX($J$46:$AT$100,MATCH($E15,$E$46:$E$100,0),COLUMN()-9),-999)</f>
        <v>999</v>
      </c>
      <c r="R15" s="16" cm="1">
        <f t="array" ref="R15">IFERROR(INDEX($J$46:$AT$100,MATCH($E15,$E$46:$E$100,0),COLUMN()-9),-999)</f>
        <v>999</v>
      </c>
      <c r="S15" s="16" cm="1">
        <f t="array" ref="S15">IFERROR(INDEX($J$46:$AT$100,MATCH($E15,$E$46:$E$100,0),COLUMN()-9),-999)</f>
        <v>999</v>
      </c>
      <c r="T15" s="16" cm="1">
        <f t="array" ref="T15">IFERROR(INDEX($J$46:$AT$100,MATCH($E15,$E$46:$E$100,0),COLUMN()-9),-999)</f>
        <v>999</v>
      </c>
      <c r="U15" s="16" cm="1">
        <f t="array" ref="U15">IFERROR(INDEX($J$46:$AT$100,MATCH($E15,$E$46:$E$100,0),COLUMN()-9),-999)</f>
        <v>999</v>
      </c>
      <c r="V15" s="16" cm="1">
        <f t="array" ref="V15">IFERROR(INDEX($J$46:$AT$100,MATCH($E15,$E$46:$E$100,0),COLUMN()-9),-999)</f>
        <v>999</v>
      </c>
      <c r="W15" s="16" cm="1">
        <f t="array" ref="W15">IFERROR(INDEX($J$46:$AT$100,MATCH($E15,$E$46:$E$100,0),COLUMN()-9),-999)</f>
        <v>999</v>
      </c>
      <c r="X15" s="16" cm="1">
        <f t="array" ref="X15">IFERROR(INDEX($J$46:$AT$100,MATCH($E15,$E$46:$E$100,0),COLUMN()-9),-999)</f>
        <v>999</v>
      </c>
      <c r="Y15" s="16" cm="1">
        <f t="array" ref="Y15">IFERROR(INDEX($J$46:$AT$100,MATCH($E15,$E$46:$E$100,0),COLUMN()-9),-999)</f>
        <v>999</v>
      </c>
      <c r="Z15" s="16" cm="1">
        <f t="array" ref="Z15">IFERROR(INDEX($J$46:$AT$100,MATCH($E15,$E$46:$E$100,0),COLUMN()-9),-999)</f>
        <v>999</v>
      </c>
      <c r="AA15" s="16" cm="1">
        <f t="array" ref="AA15">IFERROR(INDEX($J$46:$AT$100,MATCH($E15,$E$46:$E$100,0),COLUMN()-9),-999)</f>
        <v>999</v>
      </c>
      <c r="AB15" s="16" cm="1">
        <f t="array" ref="AB15">IFERROR(INDEX($J$46:$AT$100,MATCH($E15,$E$46:$E$100,0),COLUMN()-9),-999)</f>
        <v>999</v>
      </c>
      <c r="AC15" s="16" cm="1">
        <f t="array" ref="AC15">IFERROR(INDEX($J$46:$AT$100,MATCH($E15,$E$46:$E$100,0),COLUMN()-9),-999)</f>
        <v>999</v>
      </c>
      <c r="AD15" s="16" cm="1">
        <f t="array" ref="AD15">IFERROR(INDEX($J$46:$AT$100,MATCH($E15,$E$46:$E$100,0),COLUMN()-9),-999)</f>
        <v>999</v>
      </c>
      <c r="AE15" s="16" cm="1">
        <f t="array" ref="AE15">IFERROR(INDEX($J$46:$AT$100,MATCH($E15,$E$46:$E$100,0),COLUMN()-9),-999)</f>
        <v>999</v>
      </c>
      <c r="AF15" s="16" cm="1">
        <f t="array" ref="AF15">IFERROR(INDEX($J$46:$AT$100,MATCH($E15,$E$46:$E$100,0),COLUMN()-9),-999)</f>
        <v>999</v>
      </c>
      <c r="AG15" s="16" cm="1">
        <f t="array" ref="AG15">IFERROR(INDEX($J$46:$AT$100,MATCH($E15,$E$46:$E$100,0),COLUMN()-9),-999)</f>
        <v>999</v>
      </c>
      <c r="AH15" s="16" cm="1">
        <f t="array" ref="AH15">IFERROR(INDEX($J$46:$AT$100,MATCH($E15,$E$46:$E$100,0),COLUMN()-9),-999)</f>
        <v>999</v>
      </c>
      <c r="AI15" s="16" cm="1">
        <f t="array" ref="AI15">IFERROR(INDEX($J$46:$AT$100,MATCH($E15,$E$46:$E$100,0),COLUMN()-9),-999)</f>
        <v>999</v>
      </c>
      <c r="AJ15" s="16" cm="1">
        <f t="array" ref="AJ15">IFERROR(INDEX($J$46:$AT$100,MATCH($E15,$E$46:$E$100,0),COLUMN()-9),-999)</f>
        <v>999</v>
      </c>
      <c r="AK15" s="16" cm="1">
        <f t="array" ref="AK15">IFERROR(INDEX($J$46:$AT$100,MATCH($E15,$E$46:$E$100,0),COLUMN()-9),-999)</f>
        <v>999</v>
      </c>
      <c r="AL15" s="16" cm="1">
        <f t="array" ref="AL15">IFERROR(INDEX($J$46:$AT$100,MATCH($E15,$E$46:$E$100,0),COLUMN()-9),-999)</f>
        <v>999</v>
      </c>
      <c r="AM15" s="16" cm="1">
        <f t="array" ref="AM15">IFERROR(INDEX($J$46:$AT$100,MATCH($E15,$E$46:$E$100,0),COLUMN()-9),-999)</f>
        <v>999</v>
      </c>
      <c r="AN15" s="16" cm="1">
        <f t="array" ref="AN15">IFERROR(INDEX($J$46:$AT$100,MATCH($E15,$E$46:$E$100,0),COLUMN()-9),-999)</f>
        <v>999</v>
      </c>
      <c r="AO15" s="16" cm="1">
        <f t="array" ref="AO15">IFERROR(INDEX($J$46:$AT$100,MATCH($E15,$E$46:$E$100,0),COLUMN()-9),-999)</f>
        <v>999</v>
      </c>
      <c r="AP15" s="16" cm="1">
        <f t="array" ref="AP15">IFERROR(INDEX($J$46:$AT$100,MATCH($E15,$E$46:$E$100,0),COLUMN()-9),-999)</f>
        <v>999</v>
      </c>
      <c r="AQ15" s="16" cm="1">
        <f t="array" ref="AQ15">IFERROR(INDEX($J$46:$AT$100,MATCH($E15,$E$46:$E$100,0),COLUMN()-9),-999)</f>
        <v>999</v>
      </c>
      <c r="AR15" s="16" cm="1">
        <f t="array" ref="AR15">IFERROR(INDEX($J$46:$AT$100,MATCH($E15,$E$46:$E$100,0),COLUMN()-9),-999)</f>
        <v>999</v>
      </c>
      <c r="AS15" s="16" cm="1">
        <f t="array" ref="AS15">IFERROR(INDEX($J$46:$AT$100,MATCH($E15,$E$46:$E$100,0),COLUMN()-9),-999)</f>
        <v>999</v>
      </c>
      <c r="AT15" s="16" cm="1">
        <f t="array" ref="AT15">IFERROR(INDEX($J$46:$AT$100,MATCH($E15,$E$46:$E$100,0),COLUMN()-9),-999)</f>
        <v>999</v>
      </c>
      <c r="AU15" s="16"/>
      <c r="AV15" s="16">
        <f>$F15*'Transformers - Loading'!AV15/100</f>
        <v>0</v>
      </c>
      <c r="AW15" s="16">
        <f>$F15*'Transformers - Loading'!AW15/100</f>
        <v>0</v>
      </c>
      <c r="AX15" s="16">
        <f>$F15*'Transformers - Loading'!AX15/100</f>
        <v>0</v>
      </c>
      <c r="AY15" s="16">
        <f>$F15*'Transformers - Loading'!AY15/100</f>
        <v>0</v>
      </c>
      <c r="AZ15" s="16">
        <f>$F15*'Transformers - Loading'!AZ15/100</f>
        <v>0</v>
      </c>
      <c r="BA15" s="16">
        <f>$F15*'Transformers - Loading'!BA15/100</f>
        <v>0</v>
      </c>
      <c r="BB15" s="16">
        <f>$F15*'Transformers - Loading'!BB15/100</f>
        <v>0</v>
      </c>
      <c r="BC15" s="16">
        <f>$F15*'Transformers - Loading'!BC15/100</f>
        <v>0</v>
      </c>
      <c r="BD15" s="16">
        <f>$F15*'Transformers - Loading'!BD15/100</f>
        <v>0</v>
      </c>
      <c r="BE15" s="16">
        <f>$F15*'Transformers - Loading'!BE15/100</f>
        <v>0</v>
      </c>
      <c r="BF15" s="16">
        <f>$F15*'Transformers - Loading'!BF15/100</f>
        <v>0</v>
      </c>
      <c r="BG15" s="16">
        <f>$F15*'Transformers - Loading'!BG15/100</f>
        <v>0</v>
      </c>
      <c r="BH15" s="16">
        <f>$F15*'Transformers - Loading'!BH15/100</f>
        <v>16.332009906192692</v>
      </c>
      <c r="BI15" s="16">
        <f>$F15*'Transformers - Loading'!BI15/100</f>
        <v>7.5961832672053049</v>
      </c>
      <c r="BJ15" s="16">
        <f>$F15*'Transformers - Loading'!BJ15/100</f>
        <v>7.7493448480175866</v>
      </c>
      <c r="BK15" s="16">
        <f>$F15*'Transformers - Loading'!BK15/100</f>
        <v>8.0921305132557464</v>
      </c>
      <c r="BL15" s="16"/>
      <c r="BM15" s="16"/>
      <c r="BN15" s="16"/>
    </row>
    <row r="16" spans="1:67" x14ac:dyDescent="0.25">
      <c r="E16" s="11" t="s">
        <v>118</v>
      </c>
      <c r="F16" s="30">
        <v>12</v>
      </c>
      <c r="G16" s="30">
        <v>33</v>
      </c>
      <c r="H16" s="30">
        <v>11.5</v>
      </c>
      <c r="I16" s="42"/>
      <c r="J16" s="16" cm="1">
        <f t="array" ref="J16">IFERROR(INDEX($J$46:$AT$100,MATCH($E16,$E$46:$E$100,0),COLUMN()-9),-999)</f>
        <v>999</v>
      </c>
      <c r="K16" s="16" cm="1">
        <f t="array" ref="K16">IFERROR(INDEX($J$46:$AT$100,MATCH($E16,$E$46:$E$100,0),COLUMN()-9),-999)</f>
        <v>999</v>
      </c>
      <c r="L16" s="16" cm="1">
        <f t="array" ref="L16">IFERROR(INDEX($J$46:$AT$100,MATCH($E16,$E$46:$E$100,0),COLUMN()-9),-999)</f>
        <v>999</v>
      </c>
      <c r="M16" s="16" cm="1">
        <f t="array" ref="M16">IFERROR(INDEX($J$46:$AT$100,MATCH($E16,$E$46:$E$100,0),COLUMN()-9),-999)</f>
        <v>999</v>
      </c>
      <c r="N16" s="16" cm="1">
        <f t="array" ref="N16">IFERROR(INDEX($J$46:$AT$100,MATCH($E16,$E$46:$E$100,0),COLUMN()-9),-999)</f>
        <v>999</v>
      </c>
      <c r="O16" s="16" cm="1">
        <f t="array" ref="O16">IFERROR(INDEX($J$46:$AT$100,MATCH($E16,$E$46:$E$100,0),COLUMN()-9),-999)</f>
        <v>999</v>
      </c>
      <c r="P16" s="16" cm="1">
        <f t="array" ref="P16">IFERROR(INDEX($J$46:$AT$100,MATCH($E16,$E$46:$E$100,0),COLUMN()-9),-999)</f>
        <v>999</v>
      </c>
      <c r="Q16" s="16" cm="1">
        <f t="array" ref="Q16">IFERROR(INDEX($J$46:$AT$100,MATCH($E16,$E$46:$E$100,0),COLUMN()-9),-999)</f>
        <v>999</v>
      </c>
      <c r="R16" s="16" cm="1">
        <f t="array" ref="R16">IFERROR(INDEX($J$46:$AT$100,MATCH($E16,$E$46:$E$100,0),COLUMN()-9),-999)</f>
        <v>999</v>
      </c>
      <c r="S16" s="16" cm="1">
        <f t="array" ref="S16">IFERROR(INDEX($J$46:$AT$100,MATCH($E16,$E$46:$E$100,0),COLUMN()-9),-999)</f>
        <v>999</v>
      </c>
      <c r="T16" s="16" cm="1">
        <f t="array" ref="T16">IFERROR(INDEX($J$46:$AT$100,MATCH($E16,$E$46:$E$100,0),COLUMN()-9),-999)</f>
        <v>999</v>
      </c>
      <c r="U16" s="16" cm="1">
        <f t="array" ref="U16">IFERROR(INDEX($J$46:$AT$100,MATCH($E16,$E$46:$E$100,0),COLUMN()-9),-999)</f>
        <v>999</v>
      </c>
      <c r="V16" s="16" cm="1">
        <f t="array" ref="V16">IFERROR(INDEX($J$46:$AT$100,MATCH($E16,$E$46:$E$100,0),COLUMN()-9),-999)</f>
        <v>999</v>
      </c>
      <c r="W16" s="16" cm="1">
        <f t="array" ref="W16">IFERROR(INDEX($J$46:$AT$100,MATCH($E16,$E$46:$E$100,0),COLUMN()-9),-999)</f>
        <v>999</v>
      </c>
      <c r="X16" s="16" cm="1">
        <f t="array" ref="X16">IFERROR(INDEX($J$46:$AT$100,MATCH($E16,$E$46:$E$100,0),COLUMN()-9),-999)</f>
        <v>999</v>
      </c>
      <c r="Y16" s="16" cm="1">
        <f t="array" ref="Y16">IFERROR(INDEX($J$46:$AT$100,MATCH($E16,$E$46:$E$100,0),COLUMN()-9),-999)</f>
        <v>999</v>
      </c>
      <c r="Z16" s="16" cm="1">
        <f t="array" ref="Z16">IFERROR(INDEX($J$46:$AT$100,MATCH($E16,$E$46:$E$100,0),COLUMN()-9),-999)</f>
        <v>999</v>
      </c>
      <c r="AA16" s="16" cm="1">
        <f t="array" ref="AA16">IFERROR(INDEX($J$46:$AT$100,MATCH($E16,$E$46:$E$100,0),COLUMN()-9),-999)</f>
        <v>999</v>
      </c>
      <c r="AB16" s="16" cm="1">
        <f t="array" ref="AB16">IFERROR(INDEX($J$46:$AT$100,MATCH($E16,$E$46:$E$100,0),COLUMN()-9),-999)</f>
        <v>999</v>
      </c>
      <c r="AC16" s="16" cm="1">
        <f t="array" ref="AC16">IFERROR(INDEX($J$46:$AT$100,MATCH($E16,$E$46:$E$100,0),COLUMN()-9),-999)</f>
        <v>999</v>
      </c>
      <c r="AD16" s="16" cm="1">
        <f t="array" ref="AD16">IFERROR(INDEX($J$46:$AT$100,MATCH($E16,$E$46:$E$100,0),COLUMN()-9),-999)</f>
        <v>999</v>
      </c>
      <c r="AE16" s="16" cm="1">
        <f t="array" ref="AE16">IFERROR(INDEX($J$46:$AT$100,MATCH($E16,$E$46:$E$100,0),COLUMN()-9),-999)</f>
        <v>999</v>
      </c>
      <c r="AF16" s="16" cm="1">
        <f t="array" ref="AF16">IFERROR(INDEX($J$46:$AT$100,MATCH($E16,$E$46:$E$100,0),COLUMN()-9),-999)</f>
        <v>999</v>
      </c>
      <c r="AG16" s="16" cm="1">
        <f t="array" ref="AG16">IFERROR(INDEX($J$46:$AT$100,MATCH($E16,$E$46:$E$100,0),COLUMN()-9),-999)</f>
        <v>999</v>
      </c>
      <c r="AH16" s="16" cm="1">
        <f t="array" ref="AH16">IFERROR(INDEX($J$46:$AT$100,MATCH($E16,$E$46:$E$100,0),COLUMN()-9),-999)</f>
        <v>999</v>
      </c>
      <c r="AI16" s="16" cm="1">
        <f t="array" ref="AI16">IFERROR(INDEX($J$46:$AT$100,MATCH($E16,$E$46:$E$100,0),COLUMN()-9),-999)</f>
        <v>999</v>
      </c>
      <c r="AJ16" s="16" cm="1">
        <f t="array" ref="AJ16">IFERROR(INDEX($J$46:$AT$100,MATCH($E16,$E$46:$E$100,0),COLUMN()-9),-999)</f>
        <v>999</v>
      </c>
      <c r="AK16" s="16" cm="1">
        <f t="array" ref="AK16">IFERROR(INDEX($J$46:$AT$100,MATCH($E16,$E$46:$E$100,0),COLUMN()-9),-999)</f>
        <v>999</v>
      </c>
      <c r="AL16" s="16" cm="1">
        <f t="array" ref="AL16">IFERROR(INDEX($J$46:$AT$100,MATCH($E16,$E$46:$E$100,0),COLUMN()-9),-999)</f>
        <v>999</v>
      </c>
      <c r="AM16" s="16" cm="1">
        <f t="array" ref="AM16">IFERROR(INDEX($J$46:$AT$100,MATCH($E16,$E$46:$E$100,0),COLUMN()-9),-999)</f>
        <v>999</v>
      </c>
      <c r="AN16" s="16" cm="1">
        <f t="array" ref="AN16">IFERROR(INDEX($J$46:$AT$100,MATCH($E16,$E$46:$E$100,0),COLUMN()-9),-999)</f>
        <v>999</v>
      </c>
      <c r="AO16" s="16" cm="1">
        <f t="array" ref="AO16">IFERROR(INDEX($J$46:$AT$100,MATCH($E16,$E$46:$E$100,0),COLUMN()-9),-999)</f>
        <v>999</v>
      </c>
      <c r="AP16" s="16" cm="1">
        <f t="array" ref="AP16">IFERROR(INDEX($J$46:$AT$100,MATCH($E16,$E$46:$E$100,0),COLUMN()-9),-999)</f>
        <v>999</v>
      </c>
      <c r="AQ16" s="16" cm="1">
        <f t="array" ref="AQ16">IFERROR(INDEX($J$46:$AT$100,MATCH($E16,$E$46:$E$100,0),COLUMN()-9),-999)</f>
        <v>999</v>
      </c>
      <c r="AR16" s="16" cm="1">
        <f t="array" ref="AR16">IFERROR(INDEX($J$46:$AT$100,MATCH($E16,$E$46:$E$100,0),COLUMN()-9),-999)</f>
        <v>999</v>
      </c>
      <c r="AS16" s="16" cm="1">
        <f t="array" ref="AS16">IFERROR(INDEX($J$46:$AT$100,MATCH($E16,$E$46:$E$100,0),COLUMN()-9),-999)</f>
        <v>999</v>
      </c>
      <c r="AT16" s="16" cm="1">
        <f t="array" ref="AT16">IFERROR(INDEX($J$46:$AT$100,MATCH($E16,$E$46:$E$100,0),COLUMN()-9),-999)</f>
        <v>999</v>
      </c>
      <c r="AU16" s="16"/>
      <c r="AV16" s="16">
        <f>$F16*'Transformers - Loading'!AV16/100</f>
        <v>0</v>
      </c>
      <c r="AW16" s="16">
        <f>$F16*'Transformers - Loading'!AW16/100</f>
        <v>0</v>
      </c>
      <c r="AX16" s="16">
        <f>$F16*'Transformers - Loading'!AX16/100</f>
        <v>0</v>
      </c>
      <c r="AY16" s="16">
        <f>$F16*'Transformers - Loading'!AY16/100</f>
        <v>0</v>
      </c>
      <c r="AZ16" s="16">
        <f>$F16*'Transformers - Loading'!AZ16/100</f>
        <v>0</v>
      </c>
      <c r="BA16" s="16">
        <f>$F16*'Transformers - Loading'!BA16/100</f>
        <v>0</v>
      </c>
      <c r="BB16" s="16">
        <f>$F16*'Transformers - Loading'!BB16/100</f>
        <v>0</v>
      </c>
      <c r="BC16" s="16">
        <f>$F16*'Transformers - Loading'!BC16/100</f>
        <v>0</v>
      </c>
      <c r="BD16" s="16">
        <f>$F16*'Transformers - Loading'!BD16/100</f>
        <v>0</v>
      </c>
      <c r="BE16" s="16">
        <f>$F16*'Transformers - Loading'!BE16/100</f>
        <v>0</v>
      </c>
      <c r="BF16" s="16">
        <f>$F16*'Transformers - Loading'!BF16/100</f>
        <v>0</v>
      </c>
      <c r="BG16" s="16">
        <f>$F16*'Transformers - Loading'!BG16/100</f>
        <v>7.4799874827743444E-3</v>
      </c>
      <c r="BH16" s="16">
        <f>$F16*'Transformers - Loading'!BH16/100</f>
        <v>7.3738869835320298E-3</v>
      </c>
      <c r="BI16" s="16">
        <f>$F16*'Transformers - Loading'!BI16/100</f>
        <v>7.4806128428348707E-3</v>
      </c>
      <c r="BJ16" s="16">
        <f>$F16*'Transformers - Loading'!BJ16/100</f>
        <v>7.4628921124122449E-3</v>
      </c>
      <c r="BK16" s="16">
        <f>$F16*'Transformers - Loading'!BK16/100</f>
        <v>2.4439250086304707</v>
      </c>
      <c r="BL16" s="16"/>
      <c r="BM16" s="16"/>
      <c r="BN16" s="16"/>
    </row>
    <row r="17" spans="5:66" x14ac:dyDescent="0.25">
      <c r="E17" s="11" t="s">
        <v>119</v>
      </c>
      <c r="F17" s="30">
        <v>10</v>
      </c>
      <c r="G17" s="30">
        <v>33</v>
      </c>
      <c r="H17" s="30">
        <v>11</v>
      </c>
      <c r="I17" s="42"/>
      <c r="J17" s="16" cm="1">
        <f t="array" ref="J17">IFERROR(INDEX($J$46:$AT$100,MATCH($E17,$E$46:$E$100,0),COLUMN()-9),-999)</f>
        <v>999</v>
      </c>
      <c r="K17" s="16" cm="1">
        <f t="array" ref="K17">IFERROR(INDEX($J$46:$AT$100,MATCH($E17,$E$46:$E$100,0),COLUMN()-9),-999)</f>
        <v>999</v>
      </c>
      <c r="L17" s="16" cm="1">
        <f t="array" ref="L17">IFERROR(INDEX($J$46:$AT$100,MATCH($E17,$E$46:$E$100,0),COLUMN()-9),-999)</f>
        <v>999</v>
      </c>
      <c r="M17" s="16" cm="1">
        <f t="array" ref="M17">IFERROR(INDEX($J$46:$AT$100,MATCH($E17,$E$46:$E$100,0),COLUMN()-9),-999)</f>
        <v>999</v>
      </c>
      <c r="N17" s="16" cm="1">
        <f t="array" ref="N17">IFERROR(INDEX($J$46:$AT$100,MATCH($E17,$E$46:$E$100,0),COLUMN()-9),-999)</f>
        <v>999</v>
      </c>
      <c r="O17" s="16" cm="1">
        <f t="array" ref="O17">IFERROR(INDEX($J$46:$AT$100,MATCH($E17,$E$46:$E$100,0),COLUMN()-9),-999)</f>
        <v>999</v>
      </c>
      <c r="P17" s="16" cm="1">
        <f t="array" ref="P17">IFERROR(INDEX($J$46:$AT$100,MATCH($E17,$E$46:$E$100,0),COLUMN()-9),-999)</f>
        <v>999</v>
      </c>
      <c r="Q17" s="16" cm="1">
        <f t="array" ref="Q17">IFERROR(INDEX($J$46:$AT$100,MATCH($E17,$E$46:$E$100,0),COLUMN()-9),-999)</f>
        <v>999</v>
      </c>
      <c r="R17" s="16" cm="1">
        <f t="array" ref="R17">IFERROR(INDEX($J$46:$AT$100,MATCH($E17,$E$46:$E$100,0),COLUMN()-9),-999)</f>
        <v>999</v>
      </c>
      <c r="S17" s="16" cm="1">
        <f t="array" ref="S17">IFERROR(INDEX($J$46:$AT$100,MATCH($E17,$E$46:$E$100,0),COLUMN()-9),-999)</f>
        <v>999</v>
      </c>
      <c r="T17" s="16" cm="1">
        <f t="array" ref="T17">IFERROR(INDEX($J$46:$AT$100,MATCH($E17,$E$46:$E$100,0),COLUMN()-9),-999)</f>
        <v>999</v>
      </c>
      <c r="U17" s="16" cm="1">
        <f t="array" ref="U17">IFERROR(INDEX($J$46:$AT$100,MATCH($E17,$E$46:$E$100,0),COLUMN()-9),-999)</f>
        <v>999</v>
      </c>
      <c r="V17" s="16" cm="1">
        <f t="array" ref="V17">IFERROR(INDEX($J$46:$AT$100,MATCH($E17,$E$46:$E$100,0),COLUMN()-9),-999)</f>
        <v>999</v>
      </c>
      <c r="W17" s="16" cm="1">
        <f t="array" ref="W17">IFERROR(INDEX($J$46:$AT$100,MATCH($E17,$E$46:$E$100,0),COLUMN()-9),-999)</f>
        <v>999</v>
      </c>
      <c r="X17" s="16" cm="1">
        <f t="array" ref="X17">IFERROR(INDEX($J$46:$AT$100,MATCH($E17,$E$46:$E$100,0),COLUMN()-9),-999)</f>
        <v>999</v>
      </c>
      <c r="Y17" s="16" cm="1">
        <f t="array" ref="Y17">IFERROR(INDEX($J$46:$AT$100,MATCH($E17,$E$46:$E$100,0),COLUMN()-9),-999)</f>
        <v>999</v>
      </c>
      <c r="Z17" s="16" cm="1">
        <f t="array" ref="Z17">IFERROR(INDEX($J$46:$AT$100,MATCH($E17,$E$46:$E$100,0),COLUMN()-9),-999)</f>
        <v>999</v>
      </c>
      <c r="AA17" s="16" cm="1">
        <f t="array" ref="AA17">IFERROR(INDEX($J$46:$AT$100,MATCH($E17,$E$46:$E$100,0),COLUMN()-9),-999)</f>
        <v>999</v>
      </c>
      <c r="AB17" s="16" cm="1">
        <f t="array" ref="AB17">IFERROR(INDEX($J$46:$AT$100,MATCH($E17,$E$46:$E$100,0),COLUMN()-9),-999)</f>
        <v>999</v>
      </c>
      <c r="AC17" s="16" cm="1">
        <f t="array" ref="AC17">IFERROR(INDEX($J$46:$AT$100,MATCH($E17,$E$46:$E$100,0),COLUMN()-9),-999)</f>
        <v>999</v>
      </c>
      <c r="AD17" s="16" cm="1">
        <f t="array" ref="AD17">IFERROR(INDEX($J$46:$AT$100,MATCH($E17,$E$46:$E$100,0),COLUMN()-9),-999)</f>
        <v>999</v>
      </c>
      <c r="AE17" s="16" cm="1">
        <f t="array" ref="AE17">IFERROR(INDEX($J$46:$AT$100,MATCH($E17,$E$46:$E$100,0),COLUMN()-9),-999)</f>
        <v>999</v>
      </c>
      <c r="AF17" s="16" cm="1">
        <f t="array" ref="AF17">IFERROR(INDEX($J$46:$AT$100,MATCH($E17,$E$46:$E$100,0),COLUMN()-9),-999)</f>
        <v>999</v>
      </c>
      <c r="AG17" s="16" cm="1">
        <f t="array" ref="AG17">IFERROR(INDEX($J$46:$AT$100,MATCH($E17,$E$46:$E$100,0),COLUMN()-9),-999)</f>
        <v>999</v>
      </c>
      <c r="AH17" s="16" cm="1">
        <f t="array" ref="AH17">IFERROR(INDEX($J$46:$AT$100,MATCH($E17,$E$46:$E$100,0),COLUMN()-9),-999)</f>
        <v>999</v>
      </c>
      <c r="AI17" s="16" cm="1">
        <f t="array" ref="AI17">IFERROR(INDEX($J$46:$AT$100,MATCH($E17,$E$46:$E$100,0),COLUMN()-9),-999)</f>
        <v>999</v>
      </c>
      <c r="AJ17" s="16" cm="1">
        <f t="array" ref="AJ17">IFERROR(INDEX($J$46:$AT$100,MATCH($E17,$E$46:$E$100,0),COLUMN()-9),-999)</f>
        <v>999</v>
      </c>
      <c r="AK17" s="16" cm="1">
        <f t="array" ref="AK17">IFERROR(INDEX($J$46:$AT$100,MATCH($E17,$E$46:$E$100,0),COLUMN()-9),-999)</f>
        <v>999</v>
      </c>
      <c r="AL17" s="16" cm="1">
        <f t="array" ref="AL17">IFERROR(INDEX($J$46:$AT$100,MATCH($E17,$E$46:$E$100,0),COLUMN()-9),-999)</f>
        <v>999</v>
      </c>
      <c r="AM17" s="16" cm="1">
        <f t="array" ref="AM17">IFERROR(INDEX($J$46:$AT$100,MATCH($E17,$E$46:$E$100,0),COLUMN()-9),-999)</f>
        <v>999</v>
      </c>
      <c r="AN17" s="16" cm="1">
        <f t="array" ref="AN17">IFERROR(INDEX($J$46:$AT$100,MATCH($E17,$E$46:$E$100,0),COLUMN()-9),-999)</f>
        <v>999</v>
      </c>
      <c r="AO17" s="16" cm="1">
        <f t="array" ref="AO17">IFERROR(INDEX($J$46:$AT$100,MATCH($E17,$E$46:$E$100,0),COLUMN()-9),-999)</f>
        <v>999</v>
      </c>
      <c r="AP17" s="16" cm="1">
        <f t="array" ref="AP17">IFERROR(INDEX($J$46:$AT$100,MATCH($E17,$E$46:$E$100,0),COLUMN()-9),-999)</f>
        <v>999</v>
      </c>
      <c r="AQ17" s="16" cm="1">
        <f t="array" ref="AQ17">IFERROR(INDEX($J$46:$AT$100,MATCH($E17,$E$46:$E$100,0),COLUMN()-9),-999)</f>
        <v>999</v>
      </c>
      <c r="AR17" s="16" cm="1">
        <f t="array" ref="AR17">IFERROR(INDEX($J$46:$AT$100,MATCH($E17,$E$46:$E$100,0),COLUMN()-9),-999)</f>
        <v>999</v>
      </c>
      <c r="AS17" s="16" cm="1">
        <f t="array" ref="AS17">IFERROR(INDEX($J$46:$AT$100,MATCH($E17,$E$46:$E$100,0),COLUMN()-9),-999)</f>
        <v>999</v>
      </c>
      <c r="AT17" s="16" cm="1">
        <f t="array" ref="AT17">IFERROR(INDEX($J$46:$AT$100,MATCH($E17,$E$46:$E$100,0),COLUMN()-9),-999)</f>
        <v>999</v>
      </c>
      <c r="AU17" s="16"/>
      <c r="AV17" s="16">
        <f>$F17*'Transformers - Loading'!AV17/100</f>
        <v>0</v>
      </c>
      <c r="AW17" s="16">
        <f>$F17*'Transformers - Loading'!AW17/100</f>
        <v>0</v>
      </c>
      <c r="AX17" s="16">
        <f>$F17*'Transformers - Loading'!AX17/100</f>
        <v>0</v>
      </c>
      <c r="AY17" s="16">
        <f>$F17*'Transformers - Loading'!AY17/100</f>
        <v>0</v>
      </c>
      <c r="AZ17" s="16">
        <f>$F17*'Transformers - Loading'!AZ17/100</f>
        <v>0</v>
      </c>
      <c r="BA17" s="16">
        <f>$F17*'Transformers - Loading'!BA17/100</f>
        <v>0</v>
      </c>
      <c r="BB17" s="16">
        <f>$F17*'Transformers - Loading'!BB17/100</f>
        <v>0</v>
      </c>
      <c r="BC17" s="16">
        <f>$F17*'Transformers - Loading'!BC17/100</f>
        <v>0</v>
      </c>
      <c r="BD17" s="16">
        <f>$F17*'Transformers - Loading'!BD17/100</f>
        <v>10.875280335958816</v>
      </c>
      <c r="BE17" s="16">
        <f>$F17*'Transformers - Loading'!BE17/100</f>
        <v>8.2534431153495014</v>
      </c>
      <c r="BF17" s="16">
        <f>$F17*'Transformers - Loading'!BF17/100</f>
        <v>5.4113963695501992</v>
      </c>
      <c r="BG17" s="16">
        <f>$F17*'Transformers - Loading'!BG17/100</f>
        <v>5.3081770207669914</v>
      </c>
      <c r="BH17" s="16">
        <f>$F17*'Transformers - Loading'!BH17/100</f>
        <v>5.3231952729532876</v>
      </c>
      <c r="BI17" s="16">
        <f>$F17*'Transformers - Loading'!BI17/100</f>
        <v>5.2527912025181625</v>
      </c>
      <c r="BJ17" s="16">
        <f>$F17*'Transformers - Loading'!BJ17/100</f>
        <v>5.261895985223914</v>
      </c>
      <c r="BK17" s="16">
        <f>$F17*'Transformers - Loading'!BK17/100</f>
        <v>5.229010312978672</v>
      </c>
      <c r="BL17" s="16"/>
      <c r="BM17" s="16"/>
      <c r="BN17" s="16"/>
    </row>
    <row r="18" spans="5:66" x14ac:dyDescent="0.25">
      <c r="E18" s="11" t="s">
        <v>120</v>
      </c>
      <c r="F18" s="30">
        <v>12</v>
      </c>
      <c r="G18" s="30">
        <v>33</v>
      </c>
      <c r="H18" s="30">
        <v>11.5</v>
      </c>
      <c r="I18" s="42"/>
      <c r="J18" s="16" cm="1">
        <f t="array" ref="J18">IFERROR(INDEX($J$46:$AT$100,MATCH($E18,$E$46:$E$100,0),COLUMN()-9),-999)</f>
        <v>999</v>
      </c>
      <c r="K18" s="16" cm="1">
        <f t="array" ref="K18">IFERROR(INDEX($J$46:$AT$100,MATCH($E18,$E$46:$E$100,0),COLUMN()-9),-999)</f>
        <v>999</v>
      </c>
      <c r="L18" s="16" cm="1">
        <f t="array" ref="L18">IFERROR(INDEX($J$46:$AT$100,MATCH($E18,$E$46:$E$100,0),COLUMN()-9),-999)</f>
        <v>999</v>
      </c>
      <c r="M18" s="16" cm="1">
        <f t="array" ref="M18">IFERROR(INDEX($J$46:$AT$100,MATCH($E18,$E$46:$E$100,0),COLUMN()-9),-999)</f>
        <v>999</v>
      </c>
      <c r="N18" s="16" cm="1">
        <f t="array" ref="N18">IFERROR(INDEX($J$46:$AT$100,MATCH($E18,$E$46:$E$100,0),COLUMN()-9),-999)</f>
        <v>999</v>
      </c>
      <c r="O18" s="16" cm="1">
        <f t="array" ref="O18">IFERROR(INDEX($J$46:$AT$100,MATCH($E18,$E$46:$E$100,0),COLUMN()-9),-999)</f>
        <v>999</v>
      </c>
      <c r="P18" s="16" cm="1">
        <f t="array" ref="P18">IFERROR(INDEX($J$46:$AT$100,MATCH($E18,$E$46:$E$100,0),COLUMN()-9),-999)</f>
        <v>999</v>
      </c>
      <c r="Q18" s="16" cm="1">
        <f t="array" ref="Q18">IFERROR(INDEX($J$46:$AT$100,MATCH($E18,$E$46:$E$100,0),COLUMN()-9),-999)</f>
        <v>999</v>
      </c>
      <c r="R18" s="16" cm="1">
        <f t="array" ref="R18">IFERROR(INDEX($J$46:$AT$100,MATCH($E18,$E$46:$E$100,0),COLUMN()-9),-999)</f>
        <v>999</v>
      </c>
      <c r="S18" s="16" cm="1">
        <f t="array" ref="S18">IFERROR(INDEX($J$46:$AT$100,MATCH($E18,$E$46:$E$100,0),COLUMN()-9),-999)</f>
        <v>999</v>
      </c>
      <c r="T18" s="16" cm="1">
        <f t="array" ref="T18">IFERROR(INDEX($J$46:$AT$100,MATCH($E18,$E$46:$E$100,0),COLUMN()-9),-999)</f>
        <v>999</v>
      </c>
      <c r="U18" s="16" cm="1">
        <f t="array" ref="U18">IFERROR(INDEX($J$46:$AT$100,MATCH($E18,$E$46:$E$100,0),COLUMN()-9),-999)</f>
        <v>999</v>
      </c>
      <c r="V18" s="16" cm="1">
        <f t="array" ref="V18">IFERROR(INDEX($J$46:$AT$100,MATCH($E18,$E$46:$E$100,0),COLUMN()-9),-999)</f>
        <v>999</v>
      </c>
      <c r="W18" s="16" cm="1">
        <f t="array" ref="W18">IFERROR(INDEX($J$46:$AT$100,MATCH($E18,$E$46:$E$100,0),COLUMN()-9),-999)</f>
        <v>999</v>
      </c>
      <c r="X18" s="16" cm="1">
        <f t="array" ref="X18">IFERROR(INDEX($J$46:$AT$100,MATCH($E18,$E$46:$E$100,0),COLUMN()-9),-999)</f>
        <v>999</v>
      </c>
      <c r="Y18" s="16" cm="1">
        <f t="array" ref="Y18">IFERROR(INDEX($J$46:$AT$100,MATCH($E18,$E$46:$E$100,0),COLUMN()-9),-999)</f>
        <v>999</v>
      </c>
      <c r="Z18" s="16" cm="1">
        <f t="array" ref="Z18">IFERROR(INDEX($J$46:$AT$100,MATCH($E18,$E$46:$E$100,0),COLUMN()-9),-999)</f>
        <v>999</v>
      </c>
      <c r="AA18" s="16" cm="1">
        <f t="array" ref="AA18">IFERROR(INDEX($J$46:$AT$100,MATCH($E18,$E$46:$E$100,0),COLUMN()-9),-999)</f>
        <v>999</v>
      </c>
      <c r="AB18" s="16" cm="1">
        <f t="array" ref="AB18">IFERROR(INDEX($J$46:$AT$100,MATCH($E18,$E$46:$E$100,0),COLUMN()-9),-999)</f>
        <v>999</v>
      </c>
      <c r="AC18" s="16" cm="1">
        <f t="array" ref="AC18">IFERROR(INDEX($J$46:$AT$100,MATCH($E18,$E$46:$E$100,0),COLUMN()-9),-999)</f>
        <v>999</v>
      </c>
      <c r="AD18" s="16" cm="1">
        <f t="array" ref="AD18">IFERROR(INDEX($J$46:$AT$100,MATCH($E18,$E$46:$E$100,0),COLUMN()-9),-999)</f>
        <v>999</v>
      </c>
      <c r="AE18" s="16" cm="1">
        <f t="array" ref="AE18">IFERROR(INDEX($J$46:$AT$100,MATCH($E18,$E$46:$E$100,0),COLUMN()-9),-999)</f>
        <v>999</v>
      </c>
      <c r="AF18" s="16" cm="1">
        <f t="array" ref="AF18">IFERROR(INDEX($J$46:$AT$100,MATCH($E18,$E$46:$E$100,0),COLUMN()-9),-999)</f>
        <v>999</v>
      </c>
      <c r="AG18" s="16" cm="1">
        <f t="array" ref="AG18">IFERROR(INDEX($J$46:$AT$100,MATCH($E18,$E$46:$E$100,0),COLUMN()-9),-999)</f>
        <v>999</v>
      </c>
      <c r="AH18" s="16" cm="1">
        <f t="array" ref="AH18">IFERROR(INDEX($J$46:$AT$100,MATCH($E18,$E$46:$E$100,0),COLUMN()-9),-999)</f>
        <v>999</v>
      </c>
      <c r="AI18" s="16" cm="1">
        <f t="array" ref="AI18">IFERROR(INDEX($J$46:$AT$100,MATCH($E18,$E$46:$E$100,0),COLUMN()-9),-999)</f>
        <v>999</v>
      </c>
      <c r="AJ18" s="16" cm="1">
        <f t="array" ref="AJ18">IFERROR(INDEX($J$46:$AT$100,MATCH($E18,$E$46:$E$100,0),COLUMN()-9),-999)</f>
        <v>999</v>
      </c>
      <c r="AK18" s="16" cm="1">
        <f t="array" ref="AK18">IFERROR(INDEX($J$46:$AT$100,MATCH($E18,$E$46:$E$100,0),COLUMN()-9),-999)</f>
        <v>999</v>
      </c>
      <c r="AL18" s="16" cm="1">
        <f t="array" ref="AL18">IFERROR(INDEX($J$46:$AT$100,MATCH($E18,$E$46:$E$100,0),COLUMN()-9),-999)</f>
        <v>999</v>
      </c>
      <c r="AM18" s="16" cm="1">
        <f t="array" ref="AM18">IFERROR(INDEX($J$46:$AT$100,MATCH($E18,$E$46:$E$100,0),COLUMN()-9),-999)</f>
        <v>999</v>
      </c>
      <c r="AN18" s="16" cm="1">
        <f t="array" ref="AN18">IFERROR(INDEX($J$46:$AT$100,MATCH($E18,$E$46:$E$100,0),COLUMN()-9),-999)</f>
        <v>999</v>
      </c>
      <c r="AO18" s="16" cm="1">
        <f t="array" ref="AO18">IFERROR(INDEX($J$46:$AT$100,MATCH($E18,$E$46:$E$100,0),COLUMN()-9),-999)</f>
        <v>999</v>
      </c>
      <c r="AP18" s="16" cm="1">
        <f t="array" ref="AP18">IFERROR(INDEX($J$46:$AT$100,MATCH($E18,$E$46:$E$100,0),COLUMN()-9),-999)</f>
        <v>999</v>
      </c>
      <c r="AQ18" s="16" cm="1">
        <f t="array" ref="AQ18">IFERROR(INDEX($J$46:$AT$100,MATCH($E18,$E$46:$E$100,0),COLUMN()-9),-999)</f>
        <v>999</v>
      </c>
      <c r="AR18" s="16" cm="1">
        <f t="array" ref="AR18">IFERROR(INDEX($J$46:$AT$100,MATCH($E18,$E$46:$E$100,0),COLUMN()-9),-999)</f>
        <v>999</v>
      </c>
      <c r="AS18" s="16" cm="1">
        <f t="array" ref="AS18">IFERROR(INDEX($J$46:$AT$100,MATCH($E18,$E$46:$E$100,0),COLUMN()-9),-999)</f>
        <v>999</v>
      </c>
      <c r="AT18" s="16" cm="1">
        <f t="array" ref="AT18">IFERROR(INDEX($J$46:$AT$100,MATCH($E18,$E$46:$E$100,0),COLUMN()-9),-999)</f>
        <v>999</v>
      </c>
      <c r="AU18" s="16"/>
      <c r="AV18" s="16">
        <f>$F18*'Transformers - Loading'!AV18/100</f>
        <v>0</v>
      </c>
      <c r="AW18" s="16">
        <f>$F18*'Transformers - Loading'!AW18/100</f>
        <v>0</v>
      </c>
      <c r="AX18" s="16">
        <f>$F18*'Transformers - Loading'!AX18/100</f>
        <v>0</v>
      </c>
      <c r="AY18" s="16">
        <f>$F18*'Transformers - Loading'!AY18/100</f>
        <v>0</v>
      </c>
      <c r="AZ18" s="16">
        <f>$F18*'Transformers - Loading'!AZ18/100</f>
        <v>0</v>
      </c>
      <c r="BA18" s="16">
        <f>$F18*'Transformers - Loading'!BA18/100</f>
        <v>0</v>
      </c>
      <c r="BB18" s="16">
        <f>$F18*'Transformers - Loading'!BB18/100</f>
        <v>0</v>
      </c>
      <c r="BC18" s="16">
        <f>$F18*'Transformers - Loading'!BC18/100</f>
        <v>0</v>
      </c>
      <c r="BD18" s="16">
        <f>$F18*'Transformers - Loading'!BD18/100</f>
        <v>0</v>
      </c>
      <c r="BE18" s="16">
        <f>$F18*'Transformers - Loading'!BE18/100</f>
        <v>16.571956079211795</v>
      </c>
      <c r="BF18" s="16">
        <f>$F18*'Transformers - Loading'!BF18/100</f>
        <v>11.218498996376615</v>
      </c>
      <c r="BG18" s="16">
        <f>$F18*'Transformers - Loading'!BG18/100</f>
        <v>6.9383277957174414</v>
      </c>
      <c r="BH18" s="16">
        <f>$F18*'Transformers - Loading'!BH18/100</f>
        <v>6.9615828990530089</v>
      </c>
      <c r="BI18" s="16">
        <f>$F18*'Transformers - Loading'!BI18/100</f>
        <v>6.855810331296456</v>
      </c>
      <c r="BJ18" s="16">
        <f>$F18*'Transformers - Loading'!BJ18/100</f>
        <v>6.8698347463980278</v>
      </c>
      <c r="BK18" s="16">
        <f>$F18*'Transformers - Loading'!BK18/100</f>
        <v>4.2565106538230548</v>
      </c>
      <c r="BL18" s="16"/>
      <c r="BM18" s="16"/>
      <c r="BN18" s="16"/>
    </row>
    <row r="19" spans="5:66" x14ac:dyDescent="0.25">
      <c r="E19" s="11" t="s">
        <v>121</v>
      </c>
      <c r="F19" s="30">
        <v>5</v>
      </c>
      <c r="G19" s="30">
        <v>33</v>
      </c>
      <c r="H19" s="30">
        <v>11</v>
      </c>
      <c r="I19" s="42"/>
      <c r="J19" s="16" cm="1">
        <f t="array" ref="J19">IFERROR(INDEX($J$46:$AT$100,MATCH($E19,$E$46:$E$100,0),COLUMN()-9),-999)</f>
        <v>999</v>
      </c>
      <c r="K19" s="16" cm="1">
        <f t="array" ref="K19">IFERROR(INDEX($J$46:$AT$100,MATCH($E19,$E$46:$E$100,0),COLUMN()-9),-999)</f>
        <v>999</v>
      </c>
      <c r="L19" s="16" cm="1">
        <f t="array" ref="L19">IFERROR(INDEX($J$46:$AT$100,MATCH($E19,$E$46:$E$100,0),COLUMN()-9),-999)</f>
        <v>999</v>
      </c>
      <c r="M19" s="16" cm="1">
        <f t="array" ref="M19">IFERROR(INDEX($J$46:$AT$100,MATCH($E19,$E$46:$E$100,0),COLUMN()-9),-999)</f>
        <v>999</v>
      </c>
      <c r="N19" s="16" cm="1">
        <f t="array" ref="N19">IFERROR(INDEX($J$46:$AT$100,MATCH($E19,$E$46:$E$100,0),COLUMN()-9),-999)</f>
        <v>999</v>
      </c>
      <c r="O19" s="16" cm="1">
        <f t="array" ref="O19">IFERROR(INDEX($J$46:$AT$100,MATCH($E19,$E$46:$E$100,0),COLUMN()-9),-999)</f>
        <v>999</v>
      </c>
      <c r="P19" s="16" cm="1">
        <f t="array" ref="P19">IFERROR(INDEX($J$46:$AT$100,MATCH($E19,$E$46:$E$100,0),COLUMN()-9),-999)</f>
        <v>999</v>
      </c>
      <c r="Q19" s="16" cm="1">
        <f t="array" ref="Q19">IFERROR(INDEX($J$46:$AT$100,MATCH($E19,$E$46:$E$100,0),COLUMN()-9),-999)</f>
        <v>999</v>
      </c>
      <c r="R19" s="16" cm="1">
        <f t="array" ref="R19">IFERROR(INDEX($J$46:$AT$100,MATCH($E19,$E$46:$E$100,0),COLUMN()-9),-999)</f>
        <v>999</v>
      </c>
      <c r="S19" s="16" cm="1">
        <f t="array" ref="S19">IFERROR(INDEX($J$46:$AT$100,MATCH($E19,$E$46:$E$100,0),COLUMN()-9),-999)</f>
        <v>999</v>
      </c>
      <c r="T19" s="16" cm="1">
        <f t="array" ref="T19">IFERROR(INDEX($J$46:$AT$100,MATCH($E19,$E$46:$E$100,0),COLUMN()-9),-999)</f>
        <v>999</v>
      </c>
      <c r="U19" s="16" cm="1">
        <f t="array" ref="U19">IFERROR(INDEX($J$46:$AT$100,MATCH($E19,$E$46:$E$100,0),COLUMN()-9),-999)</f>
        <v>999</v>
      </c>
      <c r="V19" s="16" cm="1">
        <f t="array" ref="V19">IFERROR(INDEX($J$46:$AT$100,MATCH($E19,$E$46:$E$100,0),COLUMN()-9),-999)</f>
        <v>999</v>
      </c>
      <c r="W19" s="16" cm="1">
        <f t="array" ref="W19">IFERROR(INDEX($J$46:$AT$100,MATCH($E19,$E$46:$E$100,0),COLUMN()-9),-999)</f>
        <v>999</v>
      </c>
      <c r="X19" s="16" cm="1">
        <f t="array" ref="X19">IFERROR(INDEX($J$46:$AT$100,MATCH($E19,$E$46:$E$100,0),COLUMN()-9),-999)</f>
        <v>999</v>
      </c>
      <c r="Y19" s="16" cm="1">
        <f t="array" ref="Y19">IFERROR(INDEX($J$46:$AT$100,MATCH($E19,$E$46:$E$100,0),COLUMN()-9),-999)</f>
        <v>999</v>
      </c>
      <c r="Z19" s="16" cm="1">
        <f t="array" ref="Z19">IFERROR(INDEX($J$46:$AT$100,MATCH($E19,$E$46:$E$100,0),COLUMN()-9),-999)</f>
        <v>999</v>
      </c>
      <c r="AA19" s="16" cm="1">
        <f t="array" ref="AA19">IFERROR(INDEX($J$46:$AT$100,MATCH($E19,$E$46:$E$100,0),COLUMN()-9),-999)</f>
        <v>999</v>
      </c>
      <c r="AB19" s="16" cm="1">
        <f t="array" ref="AB19">IFERROR(INDEX($J$46:$AT$100,MATCH($E19,$E$46:$E$100,0),COLUMN()-9),-999)</f>
        <v>999</v>
      </c>
      <c r="AC19" s="16" cm="1">
        <f t="array" ref="AC19">IFERROR(INDEX($J$46:$AT$100,MATCH($E19,$E$46:$E$100,0),COLUMN()-9),-999)</f>
        <v>999</v>
      </c>
      <c r="AD19" s="16" cm="1">
        <f t="array" ref="AD19">IFERROR(INDEX($J$46:$AT$100,MATCH($E19,$E$46:$E$100,0),COLUMN()-9),-999)</f>
        <v>999</v>
      </c>
      <c r="AE19" s="16" cm="1">
        <f t="array" ref="AE19">IFERROR(INDEX($J$46:$AT$100,MATCH($E19,$E$46:$E$100,0),COLUMN()-9),-999)</f>
        <v>999</v>
      </c>
      <c r="AF19" s="16" cm="1">
        <f t="array" ref="AF19">IFERROR(INDEX($J$46:$AT$100,MATCH($E19,$E$46:$E$100,0),COLUMN()-9),-999)</f>
        <v>999</v>
      </c>
      <c r="AG19" s="16" cm="1">
        <f t="array" ref="AG19">IFERROR(INDEX($J$46:$AT$100,MATCH($E19,$E$46:$E$100,0),COLUMN()-9),-999)</f>
        <v>999</v>
      </c>
      <c r="AH19" s="16" cm="1">
        <f t="array" ref="AH19">IFERROR(INDEX($J$46:$AT$100,MATCH($E19,$E$46:$E$100,0),COLUMN()-9),-999)</f>
        <v>999</v>
      </c>
      <c r="AI19" s="16" cm="1">
        <f t="array" ref="AI19">IFERROR(INDEX($J$46:$AT$100,MATCH($E19,$E$46:$E$100,0),COLUMN()-9),-999)</f>
        <v>999</v>
      </c>
      <c r="AJ19" s="16" cm="1">
        <f t="array" ref="AJ19">IFERROR(INDEX($J$46:$AT$100,MATCH($E19,$E$46:$E$100,0),COLUMN()-9),-999)</f>
        <v>999</v>
      </c>
      <c r="AK19" s="16" cm="1">
        <f t="array" ref="AK19">IFERROR(INDEX($J$46:$AT$100,MATCH($E19,$E$46:$E$100,0),COLUMN()-9),-999)</f>
        <v>999</v>
      </c>
      <c r="AL19" s="16" cm="1">
        <f t="array" ref="AL19">IFERROR(INDEX($J$46:$AT$100,MATCH($E19,$E$46:$E$100,0),COLUMN()-9),-999)</f>
        <v>999</v>
      </c>
      <c r="AM19" s="16" cm="1">
        <f t="array" ref="AM19">IFERROR(INDEX($J$46:$AT$100,MATCH($E19,$E$46:$E$100,0),COLUMN()-9),-999)</f>
        <v>999</v>
      </c>
      <c r="AN19" s="16" cm="1">
        <f t="array" ref="AN19">IFERROR(INDEX($J$46:$AT$100,MATCH($E19,$E$46:$E$100,0),COLUMN()-9),-999)</f>
        <v>999</v>
      </c>
      <c r="AO19" s="16" cm="1">
        <f t="array" ref="AO19">IFERROR(INDEX($J$46:$AT$100,MATCH($E19,$E$46:$E$100,0),COLUMN()-9),-999)</f>
        <v>999</v>
      </c>
      <c r="AP19" s="16" cm="1">
        <f t="array" ref="AP19">IFERROR(INDEX($J$46:$AT$100,MATCH($E19,$E$46:$E$100,0),COLUMN()-9),-999)</f>
        <v>999</v>
      </c>
      <c r="AQ19" s="16" cm="1">
        <f t="array" ref="AQ19">IFERROR(INDEX($J$46:$AT$100,MATCH($E19,$E$46:$E$100,0),COLUMN()-9),-999)</f>
        <v>999</v>
      </c>
      <c r="AR19" s="16" cm="1">
        <f t="array" ref="AR19">IFERROR(INDEX($J$46:$AT$100,MATCH($E19,$E$46:$E$100,0),COLUMN()-9),-999)</f>
        <v>999</v>
      </c>
      <c r="AS19" s="16" cm="1">
        <f t="array" ref="AS19">IFERROR(INDEX($J$46:$AT$100,MATCH($E19,$E$46:$E$100,0),COLUMN()-9),-999)</f>
        <v>999</v>
      </c>
      <c r="AT19" s="16" cm="1">
        <f t="array" ref="AT19">IFERROR(INDEX($J$46:$AT$100,MATCH($E19,$E$46:$E$100,0),COLUMN()-9),-999)</f>
        <v>999</v>
      </c>
      <c r="AU19" s="16"/>
      <c r="AV19" s="16">
        <f>$F19*'Transformers - Loading'!AV19/100</f>
        <v>0</v>
      </c>
      <c r="AW19" s="16">
        <f>$F19*'Transformers - Loading'!AW19/100</f>
        <v>0</v>
      </c>
      <c r="AX19" s="16">
        <f>$F19*'Transformers - Loading'!AX19/100</f>
        <v>0</v>
      </c>
      <c r="AY19" s="16">
        <f>$F19*'Transformers - Loading'!AY19/100</f>
        <v>0</v>
      </c>
      <c r="AZ19" s="16">
        <f>$F19*'Transformers - Loading'!AZ19/100</f>
        <v>0</v>
      </c>
      <c r="BA19" s="16">
        <f>$F19*'Transformers - Loading'!BA19/100</f>
        <v>0</v>
      </c>
      <c r="BB19" s="16">
        <f>$F19*'Transformers - Loading'!BB19/100</f>
        <v>0</v>
      </c>
      <c r="BC19" s="16">
        <f>$F19*'Transformers - Loading'!BC19/100</f>
        <v>0</v>
      </c>
      <c r="BD19" s="16">
        <f>$F19*'Transformers - Loading'!BD19/100</f>
        <v>0</v>
      </c>
      <c r="BE19" s="16">
        <f>$F19*'Transformers - Loading'!BE19/100</f>
        <v>0</v>
      </c>
      <c r="BF19" s="16">
        <f>$F19*'Transformers - Loading'!BF19/100</f>
        <v>0</v>
      </c>
      <c r="BG19" s="16">
        <f>$F19*'Transformers - Loading'!BG19/100</f>
        <v>2.2149574202366824</v>
      </c>
      <c r="BH19" s="16">
        <f>$F19*'Transformers - Loading'!BH19/100</f>
        <v>1.1154932871893837</v>
      </c>
      <c r="BI19" s="16">
        <f>$F19*'Transformers - Loading'!BI19/100</f>
        <v>1.099418560523223</v>
      </c>
      <c r="BJ19" s="16">
        <f>$F19*'Transformers - Loading'!BJ19/100</f>
        <v>1.1020660839203571</v>
      </c>
      <c r="BK19" s="16">
        <f>$F19*'Transformers - Loading'!BK19/100</f>
        <v>1.1120831521952739</v>
      </c>
      <c r="BL19" s="16"/>
      <c r="BM19" s="16"/>
      <c r="BN19" s="16"/>
    </row>
    <row r="20" spans="5:66" x14ac:dyDescent="0.25">
      <c r="E20" s="11" t="s">
        <v>122</v>
      </c>
      <c r="F20" s="30">
        <v>5</v>
      </c>
      <c r="G20" s="30">
        <v>33</v>
      </c>
      <c r="H20" s="30">
        <v>11</v>
      </c>
      <c r="I20" s="42"/>
      <c r="J20" s="16" cm="1">
        <f t="array" ref="J20">IFERROR(INDEX($J$46:$AT$100,MATCH($E20,$E$46:$E$100,0),COLUMN()-9),-999)</f>
        <v>999</v>
      </c>
      <c r="K20" s="16" cm="1">
        <f t="array" ref="K20">IFERROR(INDEX($J$46:$AT$100,MATCH($E20,$E$46:$E$100,0),COLUMN()-9),-999)</f>
        <v>999</v>
      </c>
      <c r="L20" s="16" cm="1">
        <f t="array" ref="L20">IFERROR(INDEX($J$46:$AT$100,MATCH($E20,$E$46:$E$100,0),COLUMN()-9),-999)</f>
        <v>999</v>
      </c>
      <c r="M20" s="16" cm="1">
        <f t="array" ref="M20">IFERROR(INDEX($J$46:$AT$100,MATCH($E20,$E$46:$E$100,0),COLUMN()-9),-999)</f>
        <v>999</v>
      </c>
      <c r="N20" s="16" cm="1">
        <f t="array" ref="N20">IFERROR(INDEX($J$46:$AT$100,MATCH($E20,$E$46:$E$100,0),COLUMN()-9),-999)</f>
        <v>999</v>
      </c>
      <c r="O20" s="16" cm="1">
        <f t="array" ref="O20">IFERROR(INDEX($J$46:$AT$100,MATCH($E20,$E$46:$E$100,0),COLUMN()-9),-999)</f>
        <v>999</v>
      </c>
      <c r="P20" s="16" cm="1">
        <f t="array" ref="P20">IFERROR(INDEX($J$46:$AT$100,MATCH($E20,$E$46:$E$100,0),COLUMN()-9),-999)</f>
        <v>999</v>
      </c>
      <c r="Q20" s="16" cm="1">
        <f t="array" ref="Q20">IFERROR(INDEX($J$46:$AT$100,MATCH($E20,$E$46:$E$100,0),COLUMN()-9),-999)</f>
        <v>999</v>
      </c>
      <c r="R20" s="16" cm="1">
        <f t="array" ref="R20">IFERROR(INDEX($J$46:$AT$100,MATCH($E20,$E$46:$E$100,0),COLUMN()-9),-999)</f>
        <v>999</v>
      </c>
      <c r="S20" s="16" cm="1">
        <f t="array" ref="S20">IFERROR(INDEX($J$46:$AT$100,MATCH($E20,$E$46:$E$100,0),COLUMN()-9),-999)</f>
        <v>999</v>
      </c>
      <c r="T20" s="16" cm="1">
        <f t="array" ref="T20">IFERROR(INDEX($J$46:$AT$100,MATCH($E20,$E$46:$E$100,0),COLUMN()-9),-999)</f>
        <v>999</v>
      </c>
      <c r="U20" s="16" cm="1">
        <f t="array" ref="U20">IFERROR(INDEX($J$46:$AT$100,MATCH($E20,$E$46:$E$100,0),COLUMN()-9),-999)</f>
        <v>999</v>
      </c>
      <c r="V20" s="16" cm="1">
        <f t="array" ref="V20">IFERROR(INDEX($J$46:$AT$100,MATCH($E20,$E$46:$E$100,0),COLUMN()-9),-999)</f>
        <v>999</v>
      </c>
      <c r="W20" s="16" cm="1">
        <f t="array" ref="W20">IFERROR(INDEX($J$46:$AT$100,MATCH($E20,$E$46:$E$100,0),COLUMN()-9),-999)</f>
        <v>999</v>
      </c>
      <c r="X20" s="16" cm="1">
        <f t="array" ref="X20">IFERROR(INDEX($J$46:$AT$100,MATCH($E20,$E$46:$E$100,0),COLUMN()-9),-999)</f>
        <v>999</v>
      </c>
      <c r="Y20" s="16" cm="1">
        <f t="array" ref="Y20">IFERROR(INDEX($J$46:$AT$100,MATCH($E20,$E$46:$E$100,0),COLUMN()-9),-999)</f>
        <v>999</v>
      </c>
      <c r="Z20" s="16" cm="1">
        <f t="array" ref="Z20">IFERROR(INDEX($J$46:$AT$100,MATCH($E20,$E$46:$E$100,0),COLUMN()-9),-999)</f>
        <v>999</v>
      </c>
      <c r="AA20" s="16" cm="1">
        <f t="array" ref="AA20">IFERROR(INDEX($J$46:$AT$100,MATCH($E20,$E$46:$E$100,0),COLUMN()-9),-999)</f>
        <v>999</v>
      </c>
      <c r="AB20" s="16" cm="1">
        <f t="array" ref="AB20">IFERROR(INDEX($J$46:$AT$100,MATCH($E20,$E$46:$E$100,0),COLUMN()-9),-999)</f>
        <v>999</v>
      </c>
      <c r="AC20" s="16" cm="1">
        <f t="array" ref="AC20">IFERROR(INDEX($J$46:$AT$100,MATCH($E20,$E$46:$E$100,0),COLUMN()-9),-999)</f>
        <v>999</v>
      </c>
      <c r="AD20" s="16" cm="1">
        <f t="array" ref="AD20">IFERROR(INDEX($J$46:$AT$100,MATCH($E20,$E$46:$E$100,0),COLUMN()-9),-999)</f>
        <v>999</v>
      </c>
      <c r="AE20" s="16" cm="1">
        <f t="array" ref="AE20">IFERROR(INDEX($J$46:$AT$100,MATCH($E20,$E$46:$E$100,0),COLUMN()-9),-999)</f>
        <v>999</v>
      </c>
      <c r="AF20" s="16" cm="1">
        <f t="array" ref="AF20">IFERROR(INDEX($J$46:$AT$100,MATCH($E20,$E$46:$E$100,0),COLUMN()-9),-999)</f>
        <v>999</v>
      </c>
      <c r="AG20" s="16" cm="1">
        <f t="array" ref="AG20">IFERROR(INDEX($J$46:$AT$100,MATCH($E20,$E$46:$E$100,0),COLUMN()-9),-999)</f>
        <v>999</v>
      </c>
      <c r="AH20" s="16" cm="1">
        <f t="array" ref="AH20">IFERROR(INDEX($J$46:$AT$100,MATCH($E20,$E$46:$E$100,0),COLUMN()-9),-999)</f>
        <v>999</v>
      </c>
      <c r="AI20" s="16" cm="1">
        <f t="array" ref="AI20">IFERROR(INDEX($J$46:$AT$100,MATCH($E20,$E$46:$E$100,0),COLUMN()-9),-999)</f>
        <v>999</v>
      </c>
      <c r="AJ20" s="16" cm="1">
        <f t="array" ref="AJ20">IFERROR(INDEX($J$46:$AT$100,MATCH($E20,$E$46:$E$100,0),COLUMN()-9),-999)</f>
        <v>999</v>
      </c>
      <c r="AK20" s="16" cm="1">
        <f t="array" ref="AK20">IFERROR(INDEX($J$46:$AT$100,MATCH($E20,$E$46:$E$100,0),COLUMN()-9),-999)</f>
        <v>999</v>
      </c>
      <c r="AL20" s="16" cm="1">
        <f t="array" ref="AL20">IFERROR(INDEX($J$46:$AT$100,MATCH($E20,$E$46:$E$100,0),COLUMN()-9),-999)</f>
        <v>999</v>
      </c>
      <c r="AM20" s="16" cm="1">
        <f t="array" ref="AM20">IFERROR(INDEX($J$46:$AT$100,MATCH($E20,$E$46:$E$100,0),COLUMN()-9),-999)</f>
        <v>999</v>
      </c>
      <c r="AN20" s="16" cm="1">
        <f t="array" ref="AN20">IFERROR(INDEX($J$46:$AT$100,MATCH($E20,$E$46:$E$100,0),COLUMN()-9),-999)</f>
        <v>999</v>
      </c>
      <c r="AO20" s="16" cm="1">
        <f t="array" ref="AO20">IFERROR(INDEX($J$46:$AT$100,MATCH($E20,$E$46:$E$100,0),COLUMN()-9),-999)</f>
        <v>999</v>
      </c>
      <c r="AP20" s="16" cm="1">
        <f t="array" ref="AP20">IFERROR(INDEX($J$46:$AT$100,MATCH($E20,$E$46:$E$100,0),COLUMN()-9),-999)</f>
        <v>999</v>
      </c>
      <c r="AQ20" s="16" cm="1">
        <f t="array" ref="AQ20">IFERROR(INDEX($J$46:$AT$100,MATCH($E20,$E$46:$E$100,0),COLUMN()-9),-999)</f>
        <v>999</v>
      </c>
      <c r="AR20" s="16" cm="1">
        <f t="array" ref="AR20">IFERROR(INDEX($J$46:$AT$100,MATCH($E20,$E$46:$E$100,0),COLUMN()-9),-999)</f>
        <v>999</v>
      </c>
      <c r="AS20" s="16" cm="1">
        <f t="array" ref="AS20">IFERROR(INDEX($J$46:$AT$100,MATCH($E20,$E$46:$E$100,0),COLUMN()-9),-999)</f>
        <v>999</v>
      </c>
      <c r="AT20" s="16" cm="1">
        <f t="array" ref="AT20">IFERROR(INDEX($J$46:$AT$100,MATCH($E20,$E$46:$E$100,0),COLUMN()-9),-999)</f>
        <v>999</v>
      </c>
      <c r="AU20" s="16"/>
      <c r="AV20" s="16">
        <f>$F20*'Transformers - Loading'!AV20/100</f>
        <v>0</v>
      </c>
      <c r="AW20" s="16">
        <f>$F20*'Transformers - Loading'!AW20/100</f>
        <v>0</v>
      </c>
      <c r="AX20" s="16">
        <f>$F20*'Transformers - Loading'!AX20/100</f>
        <v>0</v>
      </c>
      <c r="AY20" s="16">
        <f>$F20*'Transformers - Loading'!AY20/100</f>
        <v>0</v>
      </c>
      <c r="AZ20" s="16">
        <f>$F20*'Transformers - Loading'!AZ20/100</f>
        <v>0</v>
      </c>
      <c r="BA20" s="16">
        <f>$F20*'Transformers - Loading'!BA20/100</f>
        <v>0</v>
      </c>
      <c r="BB20" s="16">
        <f>$F20*'Transformers - Loading'!BB20/100</f>
        <v>0</v>
      </c>
      <c r="BC20" s="16">
        <f>$F20*'Transformers - Loading'!BC20/100</f>
        <v>0</v>
      </c>
      <c r="BD20" s="16">
        <f>$F20*'Transformers - Loading'!BD20/100</f>
        <v>0</v>
      </c>
      <c r="BE20" s="16">
        <f>$F20*'Transformers - Loading'!BE20/100</f>
        <v>0</v>
      </c>
      <c r="BF20" s="16">
        <f>$F20*'Transformers - Loading'!BF20/100</f>
        <v>0</v>
      </c>
      <c r="BG20" s="16">
        <f>$F20*'Transformers - Loading'!BG20/100</f>
        <v>0</v>
      </c>
      <c r="BH20" s="16">
        <f>$F20*'Transformers - Loading'!BH20/100</f>
        <v>0</v>
      </c>
      <c r="BI20" s="16">
        <f>$F20*'Transformers - Loading'!BI20/100</f>
        <v>3.0680812595588742</v>
      </c>
      <c r="BJ20" s="16">
        <f>$F20*'Transformers - Loading'!BJ20/100</f>
        <v>2.2462426013129182</v>
      </c>
      <c r="BK20" s="16">
        <f>$F20*'Transformers - Loading'!BK20/100</f>
        <v>1.4424409795450019</v>
      </c>
      <c r="BL20" s="16"/>
      <c r="BM20" s="16"/>
      <c r="BN20" s="16"/>
    </row>
    <row r="21" spans="5:66" x14ac:dyDescent="0.25">
      <c r="E21" s="11" t="s">
        <v>123</v>
      </c>
      <c r="F21" s="30">
        <v>90</v>
      </c>
      <c r="G21" s="30">
        <v>132</v>
      </c>
      <c r="H21" s="30">
        <v>33</v>
      </c>
      <c r="I21" s="42"/>
      <c r="J21" s="16" cm="1">
        <f t="array" ref="J21">IFERROR(INDEX($J$46:$AT$100,MATCH($E21,$E$46:$E$100,0),COLUMN()-9),-999)</f>
        <v>999</v>
      </c>
      <c r="K21" s="16" cm="1">
        <f t="array" ref="K21">IFERROR(INDEX($J$46:$AT$100,MATCH($E21,$E$46:$E$100,0),COLUMN()-9),-999)</f>
        <v>999</v>
      </c>
      <c r="L21" s="16" cm="1">
        <f t="array" ref="L21">IFERROR(INDEX($J$46:$AT$100,MATCH($E21,$E$46:$E$100,0),COLUMN()-9),-999)</f>
        <v>999</v>
      </c>
      <c r="M21" s="16" cm="1">
        <f t="array" ref="M21">IFERROR(INDEX($J$46:$AT$100,MATCH($E21,$E$46:$E$100,0),COLUMN()-9),-999)</f>
        <v>999</v>
      </c>
      <c r="N21" s="16" cm="1">
        <f t="array" ref="N21">IFERROR(INDEX($J$46:$AT$100,MATCH($E21,$E$46:$E$100,0),COLUMN()-9),-999)</f>
        <v>999</v>
      </c>
      <c r="O21" s="16" cm="1">
        <f t="array" ref="O21">IFERROR(INDEX($J$46:$AT$100,MATCH($E21,$E$46:$E$100,0),COLUMN()-9),-999)</f>
        <v>999</v>
      </c>
      <c r="P21" s="16" cm="1">
        <f t="array" ref="P21">IFERROR(INDEX($J$46:$AT$100,MATCH($E21,$E$46:$E$100,0),COLUMN()-9),-999)</f>
        <v>999</v>
      </c>
      <c r="Q21" s="16" cm="1">
        <f t="array" ref="Q21">IFERROR(INDEX($J$46:$AT$100,MATCH($E21,$E$46:$E$100,0),COLUMN()-9),-999)</f>
        <v>999</v>
      </c>
      <c r="R21" s="16" cm="1">
        <f t="array" ref="R21">IFERROR(INDEX($J$46:$AT$100,MATCH($E21,$E$46:$E$100,0),COLUMN()-9),-999)</f>
        <v>999</v>
      </c>
      <c r="S21" s="16" cm="1">
        <f t="array" ref="S21">IFERROR(INDEX($J$46:$AT$100,MATCH($E21,$E$46:$E$100,0),COLUMN()-9),-999)</f>
        <v>999</v>
      </c>
      <c r="T21" s="16" cm="1">
        <f t="array" ref="T21">IFERROR(INDEX($J$46:$AT$100,MATCH($E21,$E$46:$E$100,0),COLUMN()-9),-999)</f>
        <v>999</v>
      </c>
      <c r="U21" s="16" cm="1">
        <f t="array" ref="U21">IFERROR(INDEX($J$46:$AT$100,MATCH($E21,$E$46:$E$100,0),COLUMN()-9),-999)</f>
        <v>999</v>
      </c>
      <c r="V21" s="16" cm="1">
        <f t="array" ref="V21">IFERROR(INDEX($J$46:$AT$100,MATCH($E21,$E$46:$E$100,0),COLUMN()-9),-999)</f>
        <v>999</v>
      </c>
      <c r="W21" s="16" cm="1">
        <f t="array" ref="W21">IFERROR(INDEX($J$46:$AT$100,MATCH($E21,$E$46:$E$100,0),COLUMN()-9),-999)</f>
        <v>999</v>
      </c>
      <c r="X21" s="16" cm="1">
        <f t="array" ref="X21">IFERROR(INDEX($J$46:$AT$100,MATCH($E21,$E$46:$E$100,0),COLUMN()-9),-999)</f>
        <v>999</v>
      </c>
      <c r="Y21" s="16" cm="1">
        <f t="array" ref="Y21">IFERROR(INDEX($J$46:$AT$100,MATCH($E21,$E$46:$E$100,0),COLUMN()-9),-999)</f>
        <v>999</v>
      </c>
      <c r="Z21" s="16" cm="1">
        <f t="array" ref="Z21">IFERROR(INDEX($J$46:$AT$100,MATCH($E21,$E$46:$E$100,0),COLUMN()-9),-999)</f>
        <v>999</v>
      </c>
      <c r="AA21" s="16" cm="1">
        <f t="array" ref="AA21">IFERROR(INDEX($J$46:$AT$100,MATCH($E21,$E$46:$E$100,0),COLUMN()-9),-999)</f>
        <v>999</v>
      </c>
      <c r="AB21" s="16" cm="1">
        <f t="array" ref="AB21">IFERROR(INDEX($J$46:$AT$100,MATCH($E21,$E$46:$E$100,0),COLUMN()-9),-999)</f>
        <v>999</v>
      </c>
      <c r="AC21" s="16" cm="1">
        <f t="array" ref="AC21">IFERROR(INDEX($J$46:$AT$100,MATCH($E21,$E$46:$E$100,0),COLUMN()-9),-999)</f>
        <v>999</v>
      </c>
      <c r="AD21" s="16" cm="1">
        <f t="array" ref="AD21">IFERROR(INDEX($J$46:$AT$100,MATCH($E21,$E$46:$E$100,0),COLUMN()-9),-999)</f>
        <v>999</v>
      </c>
      <c r="AE21" s="16" cm="1">
        <f t="array" ref="AE21">IFERROR(INDEX($J$46:$AT$100,MATCH($E21,$E$46:$E$100,0),COLUMN()-9),-999)</f>
        <v>999</v>
      </c>
      <c r="AF21" s="16" cm="1">
        <f t="array" ref="AF21">IFERROR(INDEX($J$46:$AT$100,MATCH($E21,$E$46:$E$100,0),COLUMN()-9),-999)</f>
        <v>999</v>
      </c>
      <c r="AG21" s="16" cm="1">
        <f t="array" ref="AG21">IFERROR(INDEX($J$46:$AT$100,MATCH($E21,$E$46:$E$100,0),COLUMN()-9),-999)</f>
        <v>999</v>
      </c>
      <c r="AH21" s="16" cm="1">
        <f t="array" ref="AH21">IFERROR(INDEX($J$46:$AT$100,MATCH($E21,$E$46:$E$100,0),COLUMN()-9),-999)</f>
        <v>999</v>
      </c>
      <c r="AI21" s="16" cm="1">
        <f t="array" ref="AI21">IFERROR(INDEX($J$46:$AT$100,MATCH($E21,$E$46:$E$100,0),COLUMN()-9),-999)</f>
        <v>999</v>
      </c>
      <c r="AJ21" s="16" cm="1">
        <f t="array" ref="AJ21">IFERROR(INDEX($J$46:$AT$100,MATCH($E21,$E$46:$E$100,0),COLUMN()-9),-999)</f>
        <v>999</v>
      </c>
      <c r="AK21" s="16" cm="1">
        <f t="array" ref="AK21">IFERROR(INDEX($J$46:$AT$100,MATCH($E21,$E$46:$E$100,0),COLUMN()-9),-999)</f>
        <v>999</v>
      </c>
      <c r="AL21" s="16" cm="1">
        <f t="array" ref="AL21">IFERROR(INDEX($J$46:$AT$100,MATCH($E21,$E$46:$E$100,0),COLUMN()-9),-999)</f>
        <v>999</v>
      </c>
      <c r="AM21" s="16" cm="1">
        <f t="array" ref="AM21">IFERROR(INDEX($J$46:$AT$100,MATCH($E21,$E$46:$E$100,0),COLUMN()-9),-999)</f>
        <v>999</v>
      </c>
      <c r="AN21" s="16" cm="1">
        <f t="array" ref="AN21">IFERROR(INDEX($J$46:$AT$100,MATCH($E21,$E$46:$E$100,0),COLUMN()-9),-999)</f>
        <v>999</v>
      </c>
      <c r="AO21" s="16" cm="1">
        <f t="array" ref="AO21">IFERROR(INDEX($J$46:$AT$100,MATCH($E21,$E$46:$E$100,0),COLUMN()-9),-999)</f>
        <v>999</v>
      </c>
      <c r="AP21" s="16" cm="1">
        <f t="array" ref="AP21">IFERROR(INDEX($J$46:$AT$100,MATCH($E21,$E$46:$E$100,0),COLUMN()-9),-999)</f>
        <v>999</v>
      </c>
      <c r="AQ21" s="16" cm="1">
        <f t="array" ref="AQ21">IFERROR(INDEX($J$46:$AT$100,MATCH($E21,$E$46:$E$100,0),COLUMN()-9),-999)</f>
        <v>999</v>
      </c>
      <c r="AR21" s="16" cm="1">
        <f t="array" ref="AR21">IFERROR(INDEX($J$46:$AT$100,MATCH($E21,$E$46:$E$100,0),COLUMN()-9),-999)</f>
        <v>999</v>
      </c>
      <c r="AS21" s="16" cm="1">
        <f t="array" ref="AS21">IFERROR(INDEX($J$46:$AT$100,MATCH($E21,$E$46:$E$100,0),COLUMN()-9),-999)</f>
        <v>999</v>
      </c>
      <c r="AT21" s="16" cm="1">
        <f t="array" ref="AT21">IFERROR(INDEX($J$46:$AT$100,MATCH($E21,$E$46:$E$100,0),COLUMN()-9),-999)</f>
        <v>999</v>
      </c>
      <c r="AU21" s="16"/>
      <c r="AV21" s="16">
        <f>$F21*'Transformers - Loading'!AV21/100</f>
        <v>0</v>
      </c>
      <c r="AW21" s="16">
        <f>$F21*'Transformers - Loading'!AW21/100</f>
        <v>0</v>
      </c>
      <c r="AX21" s="16">
        <f>$F21*'Transformers - Loading'!AX21/100</f>
        <v>0</v>
      </c>
      <c r="AY21" s="16">
        <f>$F21*'Transformers - Loading'!AY21/100</f>
        <v>0</v>
      </c>
      <c r="AZ21" s="16">
        <f>$F21*'Transformers - Loading'!AZ21/100</f>
        <v>0</v>
      </c>
      <c r="BA21" s="16">
        <f>$F21*'Transformers - Loading'!BA21/100</f>
        <v>1.0075686410799509</v>
      </c>
      <c r="BB21" s="16">
        <f>$F21*'Transformers - Loading'!BB21/100</f>
        <v>1.9344203540986091</v>
      </c>
      <c r="BC21" s="16">
        <f>$F21*'Transformers - Loading'!BC21/100</f>
        <v>1.5182515408228014</v>
      </c>
      <c r="BD21" s="16">
        <f>$F21*'Transformers - Loading'!BD21/100</f>
        <v>1.5122548275823522</v>
      </c>
      <c r="BE21" s="16">
        <f>$F21*'Transformers - Loading'!BE21/100</f>
        <v>1.5391224428088079</v>
      </c>
      <c r="BF21" s="16">
        <f>$F21*'Transformers - Loading'!BF21/100</f>
        <v>1.5360037665669624</v>
      </c>
      <c r="BG21" s="16">
        <f>$F21*'Transformers - Loading'!BG21/100</f>
        <v>1.9142527131417877</v>
      </c>
      <c r="BH21" s="16">
        <f>$F21*'Transformers - Loading'!BH21/100</f>
        <v>1.5221402449304948</v>
      </c>
      <c r="BI21" s="16">
        <f>$F21*'Transformers - Loading'!BI21/100</f>
        <v>1.9057646695576649</v>
      </c>
      <c r="BJ21" s="16">
        <f>$F21*'Transformers - Loading'!BJ21/100</f>
        <v>1.5403505819973367</v>
      </c>
      <c r="BK21" s="16">
        <f>$F21*'Transformers - Loading'!BK21/100</f>
        <v>1.9110501243951998</v>
      </c>
      <c r="BL21" s="16"/>
      <c r="BM21" s="16"/>
      <c r="BN21" s="16"/>
    </row>
    <row r="22" spans="5:66" x14ac:dyDescent="0.25">
      <c r="E22" s="11" t="s">
        <v>124</v>
      </c>
      <c r="F22" s="30">
        <v>90</v>
      </c>
      <c r="G22" s="30">
        <v>132</v>
      </c>
      <c r="H22" s="30">
        <v>33</v>
      </c>
      <c r="I22" s="42"/>
      <c r="J22" s="16" cm="1">
        <f t="array" ref="J22">IFERROR(INDEX($J$46:$AT$100,MATCH($E22,$E$46:$E$100,0),COLUMN()-9),-999)</f>
        <v>999</v>
      </c>
      <c r="K22" s="16" cm="1">
        <f t="array" ref="K22">IFERROR(INDEX($J$46:$AT$100,MATCH($E22,$E$46:$E$100,0),COLUMN()-9),-999)</f>
        <v>999</v>
      </c>
      <c r="L22" s="16" cm="1">
        <f t="array" ref="L22">IFERROR(INDEX($J$46:$AT$100,MATCH($E22,$E$46:$E$100,0),COLUMN()-9),-999)</f>
        <v>999</v>
      </c>
      <c r="M22" s="16" cm="1">
        <f t="array" ref="M22">IFERROR(INDEX($J$46:$AT$100,MATCH($E22,$E$46:$E$100,0),COLUMN()-9),-999)</f>
        <v>999</v>
      </c>
      <c r="N22" s="16" cm="1">
        <f t="array" ref="N22">IFERROR(INDEX($J$46:$AT$100,MATCH($E22,$E$46:$E$100,0),COLUMN()-9),-999)</f>
        <v>999</v>
      </c>
      <c r="O22" s="16" cm="1">
        <f t="array" ref="O22">IFERROR(INDEX($J$46:$AT$100,MATCH($E22,$E$46:$E$100,0),COLUMN()-9),-999)</f>
        <v>999</v>
      </c>
      <c r="P22" s="16" cm="1">
        <f t="array" ref="P22">IFERROR(INDEX($J$46:$AT$100,MATCH($E22,$E$46:$E$100,0),COLUMN()-9),-999)</f>
        <v>999</v>
      </c>
      <c r="Q22" s="16" cm="1">
        <f t="array" ref="Q22">IFERROR(INDEX($J$46:$AT$100,MATCH($E22,$E$46:$E$100,0),COLUMN()-9),-999)</f>
        <v>999</v>
      </c>
      <c r="R22" s="16" cm="1">
        <f t="array" ref="R22">IFERROR(INDEX($J$46:$AT$100,MATCH($E22,$E$46:$E$100,0),COLUMN()-9),-999)</f>
        <v>999</v>
      </c>
      <c r="S22" s="16" cm="1">
        <f t="array" ref="S22">IFERROR(INDEX($J$46:$AT$100,MATCH($E22,$E$46:$E$100,0),COLUMN()-9),-999)</f>
        <v>999</v>
      </c>
      <c r="T22" s="16" cm="1">
        <f t="array" ref="T22">IFERROR(INDEX($J$46:$AT$100,MATCH($E22,$E$46:$E$100,0),COLUMN()-9),-999)</f>
        <v>999</v>
      </c>
      <c r="U22" s="16" cm="1">
        <f t="array" ref="U22">IFERROR(INDEX($J$46:$AT$100,MATCH($E22,$E$46:$E$100,0),COLUMN()-9),-999)</f>
        <v>999</v>
      </c>
      <c r="V22" s="16" cm="1">
        <f t="array" ref="V22">IFERROR(INDEX($J$46:$AT$100,MATCH($E22,$E$46:$E$100,0),COLUMN()-9),-999)</f>
        <v>999</v>
      </c>
      <c r="W22" s="16" cm="1">
        <f t="array" ref="W22">IFERROR(INDEX($J$46:$AT$100,MATCH($E22,$E$46:$E$100,0),COLUMN()-9),-999)</f>
        <v>999</v>
      </c>
      <c r="X22" s="16" cm="1">
        <f t="array" ref="X22">IFERROR(INDEX($J$46:$AT$100,MATCH($E22,$E$46:$E$100,0),COLUMN()-9),-999)</f>
        <v>999</v>
      </c>
      <c r="Y22" s="16" cm="1">
        <f t="array" ref="Y22">IFERROR(INDEX($J$46:$AT$100,MATCH($E22,$E$46:$E$100,0),COLUMN()-9),-999)</f>
        <v>999</v>
      </c>
      <c r="Z22" s="16" cm="1">
        <f t="array" ref="Z22">IFERROR(INDEX($J$46:$AT$100,MATCH($E22,$E$46:$E$100,0),COLUMN()-9),-999)</f>
        <v>999</v>
      </c>
      <c r="AA22" s="16" cm="1">
        <f t="array" ref="AA22">IFERROR(INDEX($J$46:$AT$100,MATCH($E22,$E$46:$E$100,0),COLUMN()-9),-999)</f>
        <v>999</v>
      </c>
      <c r="AB22" s="16" cm="1">
        <f t="array" ref="AB22">IFERROR(INDEX($J$46:$AT$100,MATCH($E22,$E$46:$E$100,0),COLUMN()-9),-999)</f>
        <v>999</v>
      </c>
      <c r="AC22" s="16" cm="1">
        <f t="array" ref="AC22">IFERROR(INDEX($J$46:$AT$100,MATCH($E22,$E$46:$E$100,0),COLUMN()-9),-999)</f>
        <v>999</v>
      </c>
      <c r="AD22" s="16" cm="1">
        <f t="array" ref="AD22">IFERROR(INDEX($J$46:$AT$100,MATCH($E22,$E$46:$E$100,0),COLUMN()-9),-999)</f>
        <v>999</v>
      </c>
      <c r="AE22" s="16" cm="1">
        <f t="array" ref="AE22">IFERROR(INDEX($J$46:$AT$100,MATCH($E22,$E$46:$E$100,0),COLUMN()-9),-999)</f>
        <v>999</v>
      </c>
      <c r="AF22" s="16" cm="1">
        <f t="array" ref="AF22">IFERROR(INDEX($J$46:$AT$100,MATCH($E22,$E$46:$E$100,0),COLUMN()-9),-999)</f>
        <v>999</v>
      </c>
      <c r="AG22" s="16" cm="1">
        <f t="array" ref="AG22">IFERROR(INDEX($J$46:$AT$100,MATCH($E22,$E$46:$E$100,0),COLUMN()-9),-999)</f>
        <v>999</v>
      </c>
      <c r="AH22" s="16" cm="1">
        <f t="array" ref="AH22">IFERROR(INDEX($J$46:$AT$100,MATCH($E22,$E$46:$E$100,0),COLUMN()-9),-999)</f>
        <v>999</v>
      </c>
      <c r="AI22" s="16" cm="1">
        <f t="array" ref="AI22">IFERROR(INDEX($J$46:$AT$100,MATCH($E22,$E$46:$E$100,0),COLUMN()-9),-999)</f>
        <v>999</v>
      </c>
      <c r="AJ22" s="16" cm="1">
        <f t="array" ref="AJ22">IFERROR(INDEX($J$46:$AT$100,MATCH($E22,$E$46:$E$100,0),COLUMN()-9),-999)</f>
        <v>999</v>
      </c>
      <c r="AK22" s="16" cm="1">
        <f t="array" ref="AK22">IFERROR(INDEX($J$46:$AT$100,MATCH($E22,$E$46:$E$100,0),COLUMN()-9),-999)</f>
        <v>999</v>
      </c>
      <c r="AL22" s="16" cm="1">
        <f t="array" ref="AL22">IFERROR(INDEX($J$46:$AT$100,MATCH($E22,$E$46:$E$100,0),COLUMN()-9),-999)</f>
        <v>999</v>
      </c>
      <c r="AM22" s="16" cm="1">
        <f t="array" ref="AM22">IFERROR(INDEX($J$46:$AT$100,MATCH($E22,$E$46:$E$100,0),COLUMN()-9),-999)</f>
        <v>999</v>
      </c>
      <c r="AN22" s="16" cm="1">
        <f t="array" ref="AN22">IFERROR(INDEX($J$46:$AT$100,MATCH($E22,$E$46:$E$100,0),COLUMN()-9),-999)</f>
        <v>999</v>
      </c>
      <c r="AO22" s="16" cm="1">
        <f t="array" ref="AO22">IFERROR(INDEX($J$46:$AT$100,MATCH($E22,$E$46:$E$100,0),COLUMN()-9),-999)</f>
        <v>999</v>
      </c>
      <c r="AP22" s="16" cm="1">
        <f t="array" ref="AP22">IFERROR(INDEX($J$46:$AT$100,MATCH($E22,$E$46:$E$100,0),COLUMN()-9),-999)</f>
        <v>999</v>
      </c>
      <c r="AQ22" s="16" cm="1">
        <f t="array" ref="AQ22">IFERROR(INDEX($J$46:$AT$100,MATCH($E22,$E$46:$E$100,0),COLUMN()-9),-999)</f>
        <v>999</v>
      </c>
      <c r="AR22" s="16" cm="1">
        <f t="array" ref="AR22">IFERROR(INDEX($J$46:$AT$100,MATCH($E22,$E$46:$E$100,0),COLUMN()-9),-999)</f>
        <v>999</v>
      </c>
      <c r="AS22" s="16" cm="1">
        <f t="array" ref="AS22">IFERROR(INDEX($J$46:$AT$100,MATCH($E22,$E$46:$E$100,0),COLUMN()-9),-999)</f>
        <v>999</v>
      </c>
      <c r="AT22" s="16" cm="1">
        <f t="array" ref="AT22">IFERROR(INDEX($J$46:$AT$100,MATCH($E22,$E$46:$E$100,0),COLUMN()-9),-999)</f>
        <v>999</v>
      </c>
      <c r="AU22" s="16"/>
      <c r="AV22" s="16">
        <f>$F22*'Transformers - Loading'!AV22/100</f>
        <v>0</v>
      </c>
      <c r="AW22" s="16">
        <f>$F22*'Transformers - Loading'!AW22/100</f>
        <v>0</v>
      </c>
      <c r="AX22" s="16">
        <f>$F22*'Transformers - Loading'!AX22/100</f>
        <v>0</v>
      </c>
      <c r="AY22" s="16">
        <f>$F22*'Transformers - Loading'!AY22/100</f>
        <v>0</v>
      </c>
      <c r="AZ22" s="16">
        <f>$F22*'Transformers - Loading'!AZ22/100</f>
        <v>0</v>
      </c>
      <c r="BA22" s="16">
        <f>$F22*'Transformers - Loading'!BA22/100</f>
        <v>0</v>
      </c>
      <c r="BB22" s="16">
        <f>$F22*'Transformers - Loading'!BB22/100</f>
        <v>0</v>
      </c>
      <c r="BC22" s="16">
        <f>$F22*'Transformers - Loading'!BC22/100</f>
        <v>0</v>
      </c>
      <c r="BD22" s="16">
        <f>$F22*'Transformers - Loading'!BD22/100</f>
        <v>0</v>
      </c>
      <c r="BE22" s="16">
        <f>$F22*'Transformers - Loading'!BE22/100</f>
        <v>0</v>
      </c>
      <c r="BF22" s="16">
        <f>$F22*'Transformers - Loading'!BF22/100</f>
        <v>0</v>
      </c>
      <c r="BG22" s="16">
        <f>$F22*'Transformers - Loading'!BG22/100</f>
        <v>0</v>
      </c>
      <c r="BH22" s="16">
        <f>$F22*'Transformers - Loading'!BH22/100</f>
        <v>0</v>
      </c>
      <c r="BI22" s="16">
        <f>$F22*'Transformers - Loading'!BI22/100</f>
        <v>0</v>
      </c>
      <c r="BJ22" s="16">
        <f>$F22*'Transformers - Loading'!BJ22/100</f>
        <v>0</v>
      </c>
      <c r="BK22" s="16">
        <f>$F22*'Transformers - Loading'!BK22/100</f>
        <v>0</v>
      </c>
      <c r="BL22" s="16"/>
      <c r="BM22" s="16"/>
      <c r="BN22" s="16"/>
    </row>
    <row r="23" spans="5:66" x14ac:dyDescent="0.25">
      <c r="E23" s="11" t="s">
        <v>125</v>
      </c>
      <c r="F23" s="30">
        <v>12.5</v>
      </c>
      <c r="G23" s="30">
        <v>33</v>
      </c>
      <c r="H23" s="30">
        <v>0.68999999761581421</v>
      </c>
      <c r="I23" s="42"/>
      <c r="J23" s="16" cm="1">
        <f t="array" ref="J23">IFERROR(INDEX($J$46:$AT$100,MATCH($E23,$E$46:$E$100,0),COLUMN()-9),-999)</f>
        <v>-999</v>
      </c>
      <c r="K23" s="16" cm="1">
        <f t="array" ref="K23">IFERROR(INDEX($J$46:$AT$100,MATCH($E23,$E$46:$E$100,0),COLUMN()-9),-999)</f>
        <v>-999</v>
      </c>
      <c r="L23" s="16" cm="1">
        <f t="array" ref="L23">IFERROR(INDEX($J$46:$AT$100,MATCH($E23,$E$46:$E$100,0),COLUMN()-9),-999)</f>
        <v>-999</v>
      </c>
      <c r="M23" s="16" cm="1">
        <f t="array" ref="M23">IFERROR(INDEX($J$46:$AT$100,MATCH($E23,$E$46:$E$100,0),COLUMN()-9),-999)</f>
        <v>-999</v>
      </c>
      <c r="N23" s="16" cm="1">
        <f t="array" ref="N23">IFERROR(INDEX($J$46:$AT$100,MATCH($E23,$E$46:$E$100,0),COLUMN()-9),-999)</f>
        <v>-999</v>
      </c>
      <c r="O23" s="16" cm="1">
        <f t="array" ref="O23">IFERROR(INDEX($J$46:$AT$100,MATCH($E23,$E$46:$E$100,0),COLUMN()-9),-999)</f>
        <v>-999</v>
      </c>
      <c r="P23" s="16" cm="1">
        <f t="array" ref="P23">IFERROR(INDEX($J$46:$AT$100,MATCH($E23,$E$46:$E$100,0),COLUMN()-9),-999)</f>
        <v>-999</v>
      </c>
      <c r="Q23" s="16" cm="1">
        <f t="array" ref="Q23">IFERROR(INDEX($J$46:$AT$100,MATCH($E23,$E$46:$E$100,0),COLUMN()-9),-999)</f>
        <v>-999</v>
      </c>
      <c r="R23" s="16" cm="1">
        <f t="array" ref="R23">IFERROR(INDEX($J$46:$AT$100,MATCH($E23,$E$46:$E$100,0),COLUMN()-9),-999)</f>
        <v>-999</v>
      </c>
      <c r="S23" s="16" cm="1">
        <f t="array" ref="S23">IFERROR(INDEX($J$46:$AT$100,MATCH($E23,$E$46:$E$100,0),COLUMN()-9),-999)</f>
        <v>-999</v>
      </c>
      <c r="T23" s="16" cm="1">
        <f t="array" ref="T23">IFERROR(INDEX($J$46:$AT$100,MATCH($E23,$E$46:$E$100,0),COLUMN()-9),-999)</f>
        <v>-999</v>
      </c>
      <c r="U23" s="16" cm="1">
        <f t="array" ref="U23">IFERROR(INDEX($J$46:$AT$100,MATCH($E23,$E$46:$E$100,0),COLUMN()-9),-999)</f>
        <v>-999</v>
      </c>
      <c r="V23" s="16" cm="1">
        <f t="array" ref="V23">IFERROR(INDEX($J$46:$AT$100,MATCH($E23,$E$46:$E$100,0),COLUMN()-9),-999)</f>
        <v>-999</v>
      </c>
      <c r="W23" s="16" cm="1">
        <f t="array" ref="W23">IFERROR(INDEX($J$46:$AT$100,MATCH($E23,$E$46:$E$100,0),COLUMN()-9),-999)</f>
        <v>-999</v>
      </c>
      <c r="X23" s="16" cm="1">
        <f t="array" ref="X23">IFERROR(INDEX($J$46:$AT$100,MATCH($E23,$E$46:$E$100,0),COLUMN()-9),-999)</f>
        <v>-999</v>
      </c>
      <c r="Y23" s="16" cm="1">
        <f t="array" ref="Y23">IFERROR(INDEX($J$46:$AT$100,MATCH($E23,$E$46:$E$100,0),COLUMN()-9),-999)</f>
        <v>-999</v>
      </c>
      <c r="Z23" s="16" cm="1">
        <f t="array" ref="Z23">IFERROR(INDEX($J$46:$AT$100,MATCH($E23,$E$46:$E$100,0),COLUMN()-9),-999)</f>
        <v>-999</v>
      </c>
      <c r="AA23" s="16" cm="1">
        <f t="array" ref="AA23">IFERROR(INDEX($J$46:$AT$100,MATCH($E23,$E$46:$E$100,0),COLUMN()-9),-999)</f>
        <v>-999</v>
      </c>
      <c r="AB23" s="16" cm="1">
        <f t="array" ref="AB23">IFERROR(INDEX($J$46:$AT$100,MATCH($E23,$E$46:$E$100,0),COLUMN()-9),-999)</f>
        <v>-999</v>
      </c>
      <c r="AC23" s="16" cm="1">
        <f t="array" ref="AC23">IFERROR(INDEX($J$46:$AT$100,MATCH($E23,$E$46:$E$100,0),COLUMN()-9),-999)</f>
        <v>-999</v>
      </c>
      <c r="AD23" s="16" cm="1">
        <f t="array" ref="AD23">IFERROR(INDEX($J$46:$AT$100,MATCH($E23,$E$46:$E$100,0),COLUMN()-9),-999)</f>
        <v>-999</v>
      </c>
      <c r="AE23" s="16" cm="1">
        <f t="array" ref="AE23">IFERROR(INDEX($J$46:$AT$100,MATCH($E23,$E$46:$E$100,0),COLUMN()-9),-999)</f>
        <v>-999</v>
      </c>
      <c r="AF23" s="16" cm="1">
        <f t="array" ref="AF23">IFERROR(INDEX($J$46:$AT$100,MATCH($E23,$E$46:$E$100,0),COLUMN()-9),-999)</f>
        <v>-999</v>
      </c>
      <c r="AG23" s="16" cm="1">
        <f t="array" ref="AG23">IFERROR(INDEX($J$46:$AT$100,MATCH($E23,$E$46:$E$100,0),COLUMN()-9),-999)</f>
        <v>-999</v>
      </c>
      <c r="AH23" s="16" cm="1">
        <f t="array" ref="AH23">IFERROR(INDEX($J$46:$AT$100,MATCH($E23,$E$46:$E$100,0),COLUMN()-9),-999)</f>
        <v>-999</v>
      </c>
      <c r="AI23" s="16" cm="1">
        <f t="array" ref="AI23">IFERROR(INDEX($J$46:$AT$100,MATCH($E23,$E$46:$E$100,0),COLUMN()-9),-999)</f>
        <v>-999</v>
      </c>
      <c r="AJ23" s="16" cm="1">
        <f t="array" ref="AJ23">IFERROR(INDEX($J$46:$AT$100,MATCH($E23,$E$46:$E$100,0),COLUMN()-9),-999)</f>
        <v>-999</v>
      </c>
      <c r="AK23" s="16" cm="1">
        <f t="array" ref="AK23">IFERROR(INDEX($J$46:$AT$100,MATCH($E23,$E$46:$E$100,0),COLUMN()-9),-999)</f>
        <v>-999</v>
      </c>
      <c r="AL23" s="16" cm="1">
        <f t="array" ref="AL23">IFERROR(INDEX($J$46:$AT$100,MATCH($E23,$E$46:$E$100,0),COLUMN()-9),-999)</f>
        <v>-999</v>
      </c>
      <c r="AM23" s="16" cm="1">
        <f t="array" ref="AM23">IFERROR(INDEX($J$46:$AT$100,MATCH($E23,$E$46:$E$100,0),COLUMN()-9),-999)</f>
        <v>-999</v>
      </c>
      <c r="AN23" s="16" cm="1">
        <f t="array" ref="AN23">IFERROR(INDEX($J$46:$AT$100,MATCH($E23,$E$46:$E$100,0),COLUMN()-9),-999)</f>
        <v>-999</v>
      </c>
      <c r="AO23" s="16" cm="1">
        <f t="array" ref="AO23">IFERROR(INDEX($J$46:$AT$100,MATCH($E23,$E$46:$E$100,0),COLUMN()-9),-999)</f>
        <v>-999</v>
      </c>
      <c r="AP23" s="16" cm="1">
        <f t="array" ref="AP23">IFERROR(INDEX($J$46:$AT$100,MATCH($E23,$E$46:$E$100,0),COLUMN()-9),-999)</f>
        <v>-999</v>
      </c>
      <c r="AQ23" s="16" cm="1">
        <f t="array" ref="AQ23">IFERROR(INDEX($J$46:$AT$100,MATCH($E23,$E$46:$E$100,0),COLUMN()-9),-999)</f>
        <v>-999</v>
      </c>
      <c r="AR23" s="16" cm="1">
        <f t="array" ref="AR23">IFERROR(INDEX($J$46:$AT$100,MATCH($E23,$E$46:$E$100,0),COLUMN()-9),-999)</f>
        <v>-999</v>
      </c>
      <c r="AS23" s="16" cm="1">
        <f t="array" ref="AS23">IFERROR(INDEX($J$46:$AT$100,MATCH($E23,$E$46:$E$100,0),COLUMN()-9),-999)</f>
        <v>-999</v>
      </c>
      <c r="AT23" s="16" cm="1">
        <f t="array" ref="AT23">IFERROR(INDEX($J$46:$AT$100,MATCH($E23,$E$46:$E$100,0),COLUMN()-9),-999)</f>
        <v>-999</v>
      </c>
      <c r="AU23" s="16"/>
      <c r="AV23" s="16">
        <f>$F23*'Transformers - Loading'!AV23/100</f>
        <v>124.875</v>
      </c>
      <c r="AW23" s="16">
        <f>$F23*'Transformers - Loading'!AW23/100</f>
        <v>124.875</v>
      </c>
      <c r="AX23" s="16">
        <f>$F23*'Transformers - Loading'!AX23/100</f>
        <v>124.875</v>
      </c>
      <c r="AY23" s="16">
        <f>$F23*'Transformers - Loading'!AY23/100</f>
        <v>124.875</v>
      </c>
      <c r="AZ23" s="16">
        <f>$F23*'Transformers - Loading'!AZ23/100</f>
        <v>124.875</v>
      </c>
      <c r="BA23" s="16">
        <f>$F23*'Transformers - Loading'!BA23/100</f>
        <v>124.875</v>
      </c>
      <c r="BB23" s="16">
        <f>$F23*'Transformers - Loading'!BB23/100</f>
        <v>124.875</v>
      </c>
      <c r="BC23" s="16">
        <f>$F23*'Transformers - Loading'!BC23/100</f>
        <v>124.875</v>
      </c>
      <c r="BD23" s="16">
        <f>$F23*'Transformers - Loading'!BD23/100</f>
        <v>124.875</v>
      </c>
      <c r="BE23" s="16">
        <f>$F23*'Transformers - Loading'!BE23/100</f>
        <v>124.875</v>
      </c>
      <c r="BF23" s="16">
        <f>$F23*'Transformers - Loading'!BF23/100</f>
        <v>124.875</v>
      </c>
      <c r="BG23" s="16">
        <f>$F23*'Transformers - Loading'!BG23/100</f>
        <v>124.875</v>
      </c>
      <c r="BH23" s="16">
        <f>$F23*'Transformers - Loading'!BH23/100</f>
        <v>124.875</v>
      </c>
      <c r="BI23" s="16">
        <f>$F23*'Transformers - Loading'!BI23/100</f>
        <v>124.875</v>
      </c>
      <c r="BJ23" s="16">
        <f>$F23*'Transformers - Loading'!BJ23/100</f>
        <v>124.875</v>
      </c>
      <c r="BK23" s="16">
        <f>$F23*'Transformers - Loading'!BK23/100</f>
        <v>124.875</v>
      </c>
      <c r="BL23" s="16"/>
      <c r="BM23" s="16"/>
      <c r="BN23" s="16"/>
    </row>
    <row r="24" spans="5:66" x14ac:dyDescent="0.25">
      <c r="E24" s="11" t="s">
        <v>126</v>
      </c>
      <c r="F24" s="30">
        <v>50</v>
      </c>
      <c r="G24" s="30">
        <v>33</v>
      </c>
      <c r="H24" s="30">
        <v>11</v>
      </c>
      <c r="I24" s="42"/>
      <c r="J24" s="16" cm="1">
        <f t="array" ref="J24">IFERROR(INDEX($J$46:$AT$100,MATCH($E24,$E$46:$E$100,0),COLUMN()-9),-999)</f>
        <v>999</v>
      </c>
      <c r="K24" s="16" cm="1">
        <f t="array" ref="K24">IFERROR(INDEX($J$46:$AT$100,MATCH($E24,$E$46:$E$100,0),COLUMN()-9),-999)</f>
        <v>999</v>
      </c>
      <c r="L24" s="16" cm="1">
        <f t="array" ref="L24">IFERROR(INDEX($J$46:$AT$100,MATCH($E24,$E$46:$E$100,0),COLUMN()-9),-999)</f>
        <v>999</v>
      </c>
      <c r="M24" s="16" cm="1">
        <f t="array" ref="M24">IFERROR(INDEX($J$46:$AT$100,MATCH($E24,$E$46:$E$100,0),COLUMN()-9),-999)</f>
        <v>999</v>
      </c>
      <c r="N24" s="16" cm="1">
        <f t="array" ref="N24">IFERROR(INDEX($J$46:$AT$100,MATCH($E24,$E$46:$E$100,0),COLUMN()-9),-999)</f>
        <v>999</v>
      </c>
      <c r="O24" s="16" cm="1">
        <f t="array" ref="O24">IFERROR(INDEX($J$46:$AT$100,MATCH($E24,$E$46:$E$100,0),COLUMN()-9),-999)</f>
        <v>999</v>
      </c>
      <c r="P24" s="16" cm="1">
        <f t="array" ref="P24">IFERROR(INDEX($J$46:$AT$100,MATCH($E24,$E$46:$E$100,0),COLUMN()-9),-999)</f>
        <v>999</v>
      </c>
      <c r="Q24" s="16" cm="1">
        <f t="array" ref="Q24">IFERROR(INDEX($J$46:$AT$100,MATCH($E24,$E$46:$E$100,0),COLUMN()-9),-999)</f>
        <v>999</v>
      </c>
      <c r="R24" s="16" cm="1">
        <f t="array" ref="R24">IFERROR(INDEX($J$46:$AT$100,MATCH($E24,$E$46:$E$100,0),COLUMN()-9),-999)</f>
        <v>999</v>
      </c>
      <c r="S24" s="16" cm="1">
        <f t="array" ref="S24">IFERROR(INDEX($J$46:$AT$100,MATCH($E24,$E$46:$E$100,0),COLUMN()-9),-999)</f>
        <v>999</v>
      </c>
      <c r="T24" s="16" cm="1">
        <f t="array" ref="T24">IFERROR(INDEX($J$46:$AT$100,MATCH($E24,$E$46:$E$100,0),COLUMN()-9),-999)</f>
        <v>999</v>
      </c>
      <c r="U24" s="16" cm="1">
        <f t="array" ref="U24">IFERROR(INDEX($J$46:$AT$100,MATCH($E24,$E$46:$E$100,0),COLUMN()-9),-999)</f>
        <v>999</v>
      </c>
      <c r="V24" s="16" cm="1">
        <f t="array" ref="V24">IFERROR(INDEX($J$46:$AT$100,MATCH($E24,$E$46:$E$100,0),COLUMN()-9),-999)</f>
        <v>999</v>
      </c>
      <c r="W24" s="16" cm="1">
        <f t="array" ref="W24">IFERROR(INDEX($J$46:$AT$100,MATCH($E24,$E$46:$E$100,0),COLUMN()-9),-999)</f>
        <v>999</v>
      </c>
      <c r="X24" s="16" cm="1">
        <f t="array" ref="X24">IFERROR(INDEX($J$46:$AT$100,MATCH($E24,$E$46:$E$100,0),COLUMN()-9),-999)</f>
        <v>999</v>
      </c>
      <c r="Y24" s="16" cm="1">
        <f t="array" ref="Y24">IFERROR(INDEX($J$46:$AT$100,MATCH($E24,$E$46:$E$100,0),COLUMN()-9),-999)</f>
        <v>999</v>
      </c>
      <c r="Z24" s="16" cm="1">
        <f t="array" ref="Z24">IFERROR(INDEX($J$46:$AT$100,MATCH($E24,$E$46:$E$100,0),COLUMN()-9),-999)</f>
        <v>999</v>
      </c>
      <c r="AA24" s="16" cm="1">
        <f t="array" ref="AA24">IFERROR(INDEX($J$46:$AT$100,MATCH($E24,$E$46:$E$100,0),COLUMN()-9),-999)</f>
        <v>999</v>
      </c>
      <c r="AB24" s="16" cm="1">
        <f t="array" ref="AB24">IFERROR(INDEX($J$46:$AT$100,MATCH($E24,$E$46:$E$100,0),COLUMN()-9),-999)</f>
        <v>999</v>
      </c>
      <c r="AC24" s="16" cm="1">
        <f t="array" ref="AC24">IFERROR(INDEX($J$46:$AT$100,MATCH($E24,$E$46:$E$100,0),COLUMN()-9),-999)</f>
        <v>999</v>
      </c>
      <c r="AD24" s="16" cm="1">
        <f t="array" ref="AD24">IFERROR(INDEX($J$46:$AT$100,MATCH($E24,$E$46:$E$100,0),COLUMN()-9),-999)</f>
        <v>999</v>
      </c>
      <c r="AE24" s="16" cm="1">
        <f t="array" ref="AE24">IFERROR(INDEX($J$46:$AT$100,MATCH($E24,$E$46:$E$100,0),COLUMN()-9),-999)</f>
        <v>999</v>
      </c>
      <c r="AF24" s="16" cm="1">
        <f t="array" ref="AF24">IFERROR(INDEX($J$46:$AT$100,MATCH($E24,$E$46:$E$100,0),COLUMN()-9),-999)</f>
        <v>999</v>
      </c>
      <c r="AG24" s="16" cm="1">
        <f t="array" ref="AG24">IFERROR(INDEX($J$46:$AT$100,MATCH($E24,$E$46:$E$100,0),COLUMN()-9),-999)</f>
        <v>999</v>
      </c>
      <c r="AH24" s="16" cm="1">
        <f t="array" ref="AH24">IFERROR(INDEX($J$46:$AT$100,MATCH($E24,$E$46:$E$100,0),COLUMN()-9),-999)</f>
        <v>999</v>
      </c>
      <c r="AI24" s="16" cm="1">
        <f t="array" ref="AI24">IFERROR(INDEX($J$46:$AT$100,MATCH($E24,$E$46:$E$100,0),COLUMN()-9),-999)</f>
        <v>999</v>
      </c>
      <c r="AJ24" s="16" cm="1">
        <f t="array" ref="AJ24">IFERROR(INDEX($J$46:$AT$100,MATCH($E24,$E$46:$E$100,0),COLUMN()-9),-999)</f>
        <v>999</v>
      </c>
      <c r="AK24" s="16" cm="1">
        <f t="array" ref="AK24">IFERROR(INDEX($J$46:$AT$100,MATCH($E24,$E$46:$E$100,0),COLUMN()-9),-999)</f>
        <v>999</v>
      </c>
      <c r="AL24" s="16" cm="1">
        <f t="array" ref="AL24">IFERROR(INDEX($J$46:$AT$100,MATCH($E24,$E$46:$E$100,0),COLUMN()-9),-999)</f>
        <v>999</v>
      </c>
      <c r="AM24" s="16" cm="1">
        <f t="array" ref="AM24">IFERROR(INDEX($J$46:$AT$100,MATCH($E24,$E$46:$E$100,0),COLUMN()-9),-999)</f>
        <v>999</v>
      </c>
      <c r="AN24" s="16" cm="1">
        <f t="array" ref="AN24">IFERROR(INDEX($J$46:$AT$100,MATCH($E24,$E$46:$E$100,0),COLUMN()-9),-999)</f>
        <v>999</v>
      </c>
      <c r="AO24" s="16" cm="1">
        <f t="array" ref="AO24">IFERROR(INDEX($J$46:$AT$100,MATCH($E24,$E$46:$E$100,0),COLUMN()-9),-999)</f>
        <v>999</v>
      </c>
      <c r="AP24" s="16" cm="1">
        <f t="array" ref="AP24">IFERROR(INDEX($J$46:$AT$100,MATCH($E24,$E$46:$E$100,0),COLUMN()-9),-999)</f>
        <v>999</v>
      </c>
      <c r="AQ24" s="16" cm="1">
        <f t="array" ref="AQ24">IFERROR(INDEX($J$46:$AT$100,MATCH($E24,$E$46:$E$100,0),COLUMN()-9),-999)</f>
        <v>999</v>
      </c>
      <c r="AR24" s="16" cm="1">
        <f t="array" ref="AR24">IFERROR(INDEX($J$46:$AT$100,MATCH($E24,$E$46:$E$100,0),COLUMN()-9),-999)</f>
        <v>999</v>
      </c>
      <c r="AS24" s="16" cm="1">
        <f t="array" ref="AS24">IFERROR(INDEX($J$46:$AT$100,MATCH($E24,$E$46:$E$100,0),COLUMN()-9),-999)</f>
        <v>999</v>
      </c>
      <c r="AT24" s="16" cm="1">
        <f t="array" ref="AT24">IFERROR(INDEX($J$46:$AT$100,MATCH($E24,$E$46:$E$100,0),COLUMN()-9),-999)</f>
        <v>999</v>
      </c>
      <c r="AU24" s="16"/>
      <c r="AV24" s="16">
        <f>$F24*'Transformers - Loading'!AV24/100</f>
        <v>1.0999995388910267E-8</v>
      </c>
      <c r="AW24" s="16">
        <f>$F24*'Transformers - Loading'!AW24/100</f>
        <v>5.185262008827757</v>
      </c>
      <c r="AX24" s="16">
        <f>$F24*'Transformers - Loading'!AX24/100</f>
        <v>5.185262008827757</v>
      </c>
      <c r="AY24" s="16">
        <f>$F24*'Transformers - Loading'!AY24/100</f>
        <v>4.4826466520031838</v>
      </c>
      <c r="AZ24" s="16">
        <f>$F24*'Transformers - Loading'!AZ24/100</f>
        <v>4.8891727493168053</v>
      </c>
      <c r="BA24" s="16">
        <f>$F24*'Transformers - Loading'!BA24/100</f>
        <v>5.8942319637701583</v>
      </c>
      <c r="BB24" s="16">
        <f>$F24*'Transformers - Loading'!BB24/100</f>
        <v>6.8459935135588807</v>
      </c>
      <c r="BC24" s="16">
        <f>$F24*'Transformers - Loading'!BC24/100</f>
        <v>26.17638353813248</v>
      </c>
      <c r="BD24" s="16">
        <f>$F24*'Transformers - Loading'!BD24/100</f>
        <v>30.888644670721515</v>
      </c>
      <c r="BE24" s="16">
        <f>$F24*'Transformers - Loading'!BE24/100</f>
        <v>17.823799587670376</v>
      </c>
      <c r="BF24" s="16">
        <f>$F24*'Transformers - Loading'!BF24/100</f>
        <v>25.472541537200588</v>
      </c>
      <c r="BG24" s="16">
        <f>$F24*'Transformers - Loading'!BG24/100</f>
        <v>20.042134585617283</v>
      </c>
      <c r="BH24" s="16">
        <f>$F24*'Transformers - Loading'!BH24/100</f>
        <v>41.891885180838173</v>
      </c>
      <c r="BI24" s="16">
        <f>$F24*'Transformers - Loading'!BI24/100</f>
        <v>33.645866576649304</v>
      </c>
      <c r="BJ24" s="16">
        <f>$F24*'Transformers - Loading'!BJ24/100</f>
        <v>36.421229552071068</v>
      </c>
      <c r="BK24" s="16">
        <f>$F24*'Transformers - Loading'!BK24/100</f>
        <v>31.483275661963987</v>
      </c>
      <c r="BL24" s="16"/>
      <c r="BM24" s="16"/>
      <c r="BN24" s="16"/>
    </row>
    <row r="25" spans="5:66" x14ac:dyDescent="0.25">
      <c r="E25" s="11" t="s">
        <v>127</v>
      </c>
      <c r="F25" s="30">
        <v>12</v>
      </c>
      <c r="G25" s="30">
        <v>33</v>
      </c>
      <c r="H25" s="30">
        <v>11.5</v>
      </c>
      <c r="I25" s="42"/>
      <c r="J25" s="16" cm="1">
        <f t="array" ref="J25">IFERROR(INDEX($J$46:$AT$100,MATCH($E25,$E$46:$E$100,0),COLUMN()-9),-999)</f>
        <v>999</v>
      </c>
      <c r="K25" s="16" cm="1">
        <f t="array" ref="K25">IFERROR(INDEX($J$46:$AT$100,MATCH($E25,$E$46:$E$100,0),COLUMN()-9),-999)</f>
        <v>999</v>
      </c>
      <c r="L25" s="16" cm="1">
        <f t="array" ref="L25">IFERROR(INDEX($J$46:$AT$100,MATCH($E25,$E$46:$E$100,0),COLUMN()-9),-999)</f>
        <v>999</v>
      </c>
      <c r="M25" s="16" cm="1">
        <f t="array" ref="M25">IFERROR(INDEX($J$46:$AT$100,MATCH($E25,$E$46:$E$100,0),COLUMN()-9),-999)</f>
        <v>999</v>
      </c>
      <c r="N25" s="16" cm="1">
        <f t="array" ref="N25">IFERROR(INDEX($J$46:$AT$100,MATCH($E25,$E$46:$E$100,0),COLUMN()-9),-999)</f>
        <v>999</v>
      </c>
      <c r="O25" s="16" cm="1">
        <f t="array" ref="O25">IFERROR(INDEX($J$46:$AT$100,MATCH($E25,$E$46:$E$100,0),COLUMN()-9),-999)</f>
        <v>999</v>
      </c>
      <c r="P25" s="16" cm="1">
        <f t="array" ref="P25">IFERROR(INDEX($J$46:$AT$100,MATCH($E25,$E$46:$E$100,0),COLUMN()-9),-999)</f>
        <v>999</v>
      </c>
      <c r="Q25" s="16" cm="1">
        <f t="array" ref="Q25">IFERROR(INDEX($J$46:$AT$100,MATCH($E25,$E$46:$E$100,0),COLUMN()-9),-999)</f>
        <v>999</v>
      </c>
      <c r="R25" s="16" cm="1">
        <f t="array" ref="R25">IFERROR(INDEX($J$46:$AT$100,MATCH($E25,$E$46:$E$100,0),COLUMN()-9),-999)</f>
        <v>999</v>
      </c>
      <c r="S25" s="16" cm="1">
        <f t="array" ref="S25">IFERROR(INDEX($J$46:$AT$100,MATCH($E25,$E$46:$E$100,0),COLUMN()-9),-999)</f>
        <v>999</v>
      </c>
      <c r="T25" s="16" cm="1">
        <f t="array" ref="T25">IFERROR(INDEX($J$46:$AT$100,MATCH($E25,$E$46:$E$100,0),COLUMN()-9),-999)</f>
        <v>999</v>
      </c>
      <c r="U25" s="16" cm="1">
        <f t="array" ref="U25">IFERROR(INDEX($J$46:$AT$100,MATCH($E25,$E$46:$E$100,0),COLUMN()-9),-999)</f>
        <v>999</v>
      </c>
      <c r="V25" s="16" cm="1">
        <f t="array" ref="V25">IFERROR(INDEX($J$46:$AT$100,MATCH($E25,$E$46:$E$100,0),COLUMN()-9),-999)</f>
        <v>999</v>
      </c>
      <c r="W25" s="16" cm="1">
        <f t="array" ref="W25">IFERROR(INDEX($J$46:$AT$100,MATCH($E25,$E$46:$E$100,0),COLUMN()-9),-999)</f>
        <v>999</v>
      </c>
      <c r="X25" s="16" cm="1">
        <f t="array" ref="X25">IFERROR(INDEX($J$46:$AT$100,MATCH($E25,$E$46:$E$100,0),COLUMN()-9),-999)</f>
        <v>999</v>
      </c>
      <c r="Y25" s="16" cm="1">
        <f t="array" ref="Y25">IFERROR(INDEX($J$46:$AT$100,MATCH($E25,$E$46:$E$100,0),COLUMN()-9),-999)</f>
        <v>999</v>
      </c>
      <c r="Z25" s="16" cm="1">
        <f t="array" ref="Z25">IFERROR(INDEX($J$46:$AT$100,MATCH($E25,$E$46:$E$100,0),COLUMN()-9),-999)</f>
        <v>999</v>
      </c>
      <c r="AA25" s="16" cm="1">
        <f t="array" ref="AA25">IFERROR(INDEX($J$46:$AT$100,MATCH($E25,$E$46:$E$100,0),COLUMN()-9),-999)</f>
        <v>999</v>
      </c>
      <c r="AB25" s="16" cm="1">
        <f t="array" ref="AB25">IFERROR(INDEX($J$46:$AT$100,MATCH($E25,$E$46:$E$100,0),COLUMN()-9),-999)</f>
        <v>999</v>
      </c>
      <c r="AC25" s="16" cm="1">
        <f t="array" ref="AC25">IFERROR(INDEX($J$46:$AT$100,MATCH($E25,$E$46:$E$100,0),COLUMN()-9),-999)</f>
        <v>999</v>
      </c>
      <c r="AD25" s="16" cm="1">
        <f t="array" ref="AD25">IFERROR(INDEX($J$46:$AT$100,MATCH($E25,$E$46:$E$100,0),COLUMN()-9),-999)</f>
        <v>999</v>
      </c>
      <c r="AE25" s="16" cm="1">
        <f t="array" ref="AE25">IFERROR(INDEX($J$46:$AT$100,MATCH($E25,$E$46:$E$100,0),COLUMN()-9),-999)</f>
        <v>999</v>
      </c>
      <c r="AF25" s="16" cm="1">
        <f t="array" ref="AF25">IFERROR(INDEX($J$46:$AT$100,MATCH($E25,$E$46:$E$100,0),COLUMN()-9),-999)</f>
        <v>999</v>
      </c>
      <c r="AG25" s="16" cm="1">
        <f t="array" ref="AG25">IFERROR(INDEX($J$46:$AT$100,MATCH($E25,$E$46:$E$100,0),COLUMN()-9),-999)</f>
        <v>999</v>
      </c>
      <c r="AH25" s="16" cm="1">
        <f t="array" ref="AH25">IFERROR(INDEX($J$46:$AT$100,MATCH($E25,$E$46:$E$100,0),COLUMN()-9),-999)</f>
        <v>999</v>
      </c>
      <c r="AI25" s="16" cm="1">
        <f t="array" ref="AI25">IFERROR(INDEX($J$46:$AT$100,MATCH($E25,$E$46:$E$100,0),COLUMN()-9),-999)</f>
        <v>999</v>
      </c>
      <c r="AJ25" s="16" cm="1">
        <f t="array" ref="AJ25">IFERROR(INDEX($J$46:$AT$100,MATCH($E25,$E$46:$E$100,0),COLUMN()-9),-999)</f>
        <v>999</v>
      </c>
      <c r="AK25" s="16" cm="1">
        <f t="array" ref="AK25">IFERROR(INDEX($J$46:$AT$100,MATCH($E25,$E$46:$E$100,0),COLUMN()-9),-999)</f>
        <v>999</v>
      </c>
      <c r="AL25" s="16" cm="1">
        <f t="array" ref="AL25">IFERROR(INDEX($J$46:$AT$100,MATCH($E25,$E$46:$E$100,0),COLUMN()-9),-999)</f>
        <v>999</v>
      </c>
      <c r="AM25" s="16" cm="1">
        <f t="array" ref="AM25">IFERROR(INDEX($J$46:$AT$100,MATCH($E25,$E$46:$E$100,0),COLUMN()-9),-999)</f>
        <v>999</v>
      </c>
      <c r="AN25" s="16" cm="1">
        <f t="array" ref="AN25">IFERROR(INDEX($J$46:$AT$100,MATCH($E25,$E$46:$E$100,0),COLUMN()-9),-999)</f>
        <v>999</v>
      </c>
      <c r="AO25" s="16" cm="1">
        <f t="array" ref="AO25">IFERROR(INDEX($J$46:$AT$100,MATCH($E25,$E$46:$E$100,0),COLUMN()-9),-999)</f>
        <v>999</v>
      </c>
      <c r="AP25" s="16" cm="1">
        <f t="array" ref="AP25">IFERROR(INDEX($J$46:$AT$100,MATCH($E25,$E$46:$E$100,0),COLUMN()-9),-999)</f>
        <v>999</v>
      </c>
      <c r="AQ25" s="16" cm="1">
        <f t="array" ref="AQ25">IFERROR(INDEX($J$46:$AT$100,MATCH($E25,$E$46:$E$100,0),COLUMN()-9),-999)</f>
        <v>999</v>
      </c>
      <c r="AR25" s="16" cm="1">
        <f t="array" ref="AR25">IFERROR(INDEX($J$46:$AT$100,MATCH($E25,$E$46:$E$100,0),COLUMN()-9),-999)</f>
        <v>999</v>
      </c>
      <c r="AS25" s="16" cm="1">
        <f t="array" ref="AS25">IFERROR(INDEX($J$46:$AT$100,MATCH($E25,$E$46:$E$100,0),COLUMN()-9),-999)</f>
        <v>999</v>
      </c>
      <c r="AT25" s="16" cm="1">
        <f t="array" ref="AT25">IFERROR(INDEX($J$46:$AT$100,MATCH($E25,$E$46:$E$100,0),COLUMN()-9),-999)</f>
        <v>999</v>
      </c>
      <c r="AU25" s="16"/>
      <c r="AV25" s="16">
        <f>$F25*'Transformers - Loading'!AV25/100</f>
        <v>0</v>
      </c>
      <c r="AW25" s="16">
        <f>$F25*'Transformers - Loading'!AW25/100</f>
        <v>0</v>
      </c>
      <c r="AX25" s="16">
        <f>$F25*'Transformers - Loading'!AX25/100</f>
        <v>0</v>
      </c>
      <c r="AY25" s="16">
        <f>$F25*'Transformers - Loading'!AY25/100</f>
        <v>0</v>
      </c>
      <c r="AZ25" s="16">
        <f>$F25*'Transformers - Loading'!AZ25/100</f>
        <v>0</v>
      </c>
      <c r="BA25" s="16">
        <f>$F25*'Transformers - Loading'!BA25/100</f>
        <v>0</v>
      </c>
      <c r="BB25" s="16">
        <f>$F25*'Transformers - Loading'!BB25/100</f>
        <v>0</v>
      </c>
      <c r="BC25" s="16">
        <f>$F25*'Transformers - Loading'!BC25/100</f>
        <v>12.614021766380356</v>
      </c>
      <c r="BD25" s="16">
        <f>$F25*'Transformers - Loading'!BD25/100</f>
        <v>9.4484547981682425</v>
      </c>
      <c r="BE25" s="16">
        <f>$F25*'Transformers - Loading'!BE25/100</f>
        <v>6.31762798582439</v>
      </c>
      <c r="BF25" s="16">
        <f>$F25*'Transformers - Loading'!BF25/100</f>
        <v>6.3306070142846984</v>
      </c>
      <c r="BG25" s="16">
        <f>$F25*'Transformers - Loading'!BG25/100</f>
        <v>6.269396092803821</v>
      </c>
      <c r="BH25" s="16">
        <f>$F25*'Transformers - Loading'!BH25/100</f>
        <v>6.3115560558882091</v>
      </c>
      <c r="BI25" s="16">
        <f>$F25*'Transformers - Loading'!BI25/100</f>
        <v>6.2975333692369873</v>
      </c>
      <c r="BJ25" s="16">
        <f>$F25*'Transformers - Loading'!BJ25/100</f>
        <v>6.3125317057440693</v>
      </c>
      <c r="BK25" s="16">
        <f>$F25*'Transformers - Loading'!BK25/100</f>
        <v>6.310497057418023</v>
      </c>
      <c r="BL25" s="16"/>
      <c r="BM25" s="16"/>
      <c r="BN25" s="16"/>
    </row>
    <row r="26" spans="5:66" ht="15.75" customHeight="1" x14ac:dyDescent="0.25">
      <c r="E26" s="11" t="s">
        <v>128</v>
      </c>
      <c r="F26" s="30">
        <v>12</v>
      </c>
      <c r="G26" s="30">
        <v>33</v>
      </c>
      <c r="H26" s="30">
        <v>11.5</v>
      </c>
      <c r="I26" s="42"/>
      <c r="J26" s="16" cm="1">
        <f t="array" ref="J26">IFERROR(INDEX($J$46:$AT$100,MATCH($E26,$E$46:$E$100,0),COLUMN()-9),-999)</f>
        <v>999</v>
      </c>
      <c r="K26" s="16" cm="1">
        <f t="array" ref="K26">IFERROR(INDEX($J$46:$AT$100,MATCH($E26,$E$46:$E$100,0),COLUMN()-9),-999)</f>
        <v>999</v>
      </c>
      <c r="L26" s="16" cm="1">
        <f t="array" ref="L26">IFERROR(INDEX($J$46:$AT$100,MATCH($E26,$E$46:$E$100,0),COLUMN()-9),-999)</f>
        <v>999</v>
      </c>
      <c r="M26" s="16" cm="1">
        <f t="array" ref="M26">IFERROR(INDEX($J$46:$AT$100,MATCH($E26,$E$46:$E$100,0),COLUMN()-9),-999)</f>
        <v>999</v>
      </c>
      <c r="N26" s="16" cm="1">
        <f t="array" ref="N26">IFERROR(INDEX($J$46:$AT$100,MATCH($E26,$E$46:$E$100,0),COLUMN()-9),-999)</f>
        <v>999</v>
      </c>
      <c r="O26" s="16" cm="1">
        <f t="array" ref="O26">IFERROR(INDEX($J$46:$AT$100,MATCH($E26,$E$46:$E$100,0),COLUMN()-9),-999)</f>
        <v>999</v>
      </c>
      <c r="P26" s="16" cm="1">
        <f t="array" ref="P26">IFERROR(INDEX($J$46:$AT$100,MATCH($E26,$E$46:$E$100,0),COLUMN()-9),-999)</f>
        <v>999</v>
      </c>
      <c r="Q26" s="16" cm="1">
        <f t="array" ref="Q26">IFERROR(INDEX($J$46:$AT$100,MATCH($E26,$E$46:$E$100,0),COLUMN()-9),-999)</f>
        <v>999</v>
      </c>
      <c r="R26" s="16" cm="1">
        <f t="array" ref="R26">IFERROR(INDEX($J$46:$AT$100,MATCH($E26,$E$46:$E$100,0),COLUMN()-9),-999)</f>
        <v>999</v>
      </c>
      <c r="S26" s="16" cm="1">
        <f t="array" ref="S26">IFERROR(INDEX($J$46:$AT$100,MATCH($E26,$E$46:$E$100,0),COLUMN()-9),-999)</f>
        <v>999</v>
      </c>
      <c r="T26" s="16" cm="1">
        <f t="array" ref="T26">IFERROR(INDEX($J$46:$AT$100,MATCH($E26,$E$46:$E$100,0),COLUMN()-9),-999)</f>
        <v>999</v>
      </c>
      <c r="U26" s="16" cm="1">
        <f t="array" ref="U26">IFERROR(INDEX($J$46:$AT$100,MATCH($E26,$E$46:$E$100,0),COLUMN()-9),-999)</f>
        <v>999</v>
      </c>
      <c r="V26" s="16" cm="1">
        <f t="array" ref="V26">IFERROR(INDEX($J$46:$AT$100,MATCH($E26,$E$46:$E$100,0),COLUMN()-9),-999)</f>
        <v>999</v>
      </c>
      <c r="W26" s="16" cm="1">
        <f t="array" ref="W26">IFERROR(INDEX($J$46:$AT$100,MATCH($E26,$E$46:$E$100,0),COLUMN()-9),-999)</f>
        <v>999</v>
      </c>
      <c r="X26" s="16" cm="1">
        <f t="array" ref="X26">IFERROR(INDEX($J$46:$AT$100,MATCH($E26,$E$46:$E$100,0),COLUMN()-9),-999)</f>
        <v>999</v>
      </c>
      <c r="Y26" s="16" cm="1">
        <f t="array" ref="Y26">IFERROR(INDEX($J$46:$AT$100,MATCH($E26,$E$46:$E$100,0),COLUMN()-9),-999)</f>
        <v>999</v>
      </c>
      <c r="Z26" s="16" cm="1">
        <f t="array" ref="Z26">IFERROR(INDEX($J$46:$AT$100,MATCH($E26,$E$46:$E$100,0),COLUMN()-9),-999)</f>
        <v>999</v>
      </c>
      <c r="AA26" s="16" cm="1">
        <f t="array" ref="AA26">IFERROR(INDEX($J$46:$AT$100,MATCH($E26,$E$46:$E$100,0),COLUMN()-9),-999)</f>
        <v>999</v>
      </c>
      <c r="AB26" s="16" cm="1">
        <f t="array" ref="AB26">IFERROR(INDEX($J$46:$AT$100,MATCH($E26,$E$46:$E$100,0),COLUMN()-9),-999)</f>
        <v>999</v>
      </c>
      <c r="AC26" s="16" cm="1">
        <f t="array" ref="AC26">IFERROR(INDEX($J$46:$AT$100,MATCH($E26,$E$46:$E$100,0),COLUMN()-9),-999)</f>
        <v>999</v>
      </c>
      <c r="AD26" s="16" cm="1">
        <f t="array" ref="AD26">IFERROR(INDEX($J$46:$AT$100,MATCH($E26,$E$46:$E$100,0),COLUMN()-9),-999)</f>
        <v>999</v>
      </c>
      <c r="AE26" s="16" cm="1">
        <f t="array" ref="AE26">IFERROR(INDEX($J$46:$AT$100,MATCH($E26,$E$46:$E$100,0),COLUMN()-9),-999)</f>
        <v>999</v>
      </c>
      <c r="AF26" s="16" cm="1">
        <f t="array" ref="AF26">IFERROR(INDEX($J$46:$AT$100,MATCH($E26,$E$46:$E$100,0),COLUMN()-9),-999)</f>
        <v>999</v>
      </c>
      <c r="AG26" s="16" cm="1">
        <f t="array" ref="AG26">IFERROR(INDEX($J$46:$AT$100,MATCH($E26,$E$46:$E$100,0),COLUMN()-9),-999)</f>
        <v>999</v>
      </c>
      <c r="AH26" s="16" cm="1">
        <f t="array" ref="AH26">IFERROR(INDEX($J$46:$AT$100,MATCH($E26,$E$46:$E$100,0),COLUMN()-9),-999)</f>
        <v>999</v>
      </c>
      <c r="AI26" s="16" cm="1">
        <f t="array" ref="AI26">IFERROR(INDEX($J$46:$AT$100,MATCH($E26,$E$46:$E$100,0),COLUMN()-9),-999)</f>
        <v>999</v>
      </c>
      <c r="AJ26" s="16" cm="1">
        <f t="array" ref="AJ26">IFERROR(INDEX($J$46:$AT$100,MATCH($E26,$E$46:$E$100,0),COLUMN()-9),-999)</f>
        <v>999</v>
      </c>
      <c r="AK26" s="16" cm="1">
        <f t="array" ref="AK26">IFERROR(INDEX($J$46:$AT$100,MATCH($E26,$E$46:$E$100,0),COLUMN()-9),-999)</f>
        <v>999</v>
      </c>
      <c r="AL26" s="16" cm="1">
        <f t="array" ref="AL26">IFERROR(INDEX($J$46:$AT$100,MATCH($E26,$E$46:$E$100,0),COLUMN()-9),-999)</f>
        <v>999</v>
      </c>
      <c r="AM26" s="16" cm="1">
        <f t="array" ref="AM26">IFERROR(INDEX($J$46:$AT$100,MATCH($E26,$E$46:$E$100,0),COLUMN()-9),-999)</f>
        <v>999</v>
      </c>
      <c r="AN26" s="16" cm="1">
        <f t="array" ref="AN26">IFERROR(INDEX($J$46:$AT$100,MATCH($E26,$E$46:$E$100,0),COLUMN()-9),-999)</f>
        <v>999</v>
      </c>
      <c r="AO26" s="16" cm="1">
        <f t="array" ref="AO26">IFERROR(INDEX($J$46:$AT$100,MATCH($E26,$E$46:$E$100,0),COLUMN()-9),-999)</f>
        <v>999</v>
      </c>
      <c r="AP26" s="16" cm="1">
        <f t="array" ref="AP26">IFERROR(INDEX($J$46:$AT$100,MATCH($E26,$E$46:$E$100,0),COLUMN()-9),-999)</f>
        <v>999</v>
      </c>
      <c r="AQ26" s="16" cm="1">
        <f t="array" ref="AQ26">IFERROR(INDEX($J$46:$AT$100,MATCH($E26,$E$46:$E$100,0),COLUMN()-9),-999)</f>
        <v>999</v>
      </c>
      <c r="AR26" s="16" cm="1">
        <f t="array" ref="AR26">IFERROR(INDEX($J$46:$AT$100,MATCH($E26,$E$46:$E$100,0),COLUMN()-9),-999)</f>
        <v>999</v>
      </c>
      <c r="AS26" s="16" cm="1">
        <f t="array" ref="AS26">IFERROR(INDEX($J$46:$AT$100,MATCH($E26,$E$46:$E$100,0),COLUMN()-9),-999)</f>
        <v>999</v>
      </c>
      <c r="AT26" s="16" cm="1">
        <f t="array" ref="AT26">IFERROR(INDEX($J$46:$AT$100,MATCH($E26,$E$46:$E$100,0),COLUMN()-9),-999)</f>
        <v>999</v>
      </c>
      <c r="AU26" s="16"/>
      <c r="AV26" s="16">
        <f>$F26*'Transformers - Loading'!AV26/100</f>
        <v>0</v>
      </c>
      <c r="AW26" s="16">
        <f>$F26*'Transformers - Loading'!AW26/100</f>
        <v>0</v>
      </c>
      <c r="AX26" s="16">
        <f>$F26*'Transformers - Loading'!AX26/100</f>
        <v>0</v>
      </c>
      <c r="AY26" s="16">
        <f>$F26*'Transformers - Loading'!AY26/100</f>
        <v>0</v>
      </c>
      <c r="AZ26" s="16">
        <f>$F26*'Transformers - Loading'!AZ26/100</f>
        <v>0</v>
      </c>
      <c r="BA26" s="16">
        <f>$F26*'Transformers - Loading'!BA26/100</f>
        <v>0</v>
      </c>
      <c r="BB26" s="16">
        <f>$F26*'Transformers - Loading'!BB26/100</f>
        <v>0</v>
      </c>
      <c r="BC26" s="16">
        <f>$F26*'Transformers - Loading'!BC26/100</f>
        <v>12.615823511107997</v>
      </c>
      <c r="BD26" s="16">
        <f>$F26*'Transformers - Loading'!BD26/100</f>
        <v>9.449010945259932</v>
      </c>
      <c r="BE26" s="16">
        <f>$F26*'Transformers - Loading'!BE26/100</f>
        <v>6.3176795211132166</v>
      </c>
      <c r="BF26" s="16">
        <f>$F26*'Transformers - Loading'!BF26/100</f>
        <v>6.3306605387936221</v>
      </c>
      <c r="BG26" s="16">
        <f>$F26*'Transformers - Loading'!BG26/100</f>
        <v>6.2694404501109942</v>
      </c>
      <c r="BH26" s="16">
        <f>$F26*'Transformers - Loading'!BH26/100</f>
        <v>6.3116067871064709</v>
      </c>
      <c r="BI26" s="16">
        <f>$F26*'Transformers - Loading'!BI26/100</f>
        <v>6.2975818731857558</v>
      </c>
      <c r="BJ26" s="16">
        <f>$F26*'Transformers - Loading'!BJ26/100</f>
        <v>6.312582466728597</v>
      </c>
      <c r="BK26" s="16">
        <f>$F26*'Transformers - Loading'!BK26/100</f>
        <v>6.2493642921533619</v>
      </c>
      <c r="BL26" s="16"/>
      <c r="BM26" s="16"/>
      <c r="BN26" s="16"/>
    </row>
    <row r="27" spans="5:66" x14ac:dyDescent="0.25">
      <c r="E27" s="11" t="s">
        <v>129</v>
      </c>
      <c r="F27" s="30">
        <v>44.200000762939453</v>
      </c>
      <c r="G27" s="30">
        <v>33</v>
      </c>
      <c r="H27" s="30">
        <v>0.68999999761581421</v>
      </c>
      <c r="I27" s="42"/>
      <c r="J27" s="16" cm="1">
        <f t="array" ref="J27">IFERROR(INDEX($J$46:$AT$100,MATCH($E27,$E$46:$E$100,0),COLUMN()-9),-999)</f>
        <v>999</v>
      </c>
      <c r="K27" s="16" cm="1">
        <f t="array" ref="K27">IFERROR(INDEX($J$46:$AT$100,MATCH($E27,$E$46:$E$100,0),COLUMN()-9),-999)</f>
        <v>999</v>
      </c>
      <c r="L27" s="16" cm="1">
        <f t="array" ref="L27">IFERROR(INDEX($J$46:$AT$100,MATCH($E27,$E$46:$E$100,0),COLUMN()-9),-999)</f>
        <v>999</v>
      </c>
      <c r="M27" s="16" cm="1">
        <f t="array" ref="M27">IFERROR(INDEX($J$46:$AT$100,MATCH($E27,$E$46:$E$100,0),COLUMN()-9),-999)</f>
        <v>999</v>
      </c>
      <c r="N27" s="16" cm="1">
        <f t="array" ref="N27">IFERROR(INDEX($J$46:$AT$100,MATCH($E27,$E$46:$E$100,0),COLUMN()-9),-999)</f>
        <v>999</v>
      </c>
      <c r="O27" s="16" cm="1">
        <f t="array" ref="O27">IFERROR(INDEX($J$46:$AT$100,MATCH($E27,$E$46:$E$100,0),COLUMN()-9),-999)</f>
        <v>999</v>
      </c>
      <c r="P27" s="16" cm="1">
        <f t="array" ref="P27">IFERROR(INDEX($J$46:$AT$100,MATCH($E27,$E$46:$E$100,0),COLUMN()-9),-999)</f>
        <v>999</v>
      </c>
      <c r="Q27" s="16" cm="1">
        <f t="array" ref="Q27">IFERROR(INDEX($J$46:$AT$100,MATCH($E27,$E$46:$E$100,0),COLUMN()-9),-999)</f>
        <v>999</v>
      </c>
      <c r="R27" s="16" cm="1">
        <f t="array" ref="R27">IFERROR(INDEX($J$46:$AT$100,MATCH($E27,$E$46:$E$100,0),COLUMN()-9),-999)</f>
        <v>999</v>
      </c>
      <c r="S27" s="16" cm="1">
        <f t="array" ref="S27">IFERROR(INDEX($J$46:$AT$100,MATCH($E27,$E$46:$E$100,0),COLUMN()-9),-999)</f>
        <v>999</v>
      </c>
      <c r="T27" s="16" cm="1">
        <f t="array" ref="T27">IFERROR(INDEX($J$46:$AT$100,MATCH($E27,$E$46:$E$100,0),COLUMN()-9),-999)</f>
        <v>999</v>
      </c>
      <c r="U27" s="16" cm="1">
        <f t="array" ref="U27">IFERROR(INDEX($J$46:$AT$100,MATCH($E27,$E$46:$E$100,0),COLUMN()-9),-999)</f>
        <v>999</v>
      </c>
      <c r="V27" s="16" cm="1">
        <f t="array" ref="V27">IFERROR(INDEX($J$46:$AT$100,MATCH($E27,$E$46:$E$100,0),COLUMN()-9),-999)</f>
        <v>999</v>
      </c>
      <c r="W27" s="16" cm="1">
        <f t="array" ref="W27">IFERROR(INDEX($J$46:$AT$100,MATCH($E27,$E$46:$E$100,0),COLUMN()-9),-999)</f>
        <v>999</v>
      </c>
      <c r="X27" s="16" cm="1">
        <f t="array" ref="X27">IFERROR(INDEX($J$46:$AT$100,MATCH($E27,$E$46:$E$100,0),COLUMN()-9),-999)</f>
        <v>999</v>
      </c>
      <c r="Y27" s="16" cm="1">
        <f t="array" ref="Y27">IFERROR(INDEX($J$46:$AT$100,MATCH($E27,$E$46:$E$100,0),COLUMN()-9),-999)</f>
        <v>999</v>
      </c>
      <c r="Z27" s="16" cm="1">
        <f t="array" ref="Z27">IFERROR(INDEX($J$46:$AT$100,MATCH($E27,$E$46:$E$100,0),COLUMN()-9),-999)</f>
        <v>999</v>
      </c>
      <c r="AA27" s="16" cm="1">
        <f t="array" ref="AA27">IFERROR(INDEX($J$46:$AT$100,MATCH($E27,$E$46:$E$100,0),COLUMN()-9),-999)</f>
        <v>999</v>
      </c>
      <c r="AB27" s="16" cm="1">
        <f t="array" ref="AB27">IFERROR(INDEX($J$46:$AT$100,MATCH($E27,$E$46:$E$100,0),COLUMN()-9),-999)</f>
        <v>999</v>
      </c>
      <c r="AC27" s="16" cm="1">
        <f t="array" ref="AC27">IFERROR(INDEX($J$46:$AT$100,MATCH($E27,$E$46:$E$100,0),COLUMN()-9),-999)</f>
        <v>999</v>
      </c>
      <c r="AD27" s="16" cm="1">
        <f t="array" ref="AD27">IFERROR(INDEX($J$46:$AT$100,MATCH($E27,$E$46:$E$100,0),COLUMN()-9),-999)</f>
        <v>999</v>
      </c>
      <c r="AE27" s="16" cm="1">
        <f t="array" ref="AE27">IFERROR(INDEX($J$46:$AT$100,MATCH($E27,$E$46:$E$100,0),COLUMN()-9),-999)</f>
        <v>999</v>
      </c>
      <c r="AF27" s="16" cm="1">
        <f t="array" ref="AF27">IFERROR(INDEX($J$46:$AT$100,MATCH($E27,$E$46:$E$100,0),COLUMN()-9),-999)</f>
        <v>999</v>
      </c>
      <c r="AG27" s="16" cm="1">
        <f t="array" ref="AG27">IFERROR(INDEX($J$46:$AT$100,MATCH($E27,$E$46:$E$100,0),COLUMN()-9),-999)</f>
        <v>999</v>
      </c>
      <c r="AH27" s="16" cm="1">
        <f t="array" ref="AH27">IFERROR(INDEX($J$46:$AT$100,MATCH($E27,$E$46:$E$100,0),COLUMN()-9),-999)</f>
        <v>999</v>
      </c>
      <c r="AI27" s="16" cm="1">
        <f t="array" ref="AI27">IFERROR(INDEX($J$46:$AT$100,MATCH($E27,$E$46:$E$100,0),COLUMN()-9),-999)</f>
        <v>999</v>
      </c>
      <c r="AJ27" s="16" cm="1">
        <f t="array" ref="AJ27">IFERROR(INDEX($J$46:$AT$100,MATCH($E27,$E$46:$E$100,0),COLUMN()-9),-999)</f>
        <v>999</v>
      </c>
      <c r="AK27" s="16" cm="1">
        <f t="array" ref="AK27">IFERROR(INDEX($J$46:$AT$100,MATCH($E27,$E$46:$E$100,0),COLUMN()-9),-999)</f>
        <v>999</v>
      </c>
      <c r="AL27" s="16" cm="1">
        <f t="array" ref="AL27">IFERROR(INDEX($J$46:$AT$100,MATCH($E27,$E$46:$E$100,0),COLUMN()-9),-999)</f>
        <v>999</v>
      </c>
      <c r="AM27" s="16" cm="1">
        <f t="array" ref="AM27">IFERROR(INDEX($J$46:$AT$100,MATCH($E27,$E$46:$E$100,0),COLUMN()-9),-999)</f>
        <v>999</v>
      </c>
      <c r="AN27" s="16" cm="1">
        <f t="array" ref="AN27">IFERROR(INDEX($J$46:$AT$100,MATCH($E27,$E$46:$E$100,0),COLUMN()-9),-999)</f>
        <v>999</v>
      </c>
      <c r="AO27" s="16" cm="1">
        <f t="array" ref="AO27">IFERROR(INDEX($J$46:$AT$100,MATCH($E27,$E$46:$E$100,0),COLUMN()-9),-999)</f>
        <v>999</v>
      </c>
      <c r="AP27" s="16" cm="1">
        <f t="array" ref="AP27">IFERROR(INDEX($J$46:$AT$100,MATCH($E27,$E$46:$E$100,0),COLUMN()-9),-999)</f>
        <v>999</v>
      </c>
      <c r="AQ27" s="16" cm="1">
        <f t="array" ref="AQ27">IFERROR(INDEX($J$46:$AT$100,MATCH($E27,$E$46:$E$100,0),COLUMN()-9),-999)</f>
        <v>999</v>
      </c>
      <c r="AR27" s="16" cm="1">
        <f t="array" ref="AR27">IFERROR(INDEX($J$46:$AT$100,MATCH($E27,$E$46:$E$100,0),COLUMN()-9),-999)</f>
        <v>999</v>
      </c>
      <c r="AS27" s="16" cm="1">
        <f t="array" ref="AS27">IFERROR(INDEX($J$46:$AT$100,MATCH($E27,$E$46:$E$100,0),COLUMN()-9),-999)</f>
        <v>999</v>
      </c>
      <c r="AT27" s="16" cm="1">
        <f t="array" ref="AT27">IFERROR(INDEX($J$46:$AT$100,MATCH($E27,$E$46:$E$100,0),COLUMN()-9),-999)</f>
        <v>999</v>
      </c>
      <c r="AU27" s="16"/>
      <c r="AV27" s="16">
        <f>$F27*'Transformers - Loading'!AV27/100</f>
        <v>0</v>
      </c>
      <c r="AW27" s="16">
        <f>$F27*'Transformers - Loading'!AW27/100</f>
        <v>0</v>
      </c>
      <c r="AX27" s="16">
        <f>$F27*'Transformers - Loading'!AX27/100</f>
        <v>0</v>
      </c>
      <c r="AY27" s="16">
        <f>$F27*'Transformers - Loading'!AY27/100</f>
        <v>2.7216163213372355</v>
      </c>
      <c r="AZ27" s="16">
        <f>$F27*'Transformers - Loading'!AZ27/100</f>
        <v>2.7190235686274282</v>
      </c>
      <c r="BA27" s="16">
        <f>$F27*'Transformers - Loading'!BA27/100</f>
        <v>2.7075326314527945</v>
      </c>
      <c r="BB27" s="16">
        <f>$F27*'Transformers - Loading'!BB27/100</f>
        <v>2.6970432654346879</v>
      </c>
      <c r="BC27" s="16">
        <f>$F27*'Transformers - Loading'!BC27/100</f>
        <v>2.8086400749108322</v>
      </c>
      <c r="BD27" s="16">
        <f>$F27*'Transformers - Loading'!BD27/100</f>
        <v>2.8199665894427506</v>
      </c>
      <c r="BE27" s="16">
        <f>$F27*'Transformers - Loading'!BE27/100</f>
        <v>19.362429080182999</v>
      </c>
      <c r="BF27" s="16">
        <f>$F27*'Transformers - Loading'!BF27/100</f>
        <v>19.486938256724624</v>
      </c>
      <c r="BG27" s="16">
        <f>$F27*'Transformers - Loading'!BG27/100</f>
        <v>19.122223308035995</v>
      </c>
      <c r="BH27" s="16">
        <f>$F27*'Transformers - Loading'!BH27/100</f>
        <v>20.331090923446673</v>
      </c>
      <c r="BI27" s="16">
        <f>$F27*'Transformers - Loading'!BI27/100</f>
        <v>19.218831077321326</v>
      </c>
      <c r="BJ27" s="16">
        <f>$F27*'Transformers - Loading'!BJ27/100</f>
        <v>19.320274105017528</v>
      </c>
      <c r="BK27" s="16">
        <f>$F27*'Transformers - Loading'!BK27/100</f>
        <v>19.143738773617272</v>
      </c>
      <c r="BL27" s="16"/>
      <c r="BM27" s="16"/>
      <c r="BN27" s="16"/>
    </row>
    <row r="28" spans="5:66" x14ac:dyDescent="0.25">
      <c r="E28" s="11" t="s">
        <v>130</v>
      </c>
      <c r="F28" s="30">
        <v>24</v>
      </c>
      <c r="G28" s="30">
        <v>33</v>
      </c>
      <c r="H28" s="30">
        <v>11</v>
      </c>
      <c r="I28" s="42"/>
      <c r="J28" s="16" cm="1">
        <f t="array" ref="J28">IFERROR(INDEX($J$46:$AT$100,MATCH($E28,$E$46:$E$100,0),COLUMN()-9),-999)</f>
        <v>999</v>
      </c>
      <c r="K28" s="16" cm="1">
        <f t="array" ref="K28">IFERROR(INDEX($J$46:$AT$100,MATCH($E28,$E$46:$E$100,0),COLUMN()-9),-999)</f>
        <v>999</v>
      </c>
      <c r="L28" s="16" cm="1">
        <f t="array" ref="L28">IFERROR(INDEX($J$46:$AT$100,MATCH($E28,$E$46:$E$100,0),COLUMN()-9),-999)</f>
        <v>999</v>
      </c>
      <c r="M28" s="16" cm="1">
        <f t="array" ref="M28">IFERROR(INDEX($J$46:$AT$100,MATCH($E28,$E$46:$E$100,0),COLUMN()-9),-999)</f>
        <v>999</v>
      </c>
      <c r="N28" s="16" cm="1">
        <f t="array" ref="N28">IFERROR(INDEX($J$46:$AT$100,MATCH($E28,$E$46:$E$100,0),COLUMN()-9),-999)</f>
        <v>999</v>
      </c>
      <c r="O28" s="16" cm="1">
        <f t="array" ref="O28">IFERROR(INDEX($J$46:$AT$100,MATCH($E28,$E$46:$E$100,0),COLUMN()-9),-999)</f>
        <v>999</v>
      </c>
      <c r="P28" s="16" cm="1">
        <f t="array" ref="P28">IFERROR(INDEX($J$46:$AT$100,MATCH($E28,$E$46:$E$100,0),COLUMN()-9),-999)</f>
        <v>999</v>
      </c>
      <c r="Q28" s="16" cm="1">
        <f t="array" ref="Q28">IFERROR(INDEX($J$46:$AT$100,MATCH($E28,$E$46:$E$100,0),COLUMN()-9),-999)</f>
        <v>999</v>
      </c>
      <c r="R28" s="16" cm="1">
        <f t="array" ref="R28">IFERROR(INDEX($J$46:$AT$100,MATCH($E28,$E$46:$E$100,0),COLUMN()-9),-999)</f>
        <v>999</v>
      </c>
      <c r="S28" s="16" cm="1">
        <f t="array" ref="S28">IFERROR(INDEX($J$46:$AT$100,MATCH($E28,$E$46:$E$100,0),COLUMN()-9),-999)</f>
        <v>999</v>
      </c>
      <c r="T28" s="16" cm="1">
        <f t="array" ref="T28">IFERROR(INDEX($J$46:$AT$100,MATCH($E28,$E$46:$E$100,0),COLUMN()-9),-999)</f>
        <v>999</v>
      </c>
      <c r="U28" s="16" cm="1">
        <f t="array" ref="U28">IFERROR(INDEX($J$46:$AT$100,MATCH($E28,$E$46:$E$100,0),COLUMN()-9),-999)</f>
        <v>999</v>
      </c>
      <c r="V28" s="16" cm="1">
        <f t="array" ref="V28">IFERROR(INDEX($J$46:$AT$100,MATCH($E28,$E$46:$E$100,0),COLUMN()-9),-999)</f>
        <v>999</v>
      </c>
      <c r="W28" s="16" cm="1">
        <f t="array" ref="W28">IFERROR(INDEX($J$46:$AT$100,MATCH($E28,$E$46:$E$100,0),COLUMN()-9),-999)</f>
        <v>999</v>
      </c>
      <c r="X28" s="16" cm="1">
        <f t="array" ref="X28">IFERROR(INDEX($J$46:$AT$100,MATCH($E28,$E$46:$E$100,0),COLUMN()-9),-999)</f>
        <v>999</v>
      </c>
      <c r="Y28" s="16" cm="1">
        <f t="array" ref="Y28">IFERROR(INDEX($J$46:$AT$100,MATCH($E28,$E$46:$E$100,0),COLUMN()-9),-999)</f>
        <v>999</v>
      </c>
      <c r="Z28" s="16" cm="1">
        <f t="array" ref="Z28">IFERROR(INDEX($J$46:$AT$100,MATCH($E28,$E$46:$E$100,0),COLUMN()-9),-999)</f>
        <v>999</v>
      </c>
      <c r="AA28" s="16" cm="1">
        <f t="array" ref="AA28">IFERROR(INDEX($J$46:$AT$100,MATCH($E28,$E$46:$E$100,0),COLUMN()-9),-999)</f>
        <v>999</v>
      </c>
      <c r="AB28" s="16" cm="1">
        <f t="array" ref="AB28">IFERROR(INDEX($J$46:$AT$100,MATCH($E28,$E$46:$E$100,0),COLUMN()-9),-999)</f>
        <v>999</v>
      </c>
      <c r="AC28" s="16" cm="1">
        <f t="array" ref="AC28">IFERROR(INDEX($J$46:$AT$100,MATCH($E28,$E$46:$E$100,0),COLUMN()-9),-999)</f>
        <v>999</v>
      </c>
      <c r="AD28" s="16" cm="1">
        <f t="array" ref="AD28">IFERROR(INDEX($J$46:$AT$100,MATCH($E28,$E$46:$E$100,0),COLUMN()-9),-999)</f>
        <v>999</v>
      </c>
      <c r="AE28" s="16" cm="1">
        <f t="array" ref="AE28">IFERROR(INDEX($J$46:$AT$100,MATCH($E28,$E$46:$E$100,0),COLUMN()-9),-999)</f>
        <v>999</v>
      </c>
      <c r="AF28" s="16" cm="1">
        <f t="array" ref="AF28">IFERROR(INDEX($J$46:$AT$100,MATCH($E28,$E$46:$E$100,0),COLUMN()-9),-999)</f>
        <v>999</v>
      </c>
      <c r="AG28" s="16" cm="1">
        <f t="array" ref="AG28">IFERROR(INDEX($J$46:$AT$100,MATCH($E28,$E$46:$E$100,0),COLUMN()-9),-999)</f>
        <v>999</v>
      </c>
      <c r="AH28" s="16" cm="1">
        <f t="array" ref="AH28">IFERROR(INDEX($J$46:$AT$100,MATCH($E28,$E$46:$E$100,0),COLUMN()-9),-999)</f>
        <v>999</v>
      </c>
      <c r="AI28" s="16" cm="1">
        <f t="array" ref="AI28">IFERROR(INDEX($J$46:$AT$100,MATCH($E28,$E$46:$E$100,0),COLUMN()-9),-999)</f>
        <v>999</v>
      </c>
      <c r="AJ28" s="16" cm="1">
        <f t="array" ref="AJ28">IFERROR(INDEX($J$46:$AT$100,MATCH($E28,$E$46:$E$100,0),COLUMN()-9),-999)</f>
        <v>999</v>
      </c>
      <c r="AK28" s="16" cm="1">
        <f t="array" ref="AK28">IFERROR(INDEX($J$46:$AT$100,MATCH($E28,$E$46:$E$100,0),COLUMN()-9),-999)</f>
        <v>999</v>
      </c>
      <c r="AL28" s="16" cm="1">
        <f t="array" ref="AL28">IFERROR(INDEX($J$46:$AT$100,MATCH($E28,$E$46:$E$100,0),COLUMN()-9),-999)</f>
        <v>999</v>
      </c>
      <c r="AM28" s="16" cm="1">
        <f t="array" ref="AM28">IFERROR(INDEX($J$46:$AT$100,MATCH($E28,$E$46:$E$100,0),COLUMN()-9),-999)</f>
        <v>999</v>
      </c>
      <c r="AN28" s="16" cm="1">
        <f t="array" ref="AN28">IFERROR(INDEX($J$46:$AT$100,MATCH($E28,$E$46:$E$100,0),COLUMN()-9),-999)</f>
        <v>999</v>
      </c>
      <c r="AO28" s="16" cm="1">
        <f t="array" ref="AO28">IFERROR(INDEX($J$46:$AT$100,MATCH($E28,$E$46:$E$100,0),COLUMN()-9),-999)</f>
        <v>999</v>
      </c>
      <c r="AP28" s="16" cm="1">
        <f t="array" ref="AP28">IFERROR(INDEX($J$46:$AT$100,MATCH($E28,$E$46:$E$100,0),COLUMN()-9),-999)</f>
        <v>999</v>
      </c>
      <c r="AQ28" s="16" cm="1">
        <f t="array" ref="AQ28">IFERROR(INDEX($J$46:$AT$100,MATCH($E28,$E$46:$E$100,0),COLUMN()-9),-999)</f>
        <v>999</v>
      </c>
      <c r="AR28" s="16" cm="1">
        <f t="array" ref="AR28">IFERROR(INDEX($J$46:$AT$100,MATCH($E28,$E$46:$E$100,0),COLUMN()-9),-999)</f>
        <v>999</v>
      </c>
      <c r="AS28" s="16" cm="1">
        <f t="array" ref="AS28">IFERROR(INDEX($J$46:$AT$100,MATCH($E28,$E$46:$E$100,0),COLUMN()-9),-999)</f>
        <v>999</v>
      </c>
      <c r="AT28" s="16" cm="1">
        <f t="array" ref="AT28">IFERROR(INDEX($J$46:$AT$100,MATCH($E28,$E$46:$E$100,0),COLUMN()-9),-999)</f>
        <v>999</v>
      </c>
      <c r="AU28" s="16"/>
      <c r="AV28" s="16">
        <f>$F28*'Transformers - Loading'!AV28/100</f>
        <v>0</v>
      </c>
      <c r="AW28" s="16">
        <f>$F28*'Transformers - Loading'!AW28/100</f>
        <v>0</v>
      </c>
      <c r="AX28" s="16">
        <f>$F28*'Transformers - Loading'!AX28/100</f>
        <v>0</v>
      </c>
      <c r="AY28" s="16">
        <f>$F28*'Transformers - Loading'!AY28/100</f>
        <v>0</v>
      </c>
      <c r="AZ28" s="16">
        <f>$F28*'Transformers - Loading'!AZ28/100</f>
        <v>0</v>
      </c>
      <c r="BA28" s="16">
        <f>$F28*'Transformers - Loading'!BA28/100</f>
        <v>0</v>
      </c>
      <c r="BB28" s="16">
        <f>$F28*'Transformers - Loading'!BB28/100</f>
        <v>0</v>
      </c>
      <c r="BC28" s="16">
        <f>$F28*'Transformers - Loading'!BC28/100</f>
        <v>0</v>
      </c>
      <c r="BD28" s="16">
        <f>$F28*'Transformers - Loading'!BD28/100</f>
        <v>0</v>
      </c>
      <c r="BE28" s="16">
        <f>$F28*'Transformers - Loading'!BE28/100</f>
        <v>0</v>
      </c>
      <c r="BF28" s="16">
        <f>$F28*'Transformers - Loading'!BF28/100</f>
        <v>0</v>
      </c>
      <c r="BG28" s="16">
        <f>$F28*'Transformers - Loading'!BG28/100</f>
        <v>0</v>
      </c>
      <c r="BH28" s="16">
        <f>$F28*'Transformers - Loading'!BH28/100</f>
        <v>16.203366985553206</v>
      </c>
      <c r="BI28" s="16">
        <f>$F28*'Transformers - Loading'!BI28/100</f>
        <v>7.801730120221964</v>
      </c>
      <c r="BJ28" s="16">
        <f>$F28*'Transformers - Loading'!BJ28/100</f>
        <v>7.7438623137780187</v>
      </c>
      <c r="BK28" s="16">
        <f>$F28*'Transformers - Loading'!BK28/100</f>
        <v>7.4914334198632515</v>
      </c>
      <c r="BL28" s="16"/>
      <c r="BM28" s="16"/>
      <c r="BN28" s="16"/>
    </row>
    <row r="29" spans="5:66" x14ac:dyDescent="0.25">
      <c r="E29" s="11" t="s">
        <v>131</v>
      </c>
      <c r="F29" s="30">
        <v>7.5</v>
      </c>
      <c r="G29" s="30">
        <v>33</v>
      </c>
      <c r="H29" s="30">
        <v>11.5</v>
      </c>
      <c r="I29" s="42"/>
      <c r="J29" s="16" cm="1">
        <f t="array" ref="J29">IFERROR(INDEX($J$46:$AT$100,MATCH($E29,$E$46:$E$100,0),COLUMN()-9),-999)</f>
        <v>999</v>
      </c>
      <c r="K29" s="16" cm="1">
        <f t="array" ref="K29">IFERROR(INDEX($J$46:$AT$100,MATCH($E29,$E$46:$E$100,0),COLUMN()-9),-999)</f>
        <v>999</v>
      </c>
      <c r="L29" s="16" cm="1">
        <f t="array" ref="L29">IFERROR(INDEX($J$46:$AT$100,MATCH($E29,$E$46:$E$100,0),COLUMN()-9),-999)</f>
        <v>999</v>
      </c>
      <c r="M29" s="16" cm="1">
        <f t="array" ref="M29">IFERROR(INDEX($J$46:$AT$100,MATCH($E29,$E$46:$E$100,0),COLUMN()-9),-999)</f>
        <v>999</v>
      </c>
      <c r="N29" s="16" cm="1">
        <f t="array" ref="N29">IFERROR(INDEX($J$46:$AT$100,MATCH($E29,$E$46:$E$100,0),COLUMN()-9),-999)</f>
        <v>999</v>
      </c>
      <c r="O29" s="16" cm="1">
        <f t="array" ref="O29">IFERROR(INDEX($J$46:$AT$100,MATCH($E29,$E$46:$E$100,0),COLUMN()-9),-999)</f>
        <v>999</v>
      </c>
      <c r="P29" s="16" cm="1">
        <f t="array" ref="P29">IFERROR(INDEX($J$46:$AT$100,MATCH($E29,$E$46:$E$100,0),COLUMN()-9),-999)</f>
        <v>999</v>
      </c>
      <c r="Q29" s="16" cm="1">
        <f t="array" ref="Q29">IFERROR(INDEX($J$46:$AT$100,MATCH($E29,$E$46:$E$100,0),COLUMN()-9),-999)</f>
        <v>999</v>
      </c>
      <c r="R29" s="16" cm="1">
        <f t="array" ref="R29">IFERROR(INDEX($J$46:$AT$100,MATCH($E29,$E$46:$E$100,0),COLUMN()-9),-999)</f>
        <v>999</v>
      </c>
      <c r="S29" s="16" cm="1">
        <f t="array" ref="S29">IFERROR(INDEX($J$46:$AT$100,MATCH($E29,$E$46:$E$100,0),COLUMN()-9),-999)</f>
        <v>999</v>
      </c>
      <c r="T29" s="16" cm="1">
        <f t="array" ref="T29">IFERROR(INDEX($J$46:$AT$100,MATCH($E29,$E$46:$E$100,0),COLUMN()-9),-999)</f>
        <v>999</v>
      </c>
      <c r="U29" s="16" cm="1">
        <f t="array" ref="U29">IFERROR(INDEX($J$46:$AT$100,MATCH($E29,$E$46:$E$100,0),COLUMN()-9),-999)</f>
        <v>999</v>
      </c>
      <c r="V29" s="16" cm="1">
        <f t="array" ref="V29">IFERROR(INDEX($J$46:$AT$100,MATCH($E29,$E$46:$E$100,0),COLUMN()-9),-999)</f>
        <v>999</v>
      </c>
      <c r="W29" s="16" cm="1">
        <f t="array" ref="W29">IFERROR(INDEX($J$46:$AT$100,MATCH($E29,$E$46:$E$100,0),COLUMN()-9),-999)</f>
        <v>999</v>
      </c>
      <c r="X29" s="16" cm="1">
        <f t="array" ref="X29">IFERROR(INDEX($J$46:$AT$100,MATCH($E29,$E$46:$E$100,0),COLUMN()-9),-999)</f>
        <v>999</v>
      </c>
      <c r="Y29" s="16" cm="1">
        <f t="array" ref="Y29">IFERROR(INDEX($J$46:$AT$100,MATCH($E29,$E$46:$E$100,0),COLUMN()-9),-999)</f>
        <v>999</v>
      </c>
      <c r="Z29" s="16" cm="1">
        <f t="array" ref="Z29">IFERROR(INDEX($J$46:$AT$100,MATCH($E29,$E$46:$E$100,0),COLUMN()-9),-999)</f>
        <v>999</v>
      </c>
      <c r="AA29" s="16" cm="1">
        <f t="array" ref="AA29">IFERROR(INDEX($J$46:$AT$100,MATCH($E29,$E$46:$E$100,0),COLUMN()-9),-999)</f>
        <v>999</v>
      </c>
      <c r="AB29" s="16" cm="1">
        <f t="array" ref="AB29">IFERROR(INDEX($J$46:$AT$100,MATCH($E29,$E$46:$E$100,0),COLUMN()-9),-999)</f>
        <v>999</v>
      </c>
      <c r="AC29" s="16" cm="1">
        <f t="array" ref="AC29">IFERROR(INDEX($J$46:$AT$100,MATCH($E29,$E$46:$E$100,0),COLUMN()-9),-999)</f>
        <v>999</v>
      </c>
      <c r="AD29" s="16" cm="1">
        <f t="array" ref="AD29">IFERROR(INDEX($J$46:$AT$100,MATCH($E29,$E$46:$E$100,0),COLUMN()-9),-999)</f>
        <v>999</v>
      </c>
      <c r="AE29" s="16" cm="1">
        <f t="array" ref="AE29">IFERROR(INDEX($J$46:$AT$100,MATCH($E29,$E$46:$E$100,0),COLUMN()-9),-999)</f>
        <v>999</v>
      </c>
      <c r="AF29" s="16" cm="1">
        <f t="array" ref="AF29">IFERROR(INDEX($J$46:$AT$100,MATCH($E29,$E$46:$E$100,0),COLUMN()-9),-999)</f>
        <v>999</v>
      </c>
      <c r="AG29" s="16" cm="1">
        <f t="array" ref="AG29">IFERROR(INDEX($J$46:$AT$100,MATCH($E29,$E$46:$E$100,0),COLUMN()-9),-999)</f>
        <v>999</v>
      </c>
      <c r="AH29" s="16" cm="1">
        <f t="array" ref="AH29">IFERROR(INDEX($J$46:$AT$100,MATCH($E29,$E$46:$E$100,0),COLUMN()-9),-999)</f>
        <v>999</v>
      </c>
      <c r="AI29" s="16" cm="1">
        <f t="array" ref="AI29">IFERROR(INDEX($J$46:$AT$100,MATCH($E29,$E$46:$E$100,0),COLUMN()-9),-999)</f>
        <v>999</v>
      </c>
      <c r="AJ29" s="16" cm="1">
        <f t="array" ref="AJ29">IFERROR(INDEX($J$46:$AT$100,MATCH($E29,$E$46:$E$100,0),COLUMN()-9),-999)</f>
        <v>999</v>
      </c>
      <c r="AK29" s="16" cm="1">
        <f t="array" ref="AK29">IFERROR(INDEX($J$46:$AT$100,MATCH($E29,$E$46:$E$100,0),COLUMN()-9),-999)</f>
        <v>999</v>
      </c>
      <c r="AL29" s="16" cm="1">
        <f t="array" ref="AL29">IFERROR(INDEX($J$46:$AT$100,MATCH($E29,$E$46:$E$100,0),COLUMN()-9),-999)</f>
        <v>999</v>
      </c>
      <c r="AM29" s="16" cm="1">
        <f t="array" ref="AM29">IFERROR(INDEX($J$46:$AT$100,MATCH($E29,$E$46:$E$100,0),COLUMN()-9),-999)</f>
        <v>999</v>
      </c>
      <c r="AN29" s="16" cm="1">
        <f t="array" ref="AN29">IFERROR(INDEX($J$46:$AT$100,MATCH($E29,$E$46:$E$100,0),COLUMN()-9),-999)</f>
        <v>999</v>
      </c>
      <c r="AO29" s="16" cm="1">
        <f t="array" ref="AO29">IFERROR(INDEX($J$46:$AT$100,MATCH($E29,$E$46:$E$100,0),COLUMN()-9),-999)</f>
        <v>999</v>
      </c>
      <c r="AP29" s="16" cm="1">
        <f t="array" ref="AP29">IFERROR(INDEX($J$46:$AT$100,MATCH($E29,$E$46:$E$100,0),COLUMN()-9),-999)</f>
        <v>999</v>
      </c>
      <c r="AQ29" s="16" cm="1">
        <f t="array" ref="AQ29">IFERROR(INDEX($J$46:$AT$100,MATCH($E29,$E$46:$E$100,0),COLUMN()-9),-999)</f>
        <v>999</v>
      </c>
      <c r="AR29" s="16" cm="1">
        <f t="array" ref="AR29">IFERROR(INDEX($J$46:$AT$100,MATCH($E29,$E$46:$E$100,0),COLUMN()-9),-999)</f>
        <v>999</v>
      </c>
      <c r="AS29" s="16" cm="1">
        <f t="array" ref="AS29">IFERROR(INDEX($J$46:$AT$100,MATCH($E29,$E$46:$E$100,0),COLUMN()-9),-999)</f>
        <v>999</v>
      </c>
      <c r="AT29" s="16" cm="1">
        <f t="array" ref="AT29">IFERROR(INDEX($J$46:$AT$100,MATCH($E29,$E$46:$E$100,0),COLUMN()-9),-999)</f>
        <v>999</v>
      </c>
      <c r="AU29" s="16"/>
      <c r="AV29" s="16">
        <f>$F29*'Transformers - Loading'!AV29/100</f>
        <v>0</v>
      </c>
      <c r="AW29" s="16">
        <f>$F29*'Transformers - Loading'!AW29/100</f>
        <v>0</v>
      </c>
      <c r="AX29" s="16">
        <f>$F29*'Transformers - Loading'!AX29/100</f>
        <v>0</v>
      </c>
      <c r="AY29" s="16">
        <f>$F29*'Transformers - Loading'!AY29/100</f>
        <v>0</v>
      </c>
      <c r="AZ29" s="16">
        <f>$F29*'Transformers - Loading'!AZ29/100</f>
        <v>0</v>
      </c>
      <c r="BA29" s="16">
        <f>$F29*'Transformers - Loading'!BA29/100</f>
        <v>0</v>
      </c>
      <c r="BB29" s="16">
        <f>$F29*'Transformers - Loading'!BB29/100</f>
        <v>0</v>
      </c>
      <c r="BC29" s="16">
        <f>$F29*'Transformers - Loading'!BC29/100</f>
        <v>0</v>
      </c>
      <c r="BD29" s="16">
        <f>$F29*'Transformers - Loading'!BD29/100</f>
        <v>0</v>
      </c>
      <c r="BE29" s="16">
        <f>$F29*'Transformers - Loading'!BE29/100</f>
        <v>0</v>
      </c>
      <c r="BF29" s="16">
        <f>$F29*'Transformers - Loading'!BF29/100</f>
        <v>0</v>
      </c>
      <c r="BG29" s="16">
        <f>$F29*'Transformers - Loading'!BG29/100</f>
        <v>0</v>
      </c>
      <c r="BH29" s="16">
        <f>$F29*'Transformers - Loading'!BH29/100</f>
        <v>0</v>
      </c>
      <c r="BI29" s="16">
        <f>$F29*'Transformers - Loading'!BI29/100</f>
        <v>4.8793613907478735</v>
      </c>
      <c r="BJ29" s="16">
        <f>$F29*'Transformers - Loading'!BJ29/100</f>
        <v>3.5514172570846223</v>
      </c>
      <c r="BK29" s="16">
        <f>$F29*'Transformers - Loading'!BK29/100</f>
        <v>2.0589039769471373</v>
      </c>
      <c r="BL29" s="16"/>
      <c r="BM29" s="16"/>
      <c r="BN29" s="16"/>
    </row>
    <row r="30" spans="5:66" ht="15" customHeight="1" x14ac:dyDescent="0.25">
      <c r="E30" s="11" t="s">
        <v>132</v>
      </c>
      <c r="F30" s="30">
        <v>90</v>
      </c>
      <c r="G30" s="30">
        <v>132</v>
      </c>
      <c r="H30" s="30">
        <v>33</v>
      </c>
      <c r="I30" s="42"/>
      <c r="J30" s="16" cm="1">
        <f t="array" ref="J30">IFERROR(INDEX($J$46:$AT$100,MATCH($E30,$E$46:$E$100,0),COLUMN()-9),-999)</f>
        <v>999</v>
      </c>
      <c r="K30" s="16" cm="1">
        <f t="array" ref="K30">IFERROR(INDEX($J$46:$AT$100,MATCH($E30,$E$46:$E$100,0),COLUMN()-9),-999)</f>
        <v>999</v>
      </c>
      <c r="L30" s="16" cm="1">
        <f t="array" ref="L30">IFERROR(INDEX($J$46:$AT$100,MATCH($E30,$E$46:$E$100,0),COLUMN()-9),-999)</f>
        <v>999</v>
      </c>
      <c r="M30" s="16" cm="1">
        <f t="array" ref="M30">IFERROR(INDEX($J$46:$AT$100,MATCH($E30,$E$46:$E$100,0),COLUMN()-9),-999)</f>
        <v>999</v>
      </c>
      <c r="N30" s="16" cm="1">
        <f t="array" ref="N30">IFERROR(INDEX($J$46:$AT$100,MATCH($E30,$E$46:$E$100,0),COLUMN()-9),-999)</f>
        <v>999</v>
      </c>
      <c r="O30" s="16" cm="1">
        <f t="array" ref="O30">IFERROR(INDEX($J$46:$AT$100,MATCH($E30,$E$46:$E$100,0),COLUMN()-9),-999)</f>
        <v>999</v>
      </c>
      <c r="P30" s="16" cm="1">
        <f t="array" ref="P30">IFERROR(INDEX($J$46:$AT$100,MATCH($E30,$E$46:$E$100,0),COLUMN()-9),-999)</f>
        <v>999</v>
      </c>
      <c r="Q30" s="16" cm="1">
        <f t="array" ref="Q30">IFERROR(INDEX($J$46:$AT$100,MATCH($E30,$E$46:$E$100,0),COLUMN()-9),-999)</f>
        <v>999</v>
      </c>
      <c r="R30" s="16" cm="1">
        <f t="array" ref="R30">IFERROR(INDEX($J$46:$AT$100,MATCH($E30,$E$46:$E$100,0),COLUMN()-9),-999)</f>
        <v>999</v>
      </c>
      <c r="S30" s="16" cm="1">
        <f t="array" ref="S30">IFERROR(INDEX($J$46:$AT$100,MATCH($E30,$E$46:$E$100,0),COLUMN()-9),-999)</f>
        <v>999</v>
      </c>
      <c r="T30" s="16" cm="1">
        <f t="array" ref="T30">IFERROR(INDEX($J$46:$AT$100,MATCH($E30,$E$46:$E$100,0),COLUMN()-9),-999)</f>
        <v>999</v>
      </c>
      <c r="U30" s="16" cm="1">
        <f t="array" ref="U30">IFERROR(INDEX($J$46:$AT$100,MATCH($E30,$E$46:$E$100,0),COLUMN()-9),-999)</f>
        <v>999</v>
      </c>
      <c r="V30" s="16" cm="1">
        <f t="array" ref="V30">IFERROR(INDEX($J$46:$AT$100,MATCH($E30,$E$46:$E$100,0),COLUMN()-9),-999)</f>
        <v>999</v>
      </c>
      <c r="W30" s="16" cm="1">
        <f t="array" ref="W30">IFERROR(INDEX($J$46:$AT$100,MATCH($E30,$E$46:$E$100,0),COLUMN()-9),-999)</f>
        <v>999</v>
      </c>
      <c r="X30" s="16" cm="1">
        <f t="array" ref="X30">IFERROR(INDEX($J$46:$AT$100,MATCH($E30,$E$46:$E$100,0),COLUMN()-9),-999)</f>
        <v>999</v>
      </c>
      <c r="Y30" s="16" cm="1">
        <f t="array" ref="Y30">IFERROR(INDEX($J$46:$AT$100,MATCH($E30,$E$46:$E$100,0),COLUMN()-9),-999)</f>
        <v>999</v>
      </c>
      <c r="Z30" s="16" cm="1">
        <f t="array" ref="Z30">IFERROR(INDEX($J$46:$AT$100,MATCH($E30,$E$46:$E$100,0),COLUMN()-9),-999)</f>
        <v>999</v>
      </c>
      <c r="AA30" s="16" cm="1">
        <f t="array" ref="AA30">IFERROR(INDEX($J$46:$AT$100,MATCH($E30,$E$46:$E$100,0),COLUMN()-9),-999)</f>
        <v>999</v>
      </c>
      <c r="AB30" s="16" cm="1">
        <f t="array" ref="AB30">IFERROR(INDEX($J$46:$AT$100,MATCH($E30,$E$46:$E$100,0),COLUMN()-9),-999)</f>
        <v>999</v>
      </c>
      <c r="AC30" s="16" cm="1">
        <f t="array" ref="AC30">IFERROR(INDEX($J$46:$AT$100,MATCH($E30,$E$46:$E$100,0),COLUMN()-9),-999)</f>
        <v>999</v>
      </c>
      <c r="AD30" s="16" cm="1">
        <f t="array" ref="AD30">IFERROR(INDEX($J$46:$AT$100,MATCH($E30,$E$46:$E$100,0),COLUMN()-9),-999)</f>
        <v>999</v>
      </c>
      <c r="AE30" s="16" cm="1">
        <f t="array" ref="AE30">IFERROR(INDEX($J$46:$AT$100,MATCH($E30,$E$46:$E$100,0),COLUMN()-9),-999)</f>
        <v>999</v>
      </c>
      <c r="AF30" s="16" cm="1">
        <f t="array" ref="AF30">IFERROR(INDEX($J$46:$AT$100,MATCH($E30,$E$46:$E$100,0),COLUMN()-9),-999)</f>
        <v>999</v>
      </c>
      <c r="AG30" s="16" cm="1">
        <f t="array" ref="AG30">IFERROR(INDEX($J$46:$AT$100,MATCH($E30,$E$46:$E$100,0),COLUMN()-9),-999)</f>
        <v>999</v>
      </c>
      <c r="AH30" s="16" cm="1">
        <f t="array" ref="AH30">IFERROR(INDEX($J$46:$AT$100,MATCH($E30,$E$46:$E$100,0),COLUMN()-9),-999)</f>
        <v>999</v>
      </c>
      <c r="AI30" s="16" cm="1">
        <f t="array" ref="AI30">IFERROR(INDEX($J$46:$AT$100,MATCH($E30,$E$46:$E$100,0),COLUMN()-9),-999)</f>
        <v>999</v>
      </c>
      <c r="AJ30" s="16" cm="1">
        <f t="array" ref="AJ30">IFERROR(INDEX($J$46:$AT$100,MATCH($E30,$E$46:$E$100,0),COLUMN()-9),-999)</f>
        <v>999</v>
      </c>
      <c r="AK30" s="16" cm="1">
        <f t="array" ref="AK30">IFERROR(INDEX($J$46:$AT$100,MATCH($E30,$E$46:$E$100,0),COLUMN()-9),-999)</f>
        <v>999</v>
      </c>
      <c r="AL30" s="16" cm="1">
        <f t="array" ref="AL30">IFERROR(INDEX($J$46:$AT$100,MATCH($E30,$E$46:$E$100,0),COLUMN()-9),-999)</f>
        <v>999</v>
      </c>
      <c r="AM30" s="16" cm="1">
        <f t="array" ref="AM30">IFERROR(INDEX($J$46:$AT$100,MATCH($E30,$E$46:$E$100,0),COLUMN()-9),-999)</f>
        <v>999</v>
      </c>
      <c r="AN30" s="16" cm="1">
        <f t="array" ref="AN30">IFERROR(INDEX($J$46:$AT$100,MATCH($E30,$E$46:$E$100,0),COLUMN()-9),-999)</f>
        <v>999</v>
      </c>
      <c r="AO30" s="16" cm="1">
        <f t="array" ref="AO30">IFERROR(INDEX($J$46:$AT$100,MATCH($E30,$E$46:$E$100,0),COLUMN()-9),-999)</f>
        <v>999</v>
      </c>
      <c r="AP30" s="16" cm="1">
        <f t="array" ref="AP30">IFERROR(INDEX($J$46:$AT$100,MATCH($E30,$E$46:$E$100,0),COLUMN()-9),-999)</f>
        <v>999</v>
      </c>
      <c r="AQ30" s="16" cm="1">
        <f t="array" ref="AQ30">IFERROR(INDEX($J$46:$AT$100,MATCH($E30,$E$46:$E$100,0),COLUMN()-9),-999)</f>
        <v>999</v>
      </c>
      <c r="AR30" s="16" cm="1">
        <f t="array" ref="AR30">IFERROR(INDEX($J$46:$AT$100,MATCH($E30,$E$46:$E$100,0),COLUMN()-9),-999)</f>
        <v>999</v>
      </c>
      <c r="AS30" s="16" cm="1">
        <f t="array" ref="AS30">IFERROR(INDEX($J$46:$AT$100,MATCH($E30,$E$46:$E$100,0),COLUMN()-9),-999)</f>
        <v>999</v>
      </c>
      <c r="AT30" s="16" cm="1">
        <f t="array" ref="AT30">IFERROR(INDEX($J$46:$AT$100,MATCH($E30,$E$46:$E$100,0),COLUMN()-9),-999)</f>
        <v>999</v>
      </c>
      <c r="AU30" s="16"/>
      <c r="AV30" s="16">
        <f>$F30*'Transformers - Loading'!AV30/100</f>
        <v>3.4209343571562044E-2</v>
      </c>
      <c r="AW30" s="16">
        <f>$F30*'Transformers - Loading'!AW30/100</f>
        <v>3.4209343571562044E-2</v>
      </c>
      <c r="AX30" s="16">
        <f>$F30*'Transformers - Loading'!AX30/100</f>
        <v>3.4209343571562044E-2</v>
      </c>
      <c r="AY30" s="16">
        <f>$F30*'Transformers - Loading'!AY30/100</f>
        <v>3.4209343571562044E-2</v>
      </c>
      <c r="AZ30" s="16">
        <f>$F30*'Transformers - Loading'!AZ30/100</f>
        <v>3.4209343571562044E-2</v>
      </c>
      <c r="BA30" s="16">
        <f>$F30*'Transformers - Loading'!BA30/100</f>
        <v>0</v>
      </c>
      <c r="BB30" s="16">
        <f>$F30*'Transformers - Loading'!BB30/100</f>
        <v>3.4003031123641891E-2</v>
      </c>
      <c r="BC30" s="16">
        <f>$F30*'Transformers - Loading'!BC30/100</f>
        <v>3.2752554421851959E-2</v>
      </c>
      <c r="BD30" s="16">
        <f>$F30*'Transformers - Loading'!BD30/100</f>
        <v>3.2623189815899824E-2</v>
      </c>
      <c r="BE30" s="16">
        <f>$F30*'Transformers - Loading'!BE30/100</f>
        <v>3.320275943344829E-2</v>
      </c>
      <c r="BF30" s="16">
        <f>$F30*'Transformers - Loading'!BF30/100</f>
        <v>3.3135481707819728E-2</v>
      </c>
      <c r="BG30" s="16">
        <f>$F30*'Transformers - Loading'!BG30/100</f>
        <v>3.4516905054605945E-2</v>
      </c>
      <c r="BH30" s="16">
        <f>$F30*'Transformers - Loading'!BH30/100</f>
        <v>3.2836480302636278E-2</v>
      </c>
      <c r="BI30" s="16">
        <f>$F30*'Transformers - Loading'!BI30/100</f>
        <v>3.4364436116032931E-2</v>
      </c>
      <c r="BJ30" s="16">
        <f>$F30*'Transformers - Loading'!BJ30/100</f>
        <v>3.3229253502298953E-2</v>
      </c>
      <c r="BK30" s="16">
        <f>$F30*'Transformers - Loading'!BK30/100</f>
        <v>3.4459785057228791E-2</v>
      </c>
      <c r="BL30" s="16"/>
      <c r="BM30" s="16"/>
      <c r="BN30" s="16"/>
    </row>
    <row r="31" spans="5:66" ht="15" customHeight="1" x14ac:dyDescent="0.25">
      <c r="E31" s="11" t="s">
        <v>133</v>
      </c>
      <c r="F31" s="30">
        <v>43.166667938232422</v>
      </c>
      <c r="G31" s="30">
        <v>33</v>
      </c>
      <c r="H31" s="30">
        <v>0.68999999761581421</v>
      </c>
      <c r="I31" s="42"/>
      <c r="J31" s="16" cm="1">
        <f t="array" ref="J31">IFERROR(INDEX($J$46:$AT$100,MATCH($E31,$E$46:$E$100,0),COLUMN()-9),-999)</f>
        <v>999</v>
      </c>
      <c r="K31" s="16" cm="1">
        <f t="array" ref="K31">IFERROR(INDEX($J$46:$AT$100,MATCH($E31,$E$46:$E$100,0),COLUMN()-9),-999)</f>
        <v>999</v>
      </c>
      <c r="L31" s="16" cm="1">
        <f t="array" ref="L31">IFERROR(INDEX($J$46:$AT$100,MATCH($E31,$E$46:$E$100,0),COLUMN()-9),-999)</f>
        <v>999</v>
      </c>
      <c r="M31" s="16" cm="1">
        <f t="array" ref="M31">IFERROR(INDEX($J$46:$AT$100,MATCH($E31,$E$46:$E$100,0),COLUMN()-9),-999)</f>
        <v>999</v>
      </c>
      <c r="N31" s="16" cm="1">
        <f t="array" ref="N31">IFERROR(INDEX($J$46:$AT$100,MATCH($E31,$E$46:$E$100,0),COLUMN()-9),-999)</f>
        <v>999</v>
      </c>
      <c r="O31" s="16" cm="1">
        <f t="array" ref="O31">IFERROR(INDEX($J$46:$AT$100,MATCH($E31,$E$46:$E$100,0),COLUMN()-9),-999)</f>
        <v>999</v>
      </c>
      <c r="P31" s="16" cm="1">
        <f t="array" ref="P31">IFERROR(INDEX($J$46:$AT$100,MATCH($E31,$E$46:$E$100,0),COLUMN()-9),-999)</f>
        <v>999</v>
      </c>
      <c r="Q31" s="16" cm="1">
        <f t="array" ref="Q31">IFERROR(INDEX($J$46:$AT$100,MATCH($E31,$E$46:$E$100,0),COLUMN()-9),-999)</f>
        <v>999</v>
      </c>
      <c r="R31" s="16" cm="1">
        <f t="array" ref="R31">IFERROR(INDEX($J$46:$AT$100,MATCH($E31,$E$46:$E$100,0),COLUMN()-9),-999)</f>
        <v>999</v>
      </c>
      <c r="S31" s="16" cm="1">
        <f t="array" ref="S31">IFERROR(INDEX($J$46:$AT$100,MATCH($E31,$E$46:$E$100,0),COLUMN()-9),-999)</f>
        <v>999</v>
      </c>
      <c r="T31" s="16" cm="1">
        <f t="array" ref="T31">IFERROR(INDEX($J$46:$AT$100,MATCH($E31,$E$46:$E$100,0),COLUMN()-9),-999)</f>
        <v>999</v>
      </c>
      <c r="U31" s="16" cm="1">
        <f t="array" ref="U31">IFERROR(INDEX($J$46:$AT$100,MATCH($E31,$E$46:$E$100,0),COLUMN()-9),-999)</f>
        <v>999</v>
      </c>
      <c r="V31" s="16" cm="1">
        <f t="array" ref="V31">IFERROR(INDEX($J$46:$AT$100,MATCH($E31,$E$46:$E$100,0),COLUMN()-9),-999)</f>
        <v>999</v>
      </c>
      <c r="W31" s="16" cm="1">
        <f t="array" ref="W31">IFERROR(INDEX($J$46:$AT$100,MATCH($E31,$E$46:$E$100,0),COLUMN()-9),-999)</f>
        <v>999</v>
      </c>
      <c r="X31" s="16" cm="1">
        <f t="array" ref="X31">IFERROR(INDEX($J$46:$AT$100,MATCH($E31,$E$46:$E$100,0),COLUMN()-9),-999)</f>
        <v>999</v>
      </c>
      <c r="Y31" s="16" cm="1">
        <f t="array" ref="Y31">IFERROR(INDEX($J$46:$AT$100,MATCH($E31,$E$46:$E$100,0),COLUMN()-9),-999)</f>
        <v>999</v>
      </c>
      <c r="Z31" s="16" cm="1">
        <f t="array" ref="Z31">IFERROR(INDEX($J$46:$AT$100,MATCH($E31,$E$46:$E$100,0),COLUMN()-9),-999)</f>
        <v>999</v>
      </c>
      <c r="AA31" s="16" cm="1">
        <f t="array" ref="AA31">IFERROR(INDEX($J$46:$AT$100,MATCH($E31,$E$46:$E$100,0),COLUMN()-9),-999)</f>
        <v>999</v>
      </c>
      <c r="AB31" s="16" cm="1">
        <f t="array" ref="AB31">IFERROR(INDEX($J$46:$AT$100,MATCH($E31,$E$46:$E$100,0),COLUMN()-9),-999)</f>
        <v>999</v>
      </c>
      <c r="AC31" s="16" cm="1">
        <f t="array" ref="AC31">IFERROR(INDEX($J$46:$AT$100,MATCH($E31,$E$46:$E$100,0),COLUMN()-9),-999)</f>
        <v>999</v>
      </c>
      <c r="AD31" s="16" cm="1">
        <f t="array" ref="AD31">IFERROR(INDEX($J$46:$AT$100,MATCH($E31,$E$46:$E$100,0),COLUMN()-9),-999)</f>
        <v>999</v>
      </c>
      <c r="AE31" s="16" cm="1">
        <f t="array" ref="AE31">IFERROR(INDEX($J$46:$AT$100,MATCH($E31,$E$46:$E$100,0),COLUMN()-9),-999)</f>
        <v>999</v>
      </c>
      <c r="AF31" s="16" cm="1">
        <f t="array" ref="AF31">IFERROR(INDEX($J$46:$AT$100,MATCH($E31,$E$46:$E$100,0),COLUMN()-9),-999)</f>
        <v>999</v>
      </c>
      <c r="AG31" s="16" cm="1">
        <f t="array" ref="AG31">IFERROR(INDEX($J$46:$AT$100,MATCH($E31,$E$46:$E$100,0),COLUMN()-9),-999)</f>
        <v>999</v>
      </c>
      <c r="AH31" s="16" cm="1">
        <f t="array" ref="AH31">IFERROR(INDEX($J$46:$AT$100,MATCH($E31,$E$46:$E$100,0),COLUMN()-9),-999)</f>
        <v>999</v>
      </c>
      <c r="AI31" s="16" cm="1">
        <f t="array" ref="AI31">IFERROR(INDEX($J$46:$AT$100,MATCH($E31,$E$46:$E$100,0),COLUMN()-9),-999)</f>
        <v>999</v>
      </c>
      <c r="AJ31" s="16" cm="1">
        <f t="array" ref="AJ31">IFERROR(INDEX($J$46:$AT$100,MATCH($E31,$E$46:$E$100,0),COLUMN()-9),-999)</f>
        <v>999</v>
      </c>
      <c r="AK31" s="16" cm="1">
        <f t="array" ref="AK31">IFERROR(INDEX($J$46:$AT$100,MATCH($E31,$E$46:$E$100,0),COLUMN()-9),-999)</f>
        <v>999</v>
      </c>
      <c r="AL31" s="16" cm="1">
        <f t="array" ref="AL31">IFERROR(INDEX($J$46:$AT$100,MATCH($E31,$E$46:$E$100,0),COLUMN()-9),-999)</f>
        <v>999</v>
      </c>
      <c r="AM31" s="16" cm="1">
        <f t="array" ref="AM31">IFERROR(INDEX($J$46:$AT$100,MATCH($E31,$E$46:$E$100,0),COLUMN()-9),-999)</f>
        <v>999</v>
      </c>
      <c r="AN31" s="16" cm="1">
        <f t="array" ref="AN31">IFERROR(INDEX($J$46:$AT$100,MATCH($E31,$E$46:$E$100,0),COLUMN()-9),-999)</f>
        <v>999</v>
      </c>
      <c r="AO31" s="16" cm="1">
        <f t="array" ref="AO31">IFERROR(INDEX($J$46:$AT$100,MATCH($E31,$E$46:$E$100,0),COLUMN()-9),-999)</f>
        <v>999</v>
      </c>
      <c r="AP31" s="16" cm="1">
        <f t="array" ref="AP31">IFERROR(INDEX($J$46:$AT$100,MATCH($E31,$E$46:$E$100,0),COLUMN()-9),-999)</f>
        <v>999</v>
      </c>
      <c r="AQ31" s="16" cm="1">
        <f t="array" ref="AQ31">IFERROR(INDEX($J$46:$AT$100,MATCH($E31,$E$46:$E$100,0),COLUMN()-9),-999)</f>
        <v>999</v>
      </c>
      <c r="AR31" s="16" cm="1">
        <f t="array" ref="AR31">IFERROR(INDEX($J$46:$AT$100,MATCH($E31,$E$46:$E$100,0),COLUMN()-9),-999)</f>
        <v>999</v>
      </c>
      <c r="AS31" s="16" cm="1">
        <f t="array" ref="AS31">IFERROR(INDEX($J$46:$AT$100,MATCH($E31,$E$46:$E$100,0),COLUMN()-9),-999)</f>
        <v>999</v>
      </c>
      <c r="AT31" s="16" cm="1">
        <f t="array" ref="AT31">IFERROR(INDEX($J$46:$AT$100,MATCH($E31,$E$46:$E$100,0),COLUMN()-9),-999)</f>
        <v>999</v>
      </c>
      <c r="AU31" s="16"/>
      <c r="AV31" s="16">
        <f>$F31*'Transformers - Loading'!AV31/100</f>
        <v>1.1209849870967447E-8</v>
      </c>
      <c r="AW31" s="16">
        <f>$F31*'Transformers - Loading'!AW31/100</f>
        <v>1.1209849870967447E-8</v>
      </c>
      <c r="AX31" s="16">
        <f>$F31*'Transformers - Loading'!AX31/100</f>
        <v>1.1209849870967447E-8</v>
      </c>
      <c r="AY31" s="16">
        <f>$F31*'Transformers - Loading'!AY31/100</f>
        <v>1.1209849870967447E-8</v>
      </c>
      <c r="AZ31" s="16">
        <f>$F31*'Transformers - Loading'!AZ31/100</f>
        <v>1.1209849870967447E-8</v>
      </c>
      <c r="BA31" s="16">
        <f>$F31*'Transformers - Loading'!BA31/100</f>
        <v>0</v>
      </c>
      <c r="BB31" s="16">
        <f>$F31*'Transformers - Loading'!BB31/100</f>
        <v>1.1142176540638061E-8</v>
      </c>
      <c r="BC31" s="16">
        <f>$F31*'Transformers - Loading'!BC31/100</f>
        <v>9.6591767839052333E-9</v>
      </c>
      <c r="BD31" s="16">
        <f>$F31*'Transformers - Loading'!BD31/100</f>
        <v>9.6210303689358843E-9</v>
      </c>
      <c r="BE31" s="16">
        <f>$F31*'Transformers - Loading'!BE31/100</f>
        <v>9.7919724306819921E-9</v>
      </c>
      <c r="BF31" s="16">
        <f>$F31*'Transformers - Loading'!BF31/100</f>
        <v>9.7721164819726049E-9</v>
      </c>
      <c r="BG31" s="16">
        <f>$F31*'Transformers - Loading'!BG31/100</f>
        <v>1.112209017801579E-8</v>
      </c>
      <c r="BH31" s="16">
        <f>$F31*'Transformers - Loading'!BH31/100</f>
        <v>9.6838822868195037E-9</v>
      </c>
      <c r="BI31" s="16">
        <f>$F31*'Transformers - Loading'!BI31/100</f>
        <v>1.107296977291537E-8</v>
      </c>
      <c r="BJ31" s="16">
        <f>$F31*'Transformers - Loading'!BJ31/100</f>
        <v>9.7997909521303925E-9</v>
      </c>
      <c r="BK31" s="16">
        <f>$F31*'Transformers - Loading'!BK31/100</f>
        <v>1.1103688987323818E-8</v>
      </c>
      <c r="BL31" s="16"/>
      <c r="BM31" s="16"/>
      <c r="BN31" s="16"/>
    </row>
    <row r="32" spans="5:66" ht="15" customHeight="1" x14ac:dyDescent="0.25">
      <c r="E32" s="11" t="s">
        <v>134</v>
      </c>
      <c r="F32" s="30">
        <v>240</v>
      </c>
      <c r="G32" s="30">
        <v>400</v>
      </c>
      <c r="H32" s="30">
        <v>33</v>
      </c>
      <c r="I32" s="42"/>
      <c r="J32" s="16" cm="1">
        <f t="array" ref="J32">IFERROR(INDEX($J$46:$AT$100,MATCH($E32,$E$46:$E$100,0),COLUMN()-9),-999)</f>
        <v>999</v>
      </c>
      <c r="K32" s="16" cm="1">
        <f t="array" ref="K32">IFERROR(INDEX($J$46:$AT$100,MATCH($E32,$E$46:$E$100,0),COLUMN()-9),-999)</f>
        <v>999</v>
      </c>
      <c r="L32" s="16" cm="1">
        <f t="array" ref="L32">IFERROR(INDEX($J$46:$AT$100,MATCH($E32,$E$46:$E$100,0),COLUMN()-9),-999)</f>
        <v>999</v>
      </c>
      <c r="M32" s="16" cm="1">
        <f t="array" ref="M32">IFERROR(INDEX($J$46:$AT$100,MATCH($E32,$E$46:$E$100,0),COLUMN()-9),-999)</f>
        <v>999</v>
      </c>
      <c r="N32" s="16" cm="1">
        <f t="array" ref="N32">IFERROR(INDEX($J$46:$AT$100,MATCH($E32,$E$46:$E$100,0),COLUMN()-9),-999)</f>
        <v>999</v>
      </c>
      <c r="O32" s="16" cm="1">
        <f t="array" ref="O32">IFERROR(INDEX($J$46:$AT$100,MATCH($E32,$E$46:$E$100,0),COLUMN()-9),-999)</f>
        <v>999</v>
      </c>
      <c r="P32" s="16" cm="1">
        <f t="array" ref="P32">IFERROR(INDEX($J$46:$AT$100,MATCH($E32,$E$46:$E$100,0),COLUMN()-9),-999)</f>
        <v>999</v>
      </c>
      <c r="Q32" s="16" cm="1">
        <f t="array" ref="Q32">IFERROR(INDEX($J$46:$AT$100,MATCH($E32,$E$46:$E$100,0),COLUMN()-9),-999)</f>
        <v>999</v>
      </c>
      <c r="R32" s="16" cm="1">
        <f t="array" ref="R32">IFERROR(INDEX($J$46:$AT$100,MATCH($E32,$E$46:$E$100,0),COLUMN()-9),-999)</f>
        <v>999</v>
      </c>
      <c r="S32" s="16" cm="1">
        <f t="array" ref="S32">IFERROR(INDEX($J$46:$AT$100,MATCH($E32,$E$46:$E$100,0),COLUMN()-9),-999)</f>
        <v>999</v>
      </c>
      <c r="T32" s="16" cm="1">
        <f t="array" ref="T32">IFERROR(INDEX($J$46:$AT$100,MATCH($E32,$E$46:$E$100,0),COLUMN()-9),-999)</f>
        <v>999</v>
      </c>
      <c r="U32" s="16" cm="1">
        <f t="array" ref="U32">IFERROR(INDEX($J$46:$AT$100,MATCH($E32,$E$46:$E$100,0),COLUMN()-9),-999)</f>
        <v>999</v>
      </c>
      <c r="V32" s="16" cm="1">
        <f t="array" ref="V32">IFERROR(INDEX($J$46:$AT$100,MATCH($E32,$E$46:$E$100,0),COLUMN()-9),-999)</f>
        <v>999</v>
      </c>
      <c r="W32" s="16" cm="1">
        <f t="array" ref="W32">IFERROR(INDEX($J$46:$AT$100,MATCH($E32,$E$46:$E$100,0),COLUMN()-9),-999)</f>
        <v>999</v>
      </c>
      <c r="X32" s="16" cm="1">
        <f t="array" ref="X32">IFERROR(INDEX($J$46:$AT$100,MATCH($E32,$E$46:$E$100,0),COLUMN()-9),-999)</f>
        <v>999</v>
      </c>
      <c r="Y32" s="16" cm="1">
        <f t="array" ref="Y32">IFERROR(INDEX($J$46:$AT$100,MATCH($E32,$E$46:$E$100,0),COLUMN()-9),-999)</f>
        <v>999</v>
      </c>
      <c r="Z32" s="16" cm="1">
        <f t="array" ref="Z32">IFERROR(INDEX($J$46:$AT$100,MATCH($E32,$E$46:$E$100,0),COLUMN()-9),-999)</f>
        <v>999</v>
      </c>
      <c r="AA32" s="16" cm="1">
        <f t="array" ref="AA32">IFERROR(INDEX($J$46:$AT$100,MATCH($E32,$E$46:$E$100,0),COLUMN()-9),-999)</f>
        <v>999</v>
      </c>
      <c r="AB32" s="16" cm="1">
        <f t="array" ref="AB32">IFERROR(INDEX($J$46:$AT$100,MATCH($E32,$E$46:$E$100,0),COLUMN()-9),-999)</f>
        <v>999</v>
      </c>
      <c r="AC32" s="16" cm="1">
        <f t="array" ref="AC32">IFERROR(INDEX($J$46:$AT$100,MATCH($E32,$E$46:$E$100,0),COLUMN()-9),-999)</f>
        <v>999</v>
      </c>
      <c r="AD32" s="16" cm="1">
        <f t="array" ref="AD32">IFERROR(INDEX($J$46:$AT$100,MATCH($E32,$E$46:$E$100,0),COLUMN()-9),-999)</f>
        <v>999</v>
      </c>
      <c r="AE32" s="16" cm="1">
        <f t="array" ref="AE32">IFERROR(INDEX($J$46:$AT$100,MATCH($E32,$E$46:$E$100,0),COLUMN()-9),-999)</f>
        <v>999</v>
      </c>
      <c r="AF32" s="16" cm="1">
        <f t="array" ref="AF32">IFERROR(INDEX($J$46:$AT$100,MATCH($E32,$E$46:$E$100,0),COLUMN()-9),-999)</f>
        <v>999</v>
      </c>
      <c r="AG32" s="16" cm="1">
        <f t="array" ref="AG32">IFERROR(INDEX($J$46:$AT$100,MATCH($E32,$E$46:$E$100,0),COLUMN()-9),-999)</f>
        <v>999</v>
      </c>
      <c r="AH32" s="16" cm="1">
        <f t="array" ref="AH32">IFERROR(INDEX($J$46:$AT$100,MATCH($E32,$E$46:$E$100,0),COLUMN()-9),-999)</f>
        <v>999</v>
      </c>
      <c r="AI32" s="16" cm="1">
        <f t="array" ref="AI32">IFERROR(INDEX($J$46:$AT$100,MATCH($E32,$E$46:$E$100,0),COLUMN()-9),-999)</f>
        <v>999</v>
      </c>
      <c r="AJ32" s="16" cm="1">
        <f t="array" ref="AJ32">IFERROR(INDEX($J$46:$AT$100,MATCH($E32,$E$46:$E$100,0),COLUMN()-9),-999)</f>
        <v>999</v>
      </c>
      <c r="AK32" s="16" cm="1">
        <f t="array" ref="AK32">IFERROR(INDEX($J$46:$AT$100,MATCH($E32,$E$46:$E$100,0),COLUMN()-9),-999)</f>
        <v>999</v>
      </c>
      <c r="AL32" s="16" cm="1">
        <f t="array" ref="AL32">IFERROR(INDEX($J$46:$AT$100,MATCH($E32,$E$46:$E$100,0),COLUMN()-9),-999)</f>
        <v>999</v>
      </c>
      <c r="AM32" s="16" cm="1">
        <f t="array" ref="AM32">IFERROR(INDEX($J$46:$AT$100,MATCH($E32,$E$46:$E$100,0),COLUMN()-9),-999)</f>
        <v>999</v>
      </c>
      <c r="AN32" s="16" cm="1">
        <f t="array" ref="AN32">IFERROR(INDEX($J$46:$AT$100,MATCH($E32,$E$46:$E$100,0),COLUMN()-9),-999)</f>
        <v>999</v>
      </c>
      <c r="AO32" s="16" cm="1">
        <f t="array" ref="AO32">IFERROR(INDEX($J$46:$AT$100,MATCH($E32,$E$46:$E$100,0),COLUMN()-9),-999)</f>
        <v>999</v>
      </c>
      <c r="AP32" s="16" cm="1">
        <f t="array" ref="AP32">IFERROR(INDEX($J$46:$AT$100,MATCH($E32,$E$46:$E$100,0),COLUMN()-9),-999)</f>
        <v>999</v>
      </c>
      <c r="AQ32" s="16" cm="1">
        <f t="array" ref="AQ32">IFERROR(INDEX($J$46:$AT$100,MATCH($E32,$E$46:$E$100,0),COLUMN()-9),-999)</f>
        <v>999</v>
      </c>
      <c r="AR32" s="16" cm="1">
        <f t="array" ref="AR32">IFERROR(INDEX($J$46:$AT$100,MATCH($E32,$E$46:$E$100,0),COLUMN()-9),-999)</f>
        <v>999</v>
      </c>
      <c r="AS32" s="16" cm="1">
        <f t="array" ref="AS32">IFERROR(INDEX($J$46:$AT$100,MATCH($E32,$E$46:$E$100,0),COLUMN()-9),-999)</f>
        <v>999</v>
      </c>
      <c r="AT32" s="16" cm="1">
        <f t="array" ref="AT32">IFERROR(INDEX($J$46:$AT$100,MATCH($E32,$E$46:$E$100,0),COLUMN()-9),-999)</f>
        <v>999</v>
      </c>
      <c r="AU32" s="16"/>
      <c r="AV32" s="16">
        <f>$F32*'Transformers - Loading'!AV32/100</f>
        <v>40.852353283667519</v>
      </c>
      <c r="AW32" s="16">
        <f>$F32*'Transformers - Loading'!AW32/100</f>
        <v>40.852353283667519</v>
      </c>
      <c r="AX32" s="16">
        <f>$F32*'Transformers - Loading'!AX32/100</f>
        <v>40.852353283667519</v>
      </c>
      <c r="AY32" s="16">
        <f>$F32*'Transformers - Loading'!AY32/100</f>
        <v>40.852353283667519</v>
      </c>
      <c r="AZ32" s="16">
        <f>$F32*'Transformers - Loading'!AZ32/100</f>
        <v>40.852353283667519</v>
      </c>
      <c r="BA32" s="16">
        <f>$F32*'Transformers - Loading'!BA32/100</f>
        <v>0</v>
      </c>
      <c r="BB32" s="16">
        <f>$F32*'Transformers - Loading'!BB32/100</f>
        <v>8.4899597066936325E-2</v>
      </c>
      <c r="BC32" s="16">
        <f>$F32*'Transformers - Loading'!BC32/100</f>
        <v>4.7843457369138843E-2</v>
      </c>
      <c r="BD32" s="16">
        <f>$F32*'Transformers - Loading'!BD32/100</f>
        <v>4.7654487476779368E-2</v>
      </c>
      <c r="BE32" s="16">
        <f>$F32*'Transformers - Loading'!BE32/100</f>
        <v>4.8501343499916923E-2</v>
      </c>
      <c r="BF32" s="16">
        <f>$F32*'Transformers - Loading'!BF32/100</f>
        <v>4.8403066725729443E-2</v>
      </c>
      <c r="BG32" s="16">
        <f>$F32*'Transformers - Loading'!BG32/100</f>
        <v>5.9791628441603108E-2</v>
      </c>
      <c r="BH32" s="16">
        <f>$F32*'Transformers - Loading'!BH32/100</f>
        <v>4.7966067566686234E-2</v>
      </c>
      <c r="BI32" s="16">
        <f>$F32*'Transformers - Loading'!BI32/100</f>
        <v>5.9555373005039006E-2</v>
      </c>
      <c r="BJ32" s="16">
        <f>$F32*'Transformers - Loading'!BJ32/100</f>
        <v>4.8540045036828169E-2</v>
      </c>
      <c r="BK32" s="16">
        <f>$F32*'Transformers - Loading'!BK32/100</f>
        <v>5.9719489542359117E-2</v>
      </c>
      <c r="BL32" s="16"/>
      <c r="BM32" s="16"/>
      <c r="BN32" s="16"/>
    </row>
    <row r="33" spans="5:66" ht="15" customHeight="1" x14ac:dyDescent="0.25">
      <c r="E33" s="11" t="s">
        <v>135</v>
      </c>
      <c r="F33" s="30">
        <v>240</v>
      </c>
      <c r="G33" s="30">
        <v>400</v>
      </c>
      <c r="H33" s="30">
        <v>33</v>
      </c>
      <c r="I33" s="42"/>
      <c r="J33" s="16" cm="1">
        <f t="array" ref="J33">IFERROR(INDEX($J$46:$AT$100,MATCH($E33,$E$46:$E$100,0),COLUMN()-9),-999)</f>
        <v>999</v>
      </c>
      <c r="K33" s="16" cm="1">
        <f t="array" ref="K33">IFERROR(INDEX($J$46:$AT$100,MATCH($E33,$E$46:$E$100,0),COLUMN()-9),-999)</f>
        <v>999</v>
      </c>
      <c r="L33" s="16" cm="1">
        <f t="array" ref="L33">IFERROR(INDEX($J$46:$AT$100,MATCH($E33,$E$46:$E$100,0),COLUMN()-9),-999)</f>
        <v>999</v>
      </c>
      <c r="M33" s="16" cm="1">
        <f t="array" ref="M33">IFERROR(INDEX($J$46:$AT$100,MATCH($E33,$E$46:$E$100,0),COLUMN()-9),-999)</f>
        <v>999</v>
      </c>
      <c r="N33" s="16" cm="1">
        <f t="array" ref="N33">IFERROR(INDEX($J$46:$AT$100,MATCH($E33,$E$46:$E$100,0),COLUMN()-9),-999)</f>
        <v>999</v>
      </c>
      <c r="O33" s="16" cm="1">
        <f t="array" ref="O33">IFERROR(INDEX($J$46:$AT$100,MATCH($E33,$E$46:$E$100,0),COLUMN()-9),-999)</f>
        <v>999</v>
      </c>
      <c r="P33" s="16" cm="1">
        <f t="array" ref="P33">IFERROR(INDEX($J$46:$AT$100,MATCH($E33,$E$46:$E$100,0),COLUMN()-9),-999)</f>
        <v>999</v>
      </c>
      <c r="Q33" s="16" cm="1">
        <f t="array" ref="Q33">IFERROR(INDEX($J$46:$AT$100,MATCH($E33,$E$46:$E$100,0),COLUMN()-9),-999)</f>
        <v>999</v>
      </c>
      <c r="R33" s="16" cm="1">
        <f t="array" ref="R33">IFERROR(INDEX($J$46:$AT$100,MATCH($E33,$E$46:$E$100,0),COLUMN()-9),-999)</f>
        <v>999</v>
      </c>
      <c r="S33" s="16" cm="1">
        <f t="array" ref="S33">IFERROR(INDEX($J$46:$AT$100,MATCH($E33,$E$46:$E$100,0),COLUMN()-9),-999)</f>
        <v>999</v>
      </c>
      <c r="T33" s="16" cm="1">
        <f t="array" ref="T33">IFERROR(INDEX($J$46:$AT$100,MATCH($E33,$E$46:$E$100,0),COLUMN()-9),-999)</f>
        <v>999</v>
      </c>
      <c r="U33" s="16" cm="1">
        <f t="array" ref="U33">IFERROR(INDEX($J$46:$AT$100,MATCH($E33,$E$46:$E$100,0),COLUMN()-9),-999)</f>
        <v>999</v>
      </c>
      <c r="V33" s="16" cm="1">
        <f t="array" ref="V33">IFERROR(INDEX($J$46:$AT$100,MATCH($E33,$E$46:$E$100,0),COLUMN()-9),-999)</f>
        <v>999</v>
      </c>
      <c r="W33" s="16" cm="1">
        <f t="array" ref="W33">IFERROR(INDEX($J$46:$AT$100,MATCH($E33,$E$46:$E$100,0),COLUMN()-9),-999)</f>
        <v>999</v>
      </c>
      <c r="X33" s="16" cm="1">
        <f t="array" ref="X33">IFERROR(INDEX($J$46:$AT$100,MATCH($E33,$E$46:$E$100,0),COLUMN()-9),-999)</f>
        <v>999</v>
      </c>
      <c r="Y33" s="16" cm="1">
        <f t="array" ref="Y33">IFERROR(INDEX($J$46:$AT$100,MATCH($E33,$E$46:$E$100,0),COLUMN()-9),-999)</f>
        <v>999</v>
      </c>
      <c r="Z33" s="16" cm="1">
        <f t="array" ref="Z33">IFERROR(INDEX($J$46:$AT$100,MATCH($E33,$E$46:$E$100,0),COLUMN()-9),-999)</f>
        <v>999</v>
      </c>
      <c r="AA33" s="16" cm="1">
        <f t="array" ref="AA33">IFERROR(INDEX($J$46:$AT$100,MATCH($E33,$E$46:$E$100,0),COLUMN()-9),-999)</f>
        <v>999</v>
      </c>
      <c r="AB33" s="16" cm="1">
        <f t="array" ref="AB33">IFERROR(INDEX($J$46:$AT$100,MATCH($E33,$E$46:$E$100,0),COLUMN()-9),-999)</f>
        <v>999</v>
      </c>
      <c r="AC33" s="16" cm="1">
        <f t="array" ref="AC33">IFERROR(INDEX($J$46:$AT$100,MATCH($E33,$E$46:$E$100,0),COLUMN()-9),-999)</f>
        <v>999</v>
      </c>
      <c r="AD33" s="16" cm="1">
        <f t="array" ref="AD33">IFERROR(INDEX($J$46:$AT$100,MATCH($E33,$E$46:$E$100,0),COLUMN()-9),-999)</f>
        <v>999</v>
      </c>
      <c r="AE33" s="16" cm="1">
        <f t="array" ref="AE33">IFERROR(INDEX($J$46:$AT$100,MATCH($E33,$E$46:$E$100,0),COLUMN()-9),-999)</f>
        <v>999</v>
      </c>
      <c r="AF33" s="16" cm="1">
        <f t="array" ref="AF33">IFERROR(INDEX($J$46:$AT$100,MATCH($E33,$E$46:$E$100,0),COLUMN()-9),-999)</f>
        <v>999</v>
      </c>
      <c r="AG33" s="16" cm="1">
        <f t="array" ref="AG33">IFERROR(INDEX($J$46:$AT$100,MATCH($E33,$E$46:$E$100,0),COLUMN()-9),-999)</f>
        <v>999</v>
      </c>
      <c r="AH33" s="16" cm="1">
        <f t="array" ref="AH33">IFERROR(INDEX($J$46:$AT$100,MATCH($E33,$E$46:$E$100,0),COLUMN()-9),-999)</f>
        <v>999</v>
      </c>
      <c r="AI33" s="16" cm="1">
        <f t="array" ref="AI33">IFERROR(INDEX($J$46:$AT$100,MATCH($E33,$E$46:$E$100,0),COLUMN()-9),-999)</f>
        <v>999</v>
      </c>
      <c r="AJ33" s="16" cm="1">
        <f t="array" ref="AJ33">IFERROR(INDEX($J$46:$AT$100,MATCH($E33,$E$46:$E$100,0),COLUMN()-9),-999)</f>
        <v>999</v>
      </c>
      <c r="AK33" s="16" cm="1">
        <f t="array" ref="AK33">IFERROR(INDEX($J$46:$AT$100,MATCH($E33,$E$46:$E$100,0),COLUMN()-9),-999)</f>
        <v>999</v>
      </c>
      <c r="AL33" s="16" cm="1">
        <f t="array" ref="AL33">IFERROR(INDEX($J$46:$AT$100,MATCH($E33,$E$46:$E$100,0),COLUMN()-9),-999)</f>
        <v>999</v>
      </c>
      <c r="AM33" s="16" cm="1">
        <f t="array" ref="AM33">IFERROR(INDEX($J$46:$AT$100,MATCH($E33,$E$46:$E$100,0),COLUMN()-9),-999)</f>
        <v>999</v>
      </c>
      <c r="AN33" s="16" cm="1">
        <f t="array" ref="AN33">IFERROR(INDEX($J$46:$AT$100,MATCH($E33,$E$46:$E$100,0),COLUMN()-9),-999)</f>
        <v>999</v>
      </c>
      <c r="AO33" s="16" cm="1">
        <f t="array" ref="AO33">IFERROR(INDEX($J$46:$AT$100,MATCH($E33,$E$46:$E$100,0),COLUMN()-9),-999)</f>
        <v>999</v>
      </c>
      <c r="AP33" s="16" cm="1">
        <f t="array" ref="AP33">IFERROR(INDEX($J$46:$AT$100,MATCH($E33,$E$46:$E$100,0),COLUMN()-9),-999)</f>
        <v>999</v>
      </c>
      <c r="AQ33" s="16" cm="1">
        <f t="array" ref="AQ33">IFERROR(INDEX($J$46:$AT$100,MATCH($E33,$E$46:$E$100,0),COLUMN()-9),-999)</f>
        <v>999</v>
      </c>
      <c r="AR33" s="16" cm="1">
        <f t="array" ref="AR33">IFERROR(INDEX($J$46:$AT$100,MATCH($E33,$E$46:$E$100,0),COLUMN()-9),-999)</f>
        <v>999</v>
      </c>
      <c r="AS33" s="16" cm="1">
        <f t="array" ref="AS33">IFERROR(INDEX($J$46:$AT$100,MATCH($E33,$E$46:$E$100,0),COLUMN()-9),-999)</f>
        <v>999</v>
      </c>
      <c r="AT33" s="16" cm="1">
        <f t="array" ref="AT33">IFERROR(INDEX($J$46:$AT$100,MATCH($E33,$E$46:$E$100,0),COLUMN()-9),-999)</f>
        <v>999</v>
      </c>
      <c r="AU33" s="16"/>
      <c r="AV33" s="16">
        <f>$F33*'Transformers - Loading'!AV33/100</f>
        <v>42.006665365916064</v>
      </c>
      <c r="AW33" s="16">
        <f>$F33*'Transformers - Loading'!AW33/100</f>
        <v>42.006665365916064</v>
      </c>
      <c r="AX33" s="16">
        <f>$F33*'Transformers - Loading'!AX33/100</f>
        <v>42.006665365916064</v>
      </c>
      <c r="AY33" s="16">
        <f>$F33*'Transformers - Loading'!AY33/100</f>
        <v>42.006665365916064</v>
      </c>
      <c r="AZ33" s="16">
        <f>$F33*'Transformers - Loading'!AZ33/100</f>
        <v>42.006665365916064</v>
      </c>
      <c r="BA33" s="16">
        <f>$F33*'Transformers - Loading'!BA33/100</f>
        <v>0</v>
      </c>
      <c r="BB33" s="16">
        <f>$F33*'Transformers - Loading'!BB33/100</f>
        <v>0</v>
      </c>
      <c r="BC33" s="16">
        <f>$F33*'Transformers - Loading'!BC33/100</f>
        <v>0</v>
      </c>
      <c r="BD33" s="16">
        <f>$F33*'Transformers - Loading'!BD33/100</f>
        <v>0</v>
      </c>
      <c r="BE33" s="16">
        <f>$F33*'Transformers - Loading'!BE33/100</f>
        <v>0</v>
      </c>
      <c r="BF33" s="16">
        <f>$F33*'Transformers - Loading'!BF33/100</f>
        <v>0</v>
      </c>
      <c r="BG33" s="16">
        <f>$F33*'Transformers - Loading'!BG33/100</f>
        <v>0</v>
      </c>
      <c r="BH33" s="16">
        <f>$F33*'Transformers - Loading'!BH33/100</f>
        <v>0</v>
      </c>
      <c r="BI33" s="16">
        <f>$F33*'Transformers - Loading'!BI33/100</f>
        <v>0</v>
      </c>
      <c r="BJ33" s="16">
        <f>$F33*'Transformers - Loading'!BJ33/100</f>
        <v>0</v>
      </c>
      <c r="BK33" s="16">
        <f>$F33*'Transformers - Loading'!BK33/100</f>
        <v>0</v>
      </c>
      <c r="BL33" s="16"/>
      <c r="BM33" s="16"/>
      <c r="BN33" s="16"/>
    </row>
    <row r="34" spans="5:66" ht="15" customHeight="1" x14ac:dyDescent="0.25">
      <c r="E34" s="11"/>
      <c r="F34" s="30"/>
      <c r="G34" s="30"/>
      <c r="H34" s="30"/>
      <c r="I34" s="42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</row>
    <row r="35" spans="5:66" ht="15" customHeight="1" x14ac:dyDescent="0.25">
      <c r="E35" s="11"/>
      <c r="F35" s="30"/>
      <c r="G35" s="30"/>
      <c r="H35" s="30"/>
      <c r="I35" s="42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</row>
    <row r="36" spans="5:66" ht="15" customHeight="1" x14ac:dyDescent="0.25">
      <c r="E36" s="11"/>
      <c r="F36" s="30"/>
      <c r="G36" s="30"/>
      <c r="H36" s="30"/>
      <c r="I36" s="42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</row>
    <row r="37" spans="5:66" ht="15" customHeight="1" x14ac:dyDescent="0.25">
      <c r="E37" s="11"/>
      <c r="F37" s="30"/>
      <c r="G37" s="30"/>
      <c r="H37" s="30"/>
      <c r="I37" s="42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</row>
    <row r="38" spans="5:66" ht="15" customHeight="1" x14ac:dyDescent="0.25">
      <c r="E38" s="11"/>
      <c r="F38" s="30"/>
      <c r="G38" s="30"/>
      <c r="H38" s="30"/>
      <c r="I38" s="42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</row>
    <row r="39" spans="5:66" ht="15" customHeight="1" x14ac:dyDescent="0.25">
      <c r="E39" s="11"/>
      <c r="F39" s="30"/>
      <c r="G39" s="30"/>
      <c r="H39" s="30"/>
      <c r="I39" s="42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</row>
    <row r="40" spans="5:66" ht="15" customHeight="1" x14ac:dyDescent="0.25">
      <c r="E40" s="11"/>
      <c r="F40" s="30"/>
      <c r="G40" s="30"/>
      <c r="H40" s="30"/>
      <c r="I40" s="42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</row>
    <row r="41" spans="5:66" ht="15" customHeight="1" x14ac:dyDescent="0.25">
      <c r="E41" s="30"/>
      <c r="F41" s="30"/>
      <c r="G41" s="30"/>
      <c r="H41" s="30"/>
      <c r="I41" s="42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</row>
    <row r="42" spans="5:66" ht="15" customHeight="1" x14ac:dyDescent="0.25">
      <c r="E42" s="11"/>
      <c r="F42" s="30"/>
      <c r="G42" s="30"/>
      <c r="H42" s="30"/>
      <c r="I42" s="42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</row>
    <row r="43" spans="5:66" ht="15" customHeight="1" x14ac:dyDescent="0.25">
      <c r="E43" s="11"/>
      <c r="F43" s="30"/>
      <c r="G43" s="30"/>
      <c r="H43" s="30"/>
      <c r="I43" s="42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</row>
    <row r="44" spans="5:66" ht="15" customHeight="1" x14ac:dyDescent="0.25">
      <c r="E44" s="17" t="s">
        <v>377</v>
      </c>
      <c r="F44" s="30"/>
      <c r="G44" s="30"/>
      <c r="H44" s="30"/>
      <c r="I44" s="42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</row>
    <row r="45" spans="5:66" ht="15" customHeight="1" x14ac:dyDescent="0.25">
      <c r="E45" s="126" t="s">
        <v>376</v>
      </c>
      <c r="F45" s="30"/>
      <c r="G45" s="30"/>
      <c r="H45" s="30"/>
      <c r="I45" s="42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</row>
    <row r="46" spans="5:66" ht="15" customHeight="1" x14ac:dyDescent="0.25">
      <c r="E46" s="11" t="s">
        <v>133</v>
      </c>
      <c r="F46" s="30">
        <v>43.166667938232422</v>
      </c>
      <c r="G46" s="30">
        <v>33</v>
      </c>
      <c r="H46" s="30">
        <v>0.68999999761581421</v>
      </c>
      <c r="I46" s="2"/>
      <c r="J46" s="16">
        <v>999</v>
      </c>
      <c r="K46" s="16">
        <v>999</v>
      </c>
      <c r="L46" s="16">
        <v>999</v>
      </c>
      <c r="M46" s="16">
        <v>999</v>
      </c>
      <c r="N46" s="16">
        <v>999</v>
      </c>
      <c r="O46" s="16">
        <v>999</v>
      </c>
      <c r="P46" s="16">
        <v>999</v>
      </c>
      <c r="Q46" s="16">
        <v>999</v>
      </c>
      <c r="R46" s="16">
        <v>999</v>
      </c>
      <c r="S46" s="16">
        <v>999</v>
      </c>
      <c r="T46" s="16">
        <v>999</v>
      </c>
      <c r="U46" s="16">
        <v>999</v>
      </c>
      <c r="V46" s="16">
        <v>999</v>
      </c>
      <c r="W46" s="16">
        <v>999</v>
      </c>
      <c r="X46" s="16">
        <v>999</v>
      </c>
      <c r="Y46" s="16">
        <v>999</v>
      </c>
      <c r="Z46" s="16">
        <v>999</v>
      </c>
      <c r="AA46" s="16">
        <v>999</v>
      </c>
      <c r="AB46" s="16">
        <v>999</v>
      </c>
      <c r="AC46" s="16">
        <v>999</v>
      </c>
      <c r="AD46" s="16">
        <v>999</v>
      </c>
      <c r="AE46" s="16">
        <v>999</v>
      </c>
      <c r="AF46" s="16">
        <v>999</v>
      </c>
      <c r="AG46" s="16">
        <v>999</v>
      </c>
      <c r="AH46" s="16">
        <v>999</v>
      </c>
      <c r="AI46" s="16">
        <v>999</v>
      </c>
      <c r="AJ46" s="16">
        <v>999</v>
      </c>
      <c r="AK46" s="16">
        <v>999</v>
      </c>
      <c r="AL46" s="16">
        <v>999</v>
      </c>
      <c r="AM46" s="16">
        <v>999</v>
      </c>
      <c r="AN46" s="16">
        <v>999</v>
      </c>
      <c r="AO46" s="16">
        <v>999</v>
      </c>
      <c r="AP46" s="16">
        <v>999</v>
      </c>
      <c r="AQ46" s="16">
        <v>999</v>
      </c>
      <c r="AR46" s="16">
        <v>999</v>
      </c>
      <c r="AS46" s="16">
        <v>999</v>
      </c>
      <c r="AT46" s="16">
        <v>999</v>
      </c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</row>
    <row r="47" spans="5:66" ht="15" customHeight="1" x14ac:dyDescent="0.25">
      <c r="E47" s="11" t="s">
        <v>132</v>
      </c>
      <c r="F47" s="30">
        <v>90</v>
      </c>
      <c r="G47" s="30">
        <v>132</v>
      </c>
      <c r="H47" s="30">
        <v>33</v>
      </c>
      <c r="I47" s="2"/>
      <c r="J47" s="16">
        <v>999</v>
      </c>
      <c r="K47" s="16">
        <v>999</v>
      </c>
      <c r="L47" s="16">
        <v>999</v>
      </c>
      <c r="M47" s="16">
        <v>999</v>
      </c>
      <c r="N47" s="16">
        <v>999</v>
      </c>
      <c r="O47" s="16">
        <v>999</v>
      </c>
      <c r="P47" s="16">
        <v>999</v>
      </c>
      <c r="Q47" s="16">
        <v>999</v>
      </c>
      <c r="R47" s="16">
        <v>999</v>
      </c>
      <c r="S47" s="16">
        <v>999</v>
      </c>
      <c r="T47" s="16">
        <v>999</v>
      </c>
      <c r="U47" s="16">
        <v>999</v>
      </c>
      <c r="V47" s="16">
        <v>999</v>
      </c>
      <c r="W47" s="16">
        <v>999</v>
      </c>
      <c r="X47" s="16">
        <v>999</v>
      </c>
      <c r="Y47" s="16">
        <v>999</v>
      </c>
      <c r="Z47" s="16">
        <v>999</v>
      </c>
      <c r="AA47" s="16">
        <v>999</v>
      </c>
      <c r="AB47" s="16">
        <v>999</v>
      </c>
      <c r="AC47" s="16">
        <v>999</v>
      </c>
      <c r="AD47" s="16">
        <v>999</v>
      </c>
      <c r="AE47" s="16">
        <v>999</v>
      </c>
      <c r="AF47" s="16">
        <v>999</v>
      </c>
      <c r="AG47" s="16">
        <v>999</v>
      </c>
      <c r="AH47" s="16">
        <v>999</v>
      </c>
      <c r="AI47" s="16">
        <v>999</v>
      </c>
      <c r="AJ47" s="16">
        <v>999</v>
      </c>
      <c r="AK47" s="16">
        <v>999</v>
      </c>
      <c r="AL47" s="16">
        <v>999</v>
      </c>
      <c r="AM47" s="16">
        <v>999</v>
      </c>
      <c r="AN47" s="16">
        <v>999</v>
      </c>
      <c r="AO47" s="16">
        <v>999</v>
      </c>
      <c r="AP47" s="16">
        <v>999</v>
      </c>
      <c r="AQ47" s="16">
        <v>999</v>
      </c>
      <c r="AR47" s="16">
        <v>999</v>
      </c>
      <c r="AS47" s="16">
        <v>999</v>
      </c>
      <c r="AT47" s="16">
        <v>999</v>
      </c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</row>
    <row r="48" spans="5:66" ht="15" customHeight="1" x14ac:dyDescent="0.25">
      <c r="E48" s="11" t="s">
        <v>111</v>
      </c>
      <c r="F48" s="30">
        <v>13</v>
      </c>
      <c r="G48" s="30">
        <v>33</v>
      </c>
      <c r="H48" s="30">
        <v>0.68999999761581421</v>
      </c>
      <c r="I48" s="2"/>
      <c r="J48" s="16">
        <v>999</v>
      </c>
      <c r="K48" s="16">
        <v>999</v>
      </c>
      <c r="L48" s="16">
        <v>999</v>
      </c>
      <c r="M48" s="16">
        <v>999</v>
      </c>
      <c r="N48" s="16">
        <v>999</v>
      </c>
      <c r="O48" s="16">
        <v>999</v>
      </c>
      <c r="P48" s="16">
        <v>999</v>
      </c>
      <c r="Q48" s="16">
        <v>999</v>
      </c>
      <c r="R48" s="16">
        <v>999</v>
      </c>
      <c r="S48" s="16">
        <v>999</v>
      </c>
      <c r="T48" s="16">
        <v>999</v>
      </c>
      <c r="U48" s="16">
        <v>999</v>
      </c>
      <c r="V48" s="16">
        <v>999</v>
      </c>
      <c r="W48" s="16">
        <v>999</v>
      </c>
      <c r="X48" s="16">
        <v>999</v>
      </c>
      <c r="Y48" s="16">
        <v>999</v>
      </c>
      <c r="Z48" s="16">
        <v>999</v>
      </c>
      <c r="AA48" s="16">
        <v>999</v>
      </c>
      <c r="AB48" s="16">
        <v>999</v>
      </c>
      <c r="AC48" s="16">
        <v>999</v>
      </c>
      <c r="AD48" s="16">
        <v>999</v>
      </c>
      <c r="AE48" s="16">
        <v>999</v>
      </c>
      <c r="AF48" s="16">
        <v>999</v>
      </c>
      <c r="AG48" s="16">
        <v>999</v>
      </c>
      <c r="AH48" s="16">
        <v>999</v>
      </c>
      <c r="AI48" s="16">
        <v>999</v>
      </c>
      <c r="AJ48" s="16">
        <v>999</v>
      </c>
      <c r="AK48" s="16">
        <v>999</v>
      </c>
      <c r="AL48" s="16">
        <v>999</v>
      </c>
      <c r="AM48" s="16">
        <v>999</v>
      </c>
      <c r="AN48" s="16">
        <v>999</v>
      </c>
      <c r="AO48" s="16">
        <v>999</v>
      </c>
      <c r="AP48" s="16">
        <v>999</v>
      </c>
      <c r="AQ48" s="16">
        <v>999</v>
      </c>
      <c r="AR48" s="16">
        <v>999</v>
      </c>
      <c r="AS48" s="16">
        <v>999</v>
      </c>
      <c r="AT48" s="16">
        <v>999</v>
      </c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</row>
    <row r="49" spans="5:66" ht="15" customHeight="1" x14ac:dyDescent="0.25">
      <c r="E49" s="11" t="s">
        <v>115</v>
      </c>
      <c r="F49" s="30">
        <v>12</v>
      </c>
      <c r="G49" s="30">
        <v>33</v>
      </c>
      <c r="H49" s="30">
        <v>11.5</v>
      </c>
      <c r="I49" s="2"/>
      <c r="J49" s="16">
        <v>999</v>
      </c>
      <c r="K49" s="16">
        <v>999</v>
      </c>
      <c r="L49" s="16">
        <v>999</v>
      </c>
      <c r="M49" s="16">
        <v>999</v>
      </c>
      <c r="N49" s="16">
        <v>999</v>
      </c>
      <c r="O49" s="16">
        <v>999</v>
      </c>
      <c r="P49" s="16">
        <v>999</v>
      </c>
      <c r="Q49" s="16">
        <v>999</v>
      </c>
      <c r="R49" s="16">
        <v>999</v>
      </c>
      <c r="S49" s="16">
        <v>999</v>
      </c>
      <c r="T49" s="16">
        <v>999</v>
      </c>
      <c r="U49" s="16">
        <v>999</v>
      </c>
      <c r="V49" s="16">
        <v>999</v>
      </c>
      <c r="W49" s="16">
        <v>999</v>
      </c>
      <c r="X49" s="16">
        <v>999</v>
      </c>
      <c r="Y49" s="16">
        <v>999</v>
      </c>
      <c r="Z49" s="16">
        <v>999</v>
      </c>
      <c r="AA49" s="16">
        <v>999</v>
      </c>
      <c r="AB49" s="16">
        <v>999</v>
      </c>
      <c r="AC49" s="16">
        <v>999</v>
      </c>
      <c r="AD49" s="16">
        <v>999</v>
      </c>
      <c r="AE49" s="16">
        <v>999</v>
      </c>
      <c r="AF49" s="16">
        <v>999</v>
      </c>
      <c r="AG49" s="16">
        <v>999</v>
      </c>
      <c r="AH49" s="16">
        <v>999</v>
      </c>
      <c r="AI49" s="16">
        <v>999</v>
      </c>
      <c r="AJ49" s="16">
        <v>999</v>
      </c>
      <c r="AK49" s="16">
        <v>999</v>
      </c>
      <c r="AL49" s="16">
        <v>999</v>
      </c>
      <c r="AM49" s="16">
        <v>999</v>
      </c>
      <c r="AN49" s="16">
        <v>999</v>
      </c>
      <c r="AO49" s="16">
        <v>999</v>
      </c>
      <c r="AP49" s="16">
        <v>999</v>
      </c>
      <c r="AQ49" s="16">
        <v>999</v>
      </c>
      <c r="AR49" s="16">
        <v>999</v>
      </c>
      <c r="AS49" s="16">
        <v>999</v>
      </c>
      <c r="AT49" s="16">
        <v>999</v>
      </c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</row>
    <row r="50" spans="5:66" ht="15" customHeight="1" x14ac:dyDescent="0.25">
      <c r="E50" s="11" t="s">
        <v>117</v>
      </c>
      <c r="F50" s="30">
        <v>24</v>
      </c>
      <c r="G50" s="30">
        <v>33</v>
      </c>
      <c r="H50" s="30">
        <v>11.5</v>
      </c>
      <c r="I50" s="2"/>
      <c r="J50" s="16">
        <v>999</v>
      </c>
      <c r="K50" s="16">
        <v>999</v>
      </c>
      <c r="L50" s="16">
        <v>999</v>
      </c>
      <c r="M50" s="16">
        <v>999</v>
      </c>
      <c r="N50" s="16">
        <v>999</v>
      </c>
      <c r="O50" s="16">
        <v>999</v>
      </c>
      <c r="P50" s="16">
        <v>999</v>
      </c>
      <c r="Q50" s="16">
        <v>999</v>
      </c>
      <c r="R50" s="16">
        <v>999</v>
      </c>
      <c r="S50" s="16">
        <v>999</v>
      </c>
      <c r="T50" s="16">
        <v>999</v>
      </c>
      <c r="U50" s="16">
        <v>999</v>
      </c>
      <c r="V50" s="16">
        <v>999</v>
      </c>
      <c r="W50" s="16">
        <v>999</v>
      </c>
      <c r="X50" s="16">
        <v>999</v>
      </c>
      <c r="Y50" s="16">
        <v>999</v>
      </c>
      <c r="Z50" s="16">
        <v>999</v>
      </c>
      <c r="AA50" s="16">
        <v>999</v>
      </c>
      <c r="AB50" s="16">
        <v>999</v>
      </c>
      <c r="AC50" s="16">
        <v>999</v>
      </c>
      <c r="AD50" s="16">
        <v>999</v>
      </c>
      <c r="AE50" s="16">
        <v>999</v>
      </c>
      <c r="AF50" s="16">
        <v>999</v>
      </c>
      <c r="AG50" s="16">
        <v>999</v>
      </c>
      <c r="AH50" s="16">
        <v>999</v>
      </c>
      <c r="AI50" s="16">
        <v>999</v>
      </c>
      <c r="AJ50" s="16">
        <v>999</v>
      </c>
      <c r="AK50" s="16">
        <v>999</v>
      </c>
      <c r="AL50" s="16">
        <v>999</v>
      </c>
      <c r="AM50" s="16">
        <v>999</v>
      </c>
      <c r="AN50" s="16">
        <v>999</v>
      </c>
      <c r="AO50" s="16">
        <v>999</v>
      </c>
      <c r="AP50" s="16">
        <v>999</v>
      </c>
      <c r="AQ50" s="16">
        <v>999</v>
      </c>
      <c r="AR50" s="16">
        <v>999</v>
      </c>
      <c r="AS50" s="16">
        <v>999</v>
      </c>
      <c r="AT50" s="16">
        <v>999</v>
      </c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</row>
    <row r="51" spans="5:66" ht="15" customHeight="1" x14ac:dyDescent="0.25">
      <c r="E51" s="11" t="s">
        <v>118</v>
      </c>
      <c r="F51" s="30">
        <v>12</v>
      </c>
      <c r="G51" s="30">
        <v>33</v>
      </c>
      <c r="H51" s="30">
        <v>11.5</v>
      </c>
      <c r="I51" s="2"/>
      <c r="J51" s="16">
        <v>999</v>
      </c>
      <c r="K51" s="16">
        <v>999</v>
      </c>
      <c r="L51" s="16">
        <v>999</v>
      </c>
      <c r="M51" s="16">
        <v>999</v>
      </c>
      <c r="N51" s="16">
        <v>999</v>
      </c>
      <c r="O51" s="16">
        <v>999</v>
      </c>
      <c r="P51" s="16">
        <v>999</v>
      </c>
      <c r="Q51" s="16">
        <v>999</v>
      </c>
      <c r="R51" s="16">
        <v>999</v>
      </c>
      <c r="S51" s="16">
        <v>999</v>
      </c>
      <c r="T51" s="16">
        <v>999</v>
      </c>
      <c r="U51" s="16">
        <v>999</v>
      </c>
      <c r="V51" s="16">
        <v>999</v>
      </c>
      <c r="W51" s="16">
        <v>999</v>
      </c>
      <c r="X51" s="16">
        <v>999</v>
      </c>
      <c r="Y51" s="16">
        <v>999</v>
      </c>
      <c r="Z51" s="16">
        <v>999</v>
      </c>
      <c r="AA51" s="16">
        <v>999</v>
      </c>
      <c r="AB51" s="16">
        <v>999</v>
      </c>
      <c r="AC51" s="16">
        <v>999</v>
      </c>
      <c r="AD51" s="16">
        <v>999</v>
      </c>
      <c r="AE51" s="16">
        <v>999</v>
      </c>
      <c r="AF51" s="16">
        <v>999</v>
      </c>
      <c r="AG51" s="16">
        <v>999</v>
      </c>
      <c r="AH51" s="16">
        <v>999</v>
      </c>
      <c r="AI51" s="16">
        <v>999</v>
      </c>
      <c r="AJ51" s="16">
        <v>999</v>
      </c>
      <c r="AK51" s="16">
        <v>999</v>
      </c>
      <c r="AL51" s="16">
        <v>999</v>
      </c>
      <c r="AM51" s="16">
        <v>999</v>
      </c>
      <c r="AN51" s="16">
        <v>999</v>
      </c>
      <c r="AO51" s="16">
        <v>999</v>
      </c>
      <c r="AP51" s="16">
        <v>999</v>
      </c>
      <c r="AQ51" s="16">
        <v>999</v>
      </c>
      <c r="AR51" s="16">
        <v>999</v>
      </c>
      <c r="AS51" s="16">
        <v>999</v>
      </c>
      <c r="AT51" s="16">
        <v>999</v>
      </c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</row>
    <row r="52" spans="5:66" ht="15" customHeight="1" x14ac:dyDescent="0.25">
      <c r="E52" s="11" t="s">
        <v>120</v>
      </c>
      <c r="F52" s="30">
        <v>12</v>
      </c>
      <c r="G52" s="30">
        <v>33</v>
      </c>
      <c r="H52" s="30">
        <v>11.5</v>
      </c>
      <c r="I52" s="2"/>
      <c r="J52" s="16">
        <v>999</v>
      </c>
      <c r="K52" s="16">
        <v>999</v>
      </c>
      <c r="L52" s="16">
        <v>999</v>
      </c>
      <c r="M52" s="16">
        <v>999</v>
      </c>
      <c r="N52" s="16">
        <v>999</v>
      </c>
      <c r="O52" s="16">
        <v>999</v>
      </c>
      <c r="P52" s="16">
        <v>999</v>
      </c>
      <c r="Q52" s="16">
        <v>999</v>
      </c>
      <c r="R52" s="16">
        <v>999</v>
      </c>
      <c r="S52" s="16">
        <v>999</v>
      </c>
      <c r="T52" s="16">
        <v>999</v>
      </c>
      <c r="U52" s="16">
        <v>999</v>
      </c>
      <c r="V52" s="16">
        <v>999</v>
      </c>
      <c r="W52" s="16">
        <v>999</v>
      </c>
      <c r="X52" s="16">
        <v>999</v>
      </c>
      <c r="Y52" s="16">
        <v>999</v>
      </c>
      <c r="Z52" s="16">
        <v>999</v>
      </c>
      <c r="AA52" s="16">
        <v>999</v>
      </c>
      <c r="AB52" s="16">
        <v>999</v>
      </c>
      <c r="AC52" s="16">
        <v>999</v>
      </c>
      <c r="AD52" s="16">
        <v>999</v>
      </c>
      <c r="AE52" s="16">
        <v>999</v>
      </c>
      <c r="AF52" s="16">
        <v>999</v>
      </c>
      <c r="AG52" s="16">
        <v>999</v>
      </c>
      <c r="AH52" s="16">
        <v>999</v>
      </c>
      <c r="AI52" s="16">
        <v>999</v>
      </c>
      <c r="AJ52" s="16">
        <v>999</v>
      </c>
      <c r="AK52" s="16">
        <v>999</v>
      </c>
      <c r="AL52" s="16">
        <v>999</v>
      </c>
      <c r="AM52" s="16">
        <v>999</v>
      </c>
      <c r="AN52" s="16">
        <v>999</v>
      </c>
      <c r="AO52" s="16">
        <v>999</v>
      </c>
      <c r="AP52" s="16">
        <v>999</v>
      </c>
      <c r="AQ52" s="16">
        <v>999</v>
      </c>
      <c r="AR52" s="16">
        <v>999</v>
      </c>
      <c r="AS52" s="16">
        <v>999</v>
      </c>
      <c r="AT52" s="16">
        <v>999</v>
      </c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</row>
    <row r="53" spans="5:66" ht="15" customHeight="1" x14ac:dyDescent="0.25">
      <c r="E53" s="11" t="s">
        <v>127</v>
      </c>
      <c r="F53" s="30">
        <v>12</v>
      </c>
      <c r="G53" s="30">
        <v>33</v>
      </c>
      <c r="H53" s="30">
        <v>11.5</v>
      </c>
      <c r="I53" s="2"/>
      <c r="J53" s="16">
        <v>999</v>
      </c>
      <c r="K53" s="16">
        <v>999</v>
      </c>
      <c r="L53" s="16">
        <v>999</v>
      </c>
      <c r="M53" s="16">
        <v>999</v>
      </c>
      <c r="N53" s="16">
        <v>999</v>
      </c>
      <c r="O53" s="16">
        <v>999</v>
      </c>
      <c r="P53" s="16">
        <v>999</v>
      </c>
      <c r="Q53" s="16">
        <v>999</v>
      </c>
      <c r="R53" s="16">
        <v>999</v>
      </c>
      <c r="S53" s="16">
        <v>999</v>
      </c>
      <c r="T53" s="16">
        <v>999</v>
      </c>
      <c r="U53" s="16">
        <v>999</v>
      </c>
      <c r="V53" s="16">
        <v>999</v>
      </c>
      <c r="W53" s="16">
        <v>999</v>
      </c>
      <c r="X53" s="16">
        <v>999</v>
      </c>
      <c r="Y53" s="16">
        <v>999</v>
      </c>
      <c r="Z53" s="16">
        <v>999</v>
      </c>
      <c r="AA53" s="16">
        <v>999</v>
      </c>
      <c r="AB53" s="16">
        <v>999</v>
      </c>
      <c r="AC53" s="16">
        <v>999</v>
      </c>
      <c r="AD53" s="16">
        <v>999</v>
      </c>
      <c r="AE53" s="16">
        <v>999</v>
      </c>
      <c r="AF53" s="16">
        <v>999</v>
      </c>
      <c r="AG53" s="16">
        <v>999</v>
      </c>
      <c r="AH53" s="16">
        <v>999</v>
      </c>
      <c r="AI53" s="16">
        <v>999</v>
      </c>
      <c r="AJ53" s="16">
        <v>999</v>
      </c>
      <c r="AK53" s="16">
        <v>999</v>
      </c>
      <c r="AL53" s="16">
        <v>999</v>
      </c>
      <c r="AM53" s="16">
        <v>999</v>
      </c>
      <c r="AN53" s="16">
        <v>999</v>
      </c>
      <c r="AO53" s="16">
        <v>999</v>
      </c>
      <c r="AP53" s="16">
        <v>999</v>
      </c>
      <c r="AQ53" s="16">
        <v>999</v>
      </c>
      <c r="AR53" s="16">
        <v>999</v>
      </c>
      <c r="AS53" s="16">
        <v>999</v>
      </c>
      <c r="AT53" s="16">
        <v>999</v>
      </c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</row>
    <row r="54" spans="5:66" ht="15" customHeight="1" x14ac:dyDescent="0.25">
      <c r="E54" s="11" t="s">
        <v>121</v>
      </c>
      <c r="F54" s="30">
        <v>5</v>
      </c>
      <c r="G54" s="30">
        <v>33</v>
      </c>
      <c r="H54" s="30">
        <v>11</v>
      </c>
      <c r="I54" s="2"/>
      <c r="J54" s="16">
        <v>999</v>
      </c>
      <c r="K54" s="16">
        <v>999</v>
      </c>
      <c r="L54" s="16">
        <v>999</v>
      </c>
      <c r="M54" s="16">
        <v>999</v>
      </c>
      <c r="N54" s="16">
        <v>999</v>
      </c>
      <c r="O54" s="16">
        <v>999</v>
      </c>
      <c r="P54" s="16">
        <v>999</v>
      </c>
      <c r="Q54" s="16">
        <v>999</v>
      </c>
      <c r="R54" s="16">
        <v>999</v>
      </c>
      <c r="S54" s="16">
        <v>999</v>
      </c>
      <c r="T54" s="16">
        <v>999</v>
      </c>
      <c r="U54" s="16">
        <v>999</v>
      </c>
      <c r="V54" s="16">
        <v>999</v>
      </c>
      <c r="W54" s="16">
        <v>999</v>
      </c>
      <c r="X54" s="16">
        <v>999</v>
      </c>
      <c r="Y54" s="16">
        <v>999</v>
      </c>
      <c r="Z54" s="16">
        <v>999</v>
      </c>
      <c r="AA54" s="16">
        <v>999</v>
      </c>
      <c r="AB54" s="16">
        <v>999</v>
      </c>
      <c r="AC54" s="16">
        <v>999</v>
      </c>
      <c r="AD54" s="16">
        <v>999</v>
      </c>
      <c r="AE54" s="16">
        <v>999</v>
      </c>
      <c r="AF54" s="16">
        <v>999</v>
      </c>
      <c r="AG54" s="16">
        <v>999</v>
      </c>
      <c r="AH54" s="16">
        <v>999</v>
      </c>
      <c r="AI54" s="16">
        <v>999</v>
      </c>
      <c r="AJ54" s="16">
        <v>999</v>
      </c>
      <c r="AK54" s="16">
        <v>999</v>
      </c>
      <c r="AL54" s="16">
        <v>999</v>
      </c>
      <c r="AM54" s="16">
        <v>999</v>
      </c>
      <c r="AN54" s="16">
        <v>999</v>
      </c>
      <c r="AO54" s="16">
        <v>999</v>
      </c>
      <c r="AP54" s="16">
        <v>999</v>
      </c>
      <c r="AQ54" s="16">
        <v>999</v>
      </c>
      <c r="AR54" s="16">
        <v>999</v>
      </c>
      <c r="AS54" s="16">
        <v>999</v>
      </c>
      <c r="AT54" s="16">
        <v>999</v>
      </c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</row>
    <row r="55" spans="5:66" ht="15" customHeight="1" x14ac:dyDescent="0.25">
      <c r="E55" s="11" t="s">
        <v>123</v>
      </c>
      <c r="F55" s="30">
        <v>90</v>
      </c>
      <c r="G55" s="30">
        <v>132</v>
      </c>
      <c r="H55" s="30">
        <v>33</v>
      </c>
      <c r="I55" s="2"/>
      <c r="J55" s="16">
        <v>999</v>
      </c>
      <c r="K55" s="16">
        <v>999</v>
      </c>
      <c r="L55" s="16">
        <v>999</v>
      </c>
      <c r="M55" s="16">
        <v>999</v>
      </c>
      <c r="N55" s="16">
        <v>999</v>
      </c>
      <c r="O55" s="16">
        <v>999</v>
      </c>
      <c r="P55" s="16">
        <v>999</v>
      </c>
      <c r="Q55" s="16">
        <v>999</v>
      </c>
      <c r="R55" s="16">
        <v>999</v>
      </c>
      <c r="S55" s="16">
        <v>999</v>
      </c>
      <c r="T55" s="16">
        <v>999</v>
      </c>
      <c r="U55" s="16">
        <v>999</v>
      </c>
      <c r="V55" s="16">
        <v>999</v>
      </c>
      <c r="W55" s="16">
        <v>999</v>
      </c>
      <c r="X55" s="16">
        <v>999</v>
      </c>
      <c r="Y55" s="16">
        <v>999</v>
      </c>
      <c r="Z55" s="16">
        <v>999</v>
      </c>
      <c r="AA55" s="16">
        <v>999</v>
      </c>
      <c r="AB55" s="16">
        <v>999</v>
      </c>
      <c r="AC55" s="16">
        <v>999</v>
      </c>
      <c r="AD55" s="16">
        <v>999</v>
      </c>
      <c r="AE55" s="16">
        <v>999</v>
      </c>
      <c r="AF55" s="16">
        <v>999</v>
      </c>
      <c r="AG55" s="16">
        <v>999</v>
      </c>
      <c r="AH55" s="16">
        <v>999</v>
      </c>
      <c r="AI55" s="16">
        <v>999</v>
      </c>
      <c r="AJ55" s="16">
        <v>999</v>
      </c>
      <c r="AK55" s="16">
        <v>999</v>
      </c>
      <c r="AL55" s="16">
        <v>999</v>
      </c>
      <c r="AM55" s="16">
        <v>999</v>
      </c>
      <c r="AN55" s="16">
        <v>999</v>
      </c>
      <c r="AO55" s="16">
        <v>999</v>
      </c>
      <c r="AP55" s="16">
        <v>999</v>
      </c>
      <c r="AQ55" s="16">
        <v>999</v>
      </c>
      <c r="AR55" s="16">
        <v>999</v>
      </c>
      <c r="AS55" s="16">
        <v>999</v>
      </c>
      <c r="AT55" s="16">
        <v>999</v>
      </c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</row>
    <row r="56" spans="5:66" ht="15" customHeight="1" x14ac:dyDescent="0.25">
      <c r="E56" s="11" t="s">
        <v>116</v>
      </c>
      <c r="F56" s="30">
        <v>7.5</v>
      </c>
      <c r="G56" s="30">
        <v>33</v>
      </c>
      <c r="H56" s="30">
        <v>11.5</v>
      </c>
      <c r="I56" s="2"/>
      <c r="J56" s="16">
        <v>999</v>
      </c>
      <c r="K56" s="16">
        <v>999</v>
      </c>
      <c r="L56" s="16">
        <v>999</v>
      </c>
      <c r="M56" s="16">
        <v>999</v>
      </c>
      <c r="N56" s="16">
        <v>999</v>
      </c>
      <c r="O56" s="16">
        <v>999</v>
      </c>
      <c r="P56" s="16">
        <v>999</v>
      </c>
      <c r="Q56" s="16">
        <v>999</v>
      </c>
      <c r="R56" s="16">
        <v>999</v>
      </c>
      <c r="S56" s="16">
        <v>999</v>
      </c>
      <c r="T56" s="16">
        <v>999</v>
      </c>
      <c r="U56" s="16">
        <v>999</v>
      </c>
      <c r="V56" s="16">
        <v>999</v>
      </c>
      <c r="W56" s="16">
        <v>999</v>
      </c>
      <c r="X56" s="16">
        <v>999</v>
      </c>
      <c r="Y56" s="16">
        <v>999</v>
      </c>
      <c r="Z56" s="16">
        <v>999</v>
      </c>
      <c r="AA56" s="16">
        <v>999</v>
      </c>
      <c r="AB56" s="16">
        <v>999</v>
      </c>
      <c r="AC56" s="16">
        <v>999</v>
      </c>
      <c r="AD56" s="16">
        <v>999</v>
      </c>
      <c r="AE56" s="16">
        <v>999</v>
      </c>
      <c r="AF56" s="16">
        <v>999</v>
      </c>
      <c r="AG56" s="16">
        <v>999</v>
      </c>
      <c r="AH56" s="16">
        <v>999</v>
      </c>
      <c r="AI56" s="16">
        <v>999</v>
      </c>
      <c r="AJ56" s="16">
        <v>999</v>
      </c>
      <c r="AK56" s="16">
        <v>999</v>
      </c>
      <c r="AL56" s="16">
        <v>999</v>
      </c>
      <c r="AM56" s="16">
        <v>999</v>
      </c>
      <c r="AN56" s="16">
        <v>999</v>
      </c>
      <c r="AO56" s="16">
        <v>999</v>
      </c>
      <c r="AP56" s="16">
        <v>999</v>
      </c>
      <c r="AQ56" s="16">
        <v>999</v>
      </c>
      <c r="AR56" s="16">
        <v>999</v>
      </c>
      <c r="AS56" s="16">
        <v>999</v>
      </c>
      <c r="AT56" s="16">
        <v>999</v>
      </c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</row>
    <row r="57" spans="5:66" ht="15" customHeight="1" x14ac:dyDescent="0.25">
      <c r="E57" s="11" t="s">
        <v>130</v>
      </c>
      <c r="F57" s="30">
        <v>24</v>
      </c>
      <c r="G57" s="30">
        <v>33</v>
      </c>
      <c r="H57" s="30">
        <v>11</v>
      </c>
      <c r="I57" s="2"/>
      <c r="J57" s="16">
        <v>999</v>
      </c>
      <c r="K57" s="16">
        <v>999</v>
      </c>
      <c r="L57" s="16">
        <v>999</v>
      </c>
      <c r="M57" s="16">
        <v>999</v>
      </c>
      <c r="N57" s="16">
        <v>999</v>
      </c>
      <c r="O57" s="16">
        <v>999</v>
      </c>
      <c r="P57" s="16">
        <v>999</v>
      </c>
      <c r="Q57" s="16">
        <v>999</v>
      </c>
      <c r="R57" s="16">
        <v>999</v>
      </c>
      <c r="S57" s="16">
        <v>999</v>
      </c>
      <c r="T57" s="16">
        <v>999</v>
      </c>
      <c r="U57" s="16">
        <v>999</v>
      </c>
      <c r="V57" s="16">
        <v>999</v>
      </c>
      <c r="W57" s="16">
        <v>999</v>
      </c>
      <c r="X57" s="16">
        <v>999</v>
      </c>
      <c r="Y57" s="16">
        <v>999</v>
      </c>
      <c r="Z57" s="16">
        <v>999</v>
      </c>
      <c r="AA57" s="16">
        <v>999</v>
      </c>
      <c r="AB57" s="16">
        <v>999</v>
      </c>
      <c r="AC57" s="16">
        <v>999</v>
      </c>
      <c r="AD57" s="16">
        <v>999</v>
      </c>
      <c r="AE57" s="16">
        <v>999</v>
      </c>
      <c r="AF57" s="16">
        <v>999</v>
      </c>
      <c r="AG57" s="16">
        <v>999</v>
      </c>
      <c r="AH57" s="16">
        <v>999</v>
      </c>
      <c r="AI57" s="16">
        <v>999</v>
      </c>
      <c r="AJ57" s="16">
        <v>999</v>
      </c>
      <c r="AK57" s="16">
        <v>999</v>
      </c>
      <c r="AL57" s="16">
        <v>999</v>
      </c>
      <c r="AM57" s="16">
        <v>999</v>
      </c>
      <c r="AN57" s="16">
        <v>999</v>
      </c>
      <c r="AO57" s="16">
        <v>999</v>
      </c>
      <c r="AP57" s="16">
        <v>999</v>
      </c>
      <c r="AQ57" s="16">
        <v>999</v>
      </c>
      <c r="AR57" s="16">
        <v>999</v>
      </c>
      <c r="AS57" s="16">
        <v>999</v>
      </c>
      <c r="AT57" s="16">
        <v>999</v>
      </c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</row>
    <row r="58" spans="5:66" ht="15" customHeight="1" x14ac:dyDescent="0.25">
      <c r="E58" s="11" t="s">
        <v>131</v>
      </c>
      <c r="F58" s="30">
        <v>7.5</v>
      </c>
      <c r="G58" s="30">
        <v>33</v>
      </c>
      <c r="H58" s="30">
        <v>11.5</v>
      </c>
      <c r="I58" s="2"/>
      <c r="J58" s="16">
        <v>999</v>
      </c>
      <c r="K58" s="16">
        <v>999</v>
      </c>
      <c r="L58" s="16">
        <v>999</v>
      </c>
      <c r="M58" s="16">
        <v>999</v>
      </c>
      <c r="N58" s="16">
        <v>999</v>
      </c>
      <c r="O58" s="16">
        <v>999</v>
      </c>
      <c r="P58" s="16">
        <v>999</v>
      </c>
      <c r="Q58" s="16">
        <v>999</v>
      </c>
      <c r="R58" s="16">
        <v>999</v>
      </c>
      <c r="S58" s="16">
        <v>999</v>
      </c>
      <c r="T58" s="16">
        <v>999</v>
      </c>
      <c r="U58" s="16">
        <v>999</v>
      </c>
      <c r="V58" s="16">
        <v>999</v>
      </c>
      <c r="W58" s="16">
        <v>999</v>
      </c>
      <c r="X58" s="16">
        <v>999</v>
      </c>
      <c r="Y58" s="16">
        <v>999</v>
      </c>
      <c r="Z58" s="16">
        <v>999</v>
      </c>
      <c r="AA58" s="16">
        <v>999</v>
      </c>
      <c r="AB58" s="16">
        <v>999</v>
      </c>
      <c r="AC58" s="16">
        <v>999</v>
      </c>
      <c r="AD58" s="16">
        <v>999</v>
      </c>
      <c r="AE58" s="16">
        <v>999</v>
      </c>
      <c r="AF58" s="16">
        <v>999</v>
      </c>
      <c r="AG58" s="16">
        <v>999</v>
      </c>
      <c r="AH58" s="16">
        <v>999</v>
      </c>
      <c r="AI58" s="16">
        <v>999</v>
      </c>
      <c r="AJ58" s="16">
        <v>999</v>
      </c>
      <c r="AK58" s="16">
        <v>999</v>
      </c>
      <c r="AL58" s="16">
        <v>999</v>
      </c>
      <c r="AM58" s="16">
        <v>999</v>
      </c>
      <c r="AN58" s="16">
        <v>999</v>
      </c>
      <c r="AO58" s="16">
        <v>999</v>
      </c>
      <c r="AP58" s="16">
        <v>999</v>
      </c>
      <c r="AQ58" s="16">
        <v>999</v>
      </c>
      <c r="AR58" s="16">
        <v>999</v>
      </c>
      <c r="AS58" s="16">
        <v>999</v>
      </c>
      <c r="AT58" s="16">
        <v>999</v>
      </c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</row>
    <row r="59" spans="5:66" ht="15" customHeight="1" x14ac:dyDescent="0.25">
      <c r="E59" s="11" t="s">
        <v>113</v>
      </c>
      <c r="F59" s="30">
        <v>12</v>
      </c>
      <c r="G59" s="30">
        <v>33</v>
      </c>
      <c r="H59" s="30">
        <v>11</v>
      </c>
      <c r="I59" s="2"/>
      <c r="J59" s="16">
        <v>999</v>
      </c>
      <c r="K59" s="16">
        <v>999</v>
      </c>
      <c r="L59" s="16">
        <v>999</v>
      </c>
      <c r="M59" s="16">
        <v>999</v>
      </c>
      <c r="N59" s="16">
        <v>999</v>
      </c>
      <c r="O59" s="16">
        <v>999</v>
      </c>
      <c r="P59" s="16">
        <v>999</v>
      </c>
      <c r="Q59" s="16">
        <v>999</v>
      </c>
      <c r="R59" s="16">
        <v>999</v>
      </c>
      <c r="S59" s="16">
        <v>999</v>
      </c>
      <c r="T59" s="16">
        <v>999</v>
      </c>
      <c r="U59" s="16">
        <v>999</v>
      </c>
      <c r="V59" s="16">
        <v>999</v>
      </c>
      <c r="W59" s="16">
        <v>999</v>
      </c>
      <c r="X59" s="16">
        <v>999</v>
      </c>
      <c r="Y59" s="16">
        <v>999</v>
      </c>
      <c r="Z59" s="16">
        <v>999</v>
      </c>
      <c r="AA59" s="16">
        <v>999</v>
      </c>
      <c r="AB59" s="16">
        <v>999</v>
      </c>
      <c r="AC59" s="16">
        <v>999</v>
      </c>
      <c r="AD59" s="16">
        <v>999</v>
      </c>
      <c r="AE59" s="16">
        <v>999</v>
      </c>
      <c r="AF59" s="16">
        <v>999</v>
      </c>
      <c r="AG59" s="16">
        <v>999</v>
      </c>
      <c r="AH59" s="16">
        <v>999</v>
      </c>
      <c r="AI59" s="16">
        <v>999</v>
      </c>
      <c r="AJ59" s="16">
        <v>999</v>
      </c>
      <c r="AK59" s="16">
        <v>999</v>
      </c>
      <c r="AL59" s="16">
        <v>999</v>
      </c>
      <c r="AM59" s="16">
        <v>999</v>
      </c>
      <c r="AN59" s="16">
        <v>999</v>
      </c>
      <c r="AO59" s="16">
        <v>999</v>
      </c>
      <c r="AP59" s="16">
        <v>999</v>
      </c>
      <c r="AQ59" s="16">
        <v>999</v>
      </c>
      <c r="AR59" s="16">
        <v>999</v>
      </c>
      <c r="AS59" s="16">
        <v>999</v>
      </c>
      <c r="AT59" s="16">
        <v>999</v>
      </c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</row>
    <row r="60" spans="5:66" ht="15" customHeight="1" x14ac:dyDescent="0.25">
      <c r="E60" s="11" t="s">
        <v>119</v>
      </c>
      <c r="F60" s="30">
        <v>10</v>
      </c>
      <c r="G60" s="30">
        <v>33</v>
      </c>
      <c r="H60" s="30">
        <v>11</v>
      </c>
      <c r="I60" s="2"/>
      <c r="J60" s="16">
        <v>999</v>
      </c>
      <c r="K60" s="16">
        <v>999</v>
      </c>
      <c r="L60" s="16">
        <v>999</v>
      </c>
      <c r="M60" s="16">
        <v>999</v>
      </c>
      <c r="N60" s="16">
        <v>999</v>
      </c>
      <c r="O60" s="16">
        <v>999</v>
      </c>
      <c r="P60" s="16">
        <v>999</v>
      </c>
      <c r="Q60" s="16">
        <v>999</v>
      </c>
      <c r="R60" s="16">
        <v>999</v>
      </c>
      <c r="S60" s="16">
        <v>999</v>
      </c>
      <c r="T60" s="16">
        <v>999</v>
      </c>
      <c r="U60" s="16">
        <v>999</v>
      </c>
      <c r="V60" s="16">
        <v>999</v>
      </c>
      <c r="W60" s="16">
        <v>999</v>
      </c>
      <c r="X60" s="16">
        <v>999</v>
      </c>
      <c r="Y60" s="16">
        <v>999</v>
      </c>
      <c r="Z60" s="16">
        <v>999</v>
      </c>
      <c r="AA60" s="16">
        <v>999</v>
      </c>
      <c r="AB60" s="16">
        <v>999</v>
      </c>
      <c r="AC60" s="16">
        <v>999</v>
      </c>
      <c r="AD60" s="16">
        <v>999</v>
      </c>
      <c r="AE60" s="16">
        <v>999</v>
      </c>
      <c r="AF60" s="16">
        <v>999</v>
      </c>
      <c r="AG60" s="16">
        <v>999</v>
      </c>
      <c r="AH60" s="16">
        <v>999</v>
      </c>
      <c r="AI60" s="16">
        <v>999</v>
      </c>
      <c r="AJ60" s="16">
        <v>999</v>
      </c>
      <c r="AK60" s="16">
        <v>999</v>
      </c>
      <c r="AL60" s="16">
        <v>999</v>
      </c>
      <c r="AM60" s="16">
        <v>999</v>
      </c>
      <c r="AN60" s="16">
        <v>999</v>
      </c>
      <c r="AO60" s="16">
        <v>999</v>
      </c>
      <c r="AP60" s="16">
        <v>999</v>
      </c>
      <c r="AQ60" s="16">
        <v>999</v>
      </c>
      <c r="AR60" s="16">
        <v>999</v>
      </c>
      <c r="AS60" s="16">
        <v>999</v>
      </c>
      <c r="AT60" s="16">
        <v>999</v>
      </c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</row>
    <row r="61" spans="5:66" ht="15" customHeight="1" x14ac:dyDescent="0.25">
      <c r="E61" s="11" t="s">
        <v>128</v>
      </c>
      <c r="F61" s="30">
        <v>12</v>
      </c>
      <c r="G61" s="30">
        <v>33</v>
      </c>
      <c r="H61" s="30">
        <v>11.5</v>
      </c>
      <c r="I61" s="2"/>
      <c r="J61" s="16">
        <v>999</v>
      </c>
      <c r="K61" s="16">
        <v>999</v>
      </c>
      <c r="L61" s="16">
        <v>999</v>
      </c>
      <c r="M61" s="16">
        <v>999</v>
      </c>
      <c r="N61" s="16">
        <v>999</v>
      </c>
      <c r="O61" s="16">
        <v>999</v>
      </c>
      <c r="P61" s="16">
        <v>999</v>
      </c>
      <c r="Q61" s="16">
        <v>999</v>
      </c>
      <c r="R61" s="16">
        <v>999</v>
      </c>
      <c r="S61" s="16">
        <v>999</v>
      </c>
      <c r="T61" s="16">
        <v>999</v>
      </c>
      <c r="U61" s="16">
        <v>999</v>
      </c>
      <c r="V61" s="16">
        <v>999</v>
      </c>
      <c r="W61" s="16">
        <v>999</v>
      </c>
      <c r="X61" s="16">
        <v>999</v>
      </c>
      <c r="Y61" s="16">
        <v>999</v>
      </c>
      <c r="Z61" s="16">
        <v>999</v>
      </c>
      <c r="AA61" s="16">
        <v>999</v>
      </c>
      <c r="AB61" s="16">
        <v>999</v>
      </c>
      <c r="AC61" s="16">
        <v>999</v>
      </c>
      <c r="AD61" s="16">
        <v>999</v>
      </c>
      <c r="AE61" s="16">
        <v>999</v>
      </c>
      <c r="AF61" s="16">
        <v>999</v>
      </c>
      <c r="AG61" s="16">
        <v>999</v>
      </c>
      <c r="AH61" s="16">
        <v>999</v>
      </c>
      <c r="AI61" s="16">
        <v>999</v>
      </c>
      <c r="AJ61" s="16">
        <v>999</v>
      </c>
      <c r="AK61" s="16">
        <v>999</v>
      </c>
      <c r="AL61" s="16">
        <v>999</v>
      </c>
      <c r="AM61" s="16">
        <v>999</v>
      </c>
      <c r="AN61" s="16">
        <v>999</v>
      </c>
      <c r="AO61" s="16">
        <v>999</v>
      </c>
      <c r="AP61" s="16">
        <v>999</v>
      </c>
      <c r="AQ61" s="16">
        <v>999</v>
      </c>
      <c r="AR61" s="16">
        <v>999</v>
      </c>
      <c r="AS61" s="16">
        <v>999</v>
      </c>
      <c r="AT61" s="16">
        <v>999</v>
      </c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</row>
    <row r="62" spans="5:66" ht="15" customHeight="1" x14ac:dyDescent="0.25">
      <c r="E62" s="11" t="s">
        <v>122</v>
      </c>
      <c r="F62" s="30">
        <v>5</v>
      </c>
      <c r="G62" s="30">
        <v>33</v>
      </c>
      <c r="H62" s="30">
        <v>11</v>
      </c>
      <c r="I62" s="2"/>
      <c r="J62" s="16">
        <v>999</v>
      </c>
      <c r="K62" s="16">
        <v>999</v>
      </c>
      <c r="L62" s="16">
        <v>999</v>
      </c>
      <c r="M62" s="16">
        <v>999</v>
      </c>
      <c r="N62" s="16">
        <v>999</v>
      </c>
      <c r="O62" s="16">
        <v>999</v>
      </c>
      <c r="P62" s="16">
        <v>999</v>
      </c>
      <c r="Q62" s="16">
        <v>999</v>
      </c>
      <c r="R62" s="16">
        <v>999</v>
      </c>
      <c r="S62" s="16">
        <v>999</v>
      </c>
      <c r="T62" s="16">
        <v>999</v>
      </c>
      <c r="U62" s="16">
        <v>999</v>
      </c>
      <c r="V62" s="16">
        <v>999</v>
      </c>
      <c r="W62" s="16">
        <v>999</v>
      </c>
      <c r="X62" s="16">
        <v>999</v>
      </c>
      <c r="Y62" s="16">
        <v>999</v>
      </c>
      <c r="Z62" s="16">
        <v>999</v>
      </c>
      <c r="AA62" s="16">
        <v>999</v>
      </c>
      <c r="AB62" s="16">
        <v>999</v>
      </c>
      <c r="AC62" s="16">
        <v>999</v>
      </c>
      <c r="AD62" s="16">
        <v>999</v>
      </c>
      <c r="AE62" s="16">
        <v>999</v>
      </c>
      <c r="AF62" s="16">
        <v>999</v>
      </c>
      <c r="AG62" s="16">
        <v>999</v>
      </c>
      <c r="AH62" s="16">
        <v>999</v>
      </c>
      <c r="AI62" s="16">
        <v>999</v>
      </c>
      <c r="AJ62" s="16">
        <v>999</v>
      </c>
      <c r="AK62" s="16">
        <v>999</v>
      </c>
      <c r="AL62" s="16">
        <v>999</v>
      </c>
      <c r="AM62" s="16">
        <v>999</v>
      </c>
      <c r="AN62" s="16">
        <v>999</v>
      </c>
      <c r="AO62" s="16">
        <v>999</v>
      </c>
      <c r="AP62" s="16">
        <v>999</v>
      </c>
      <c r="AQ62" s="16">
        <v>999</v>
      </c>
      <c r="AR62" s="16">
        <v>999</v>
      </c>
      <c r="AS62" s="16">
        <v>999</v>
      </c>
      <c r="AT62" s="16">
        <v>999</v>
      </c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</row>
    <row r="63" spans="5:66" ht="15" customHeight="1" x14ac:dyDescent="0.25">
      <c r="E63" s="11" t="s">
        <v>124</v>
      </c>
      <c r="F63" s="30">
        <v>90</v>
      </c>
      <c r="G63" s="30">
        <v>132</v>
      </c>
      <c r="H63" s="30">
        <v>33</v>
      </c>
      <c r="I63" s="2"/>
      <c r="J63" s="16">
        <v>999</v>
      </c>
      <c r="K63" s="16">
        <v>999</v>
      </c>
      <c r="L63" s="16">
        <v>999</v>
      </c>
      <c r="M63" s="16">
        <v>999</v>
      </c>
      <c r="N63" s="16">
        <v>999</v>
      </c>
      <c r="O63" s="16">
        <v>999</v>
      </c>
      <c r="P63" s="16">
        <v>999</v>
      </c>
      <c r="Q63" s="16">
        <v>999</v>
      </c>
      <c r="R63" s="16">
        <v>999</v>
      </c>
      <c r="S63" s="16">
        <v>999</v>
      </c>
      <c r="T63" s="16">
        <v>999</v>
      </c>
      <c r="U63" s="16">
        <v>999</v>
      </c>
      <c r="V63" s="16">
        <v>999</v>
      </c>
      <c r="W63" s="16">
        <v>999</v>
      </c>
      <c r="X63" s="16">
        <v>999</v>
      </c>
      <c r="Y63" s="16">
        <v>999</v>
      </c>
      <c r="Z63" s="16">
        <v>999</v>
      </c>
      <c r="AA63" s="16">
        <v>999</v>
      </c>
      <c r="AB63" s="16">
        <v>999</v>
      </c>
      <c r="AC63" s="16">
        <v>999</v>
      </c>
      <c r="AD63" s="16">
        <v>999</v>
      </c>
      <c r="AE63" s="16">
        <v>999</v>
      </c>
      <c r="AF63" s="16">
        <v>999</v>
      </c>
      <c r="AG63" s="16">
        <v>999</v>
      </c>
      <c r="AH63" s="16">
        <v>999</v>
      </c>
      <c r="AI63" s="16">
        <v>999</v>
      </c>
      <c r="AJ63" s="16">
        <v>999</v>
      </c>
      <c r="AK63" s="16">
        <v>999</v>
      </c>
      <c r="AL63" s="16">
        <v>999</v>
      </c>
      <c r="AM63" s="16">
        <v>999</v>
      </c>
      <c r="AN63" s="16">
        <v>999</v>
      </c>
      <c r="AO63" s="16">
        <v>999</v>
      </c>
      <c r="AP63" s="16">
        <v>999</v>
      </c>
      <c r="AQ63" s="16">
        <v>999</v>
      </c>
      <c r="AR63" s="16">
        <v>999</v>
      </c>
      <c r="AS63" s="16">
        <v>999</v>
      </c>
      <c r="AT63" s="16">
        <v>999</v>
      </c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</row>
    <row r="64" spans="5:66" ht="15" customHeight="1" x14ac:dyDescent="0.25">
      <c r="E64" s="11" t="s">
        <v>112</v>
      </c>
      <c r="F64" s="30">
        <v>8.8400001525878906</v>
      </c>
      <c r="G64" s="30">
        <v>11</v>
      </c>
      <c r="H64" s="30">
        <v>0.68999999761581421</v>
      </c>
      <c r="I64" s="2"/>
      <c r="J64" s="16">
        <v>999</v>
      </c>
      <c r="K64" s="16">
        <v>999</v>
      </c>
      <c r="L64" s="16">
        <v>999</v>
      </c>
      <c r="M64" s="16">
        <v>999</v>
      </c>
      <c r="N64" s="16">
        <v>999</v>
      </c>
      <c r="O64" s="16">
        <v>999</v>
      </c>
      <c r="P64" s="16">
        <v>999</v>
      </c>
      <c r="Q64" s="16">
        <v>999</v>
      </c>
      <c r="R64" s="16">
        <v>999</v>
      </c>
      <c r="S64" s="16">
        <v>999</v>
      </c>
      <c r="T64" s="16">
        <v>999</v>
      </c>
      <c r="U64" s="16">
        <v>999</v>
      </c>
      <c r="V64" s="16">
        <v>999</v>
      </c>
      <c r="W64" s="16">
        <v>999</v>
      </c>
      <c r="X64" s="16">
        <v>999</v>
      </c>
      <c r="Y64" s="16">
        <v>999</v>
      </c>
      <c r="Z64" s="16">
        <v>999</v>
      </c>
      <c r="AA64" s="16">
        <v>999</v>
      </c>
      <c r="AB64" s="16">
        <v>999</v>
      </c>
      <c r="AC64" s="16">
        <v>999</v>
      </c>
      <c r="AD64" s="16">
        <v>999</v>
      </c>
      <c r="AE64" s="16">
        <v>999</v>
      </c>
      <c r="AF64" s="16">
        <v>999</v>
      </c>
      <c r="AG64" s="16">
        <v>999</v>
      </c>
      <c r="AH64" s="16">
        <v>999</v>
      </c>
      <c r="AI64" s="16">
        <v>999</v>
      </c>
      <c r="AJ64" s="16">
        <v>999</v>
      </c>
      <c r="AK64" s="16">
        <v>999</v>
      </c>
      <c r="AL64" s="16">
        <v>999</v>
      </c>
      <c r="AM64" s="16">
        <v>999</v>
      </c>
      <c r="AN64" s="16">
        <v>999</v>
      </c>
      <c r="AO64" s="16">
        <v>999</v>
      </c>
      <c r="AP64" s="16">
        <v>999</v>
      </c>
      <c r="AQ64" s="16">
        <v>999</v>
      </c>
      <c r="AR64" s="16">
        <v>999</v>
      </c>
      <c r="AS64" s="16">
        <v>999</v>
      </c>
      <c r="AT64" s="16">
        <v>999</v>
      </c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</row>
    <row r="65" spans="5:66" ht="15" customHeight="1" x14ac:dyDescent="0.25">
      <c r="E65" s="11" t="s">
        <v>114</v>
      </c>
      <c r="F65" s="30">
        <v>2.6600000858306885</v>
      </c>
      <c r="G65" s="30">
        <v>11</v>
      </c>
      <c r="H65" s="30">
        <v>0.68999999761581421</v>
      </c>
      <c r="I65" s="2"/>
      <c r="J65" s="16">
        <v>999</v>
      </c>
      <c r="K65" s="16">
        <v>999</v>
      </c>
      <c r="L65" s="16">
        <v>999</v>
      </c>
      <c r="M65" s="16">
        <v>999</v>
      </c>
      <c r="N65" s="16">
        <v>999</v>
      </c>
      <c r="O65" s="16">
        <v>999</v>
      </c>
      <c r="P65" s="16">
        <v>999</v>
      </c>
      <c r="Q65" s="16">
        <v>999</v>
      </c>
      <c r="R65" s="16">
        <v>999</v>
      </c>
      <c r="S65" s="16">
        <v>999</v>
      </c>
      <c r="T65" s="16">
        <v>999</v>
      </c>
      <c r="U65" s="16">
        <v>999</v>
      </c>
      <c r="V65" s="16">
        <v>999</v>
      </c>
      <c r="W65" s="16">
        <v>999</v>
      </c>
      <c r="X65" s="16">
        <v>999</v>
      </c>
      <c r="Y65" s="16">
        <v>999</v>
      </c>
      <c r="Z65" s="16">
        <v>999</v>
      </c>
      <c r="AA65" s="16">
        <v>999</v>
      </c>
      <c r="AB65" s="16">
        <v>999</v>
      </c>
      <c r="AC65" s="16">
        <v>999</v>
      </c>
      <c r="AD65" s="16">
        <v>999</v>
      </c>
      <c r="AE65" s="16">
        <v>999</v>
      </c>
      <c r="AF65" s="16">
        <v>999</v>
      </c>
      <c r="AG65" s="16">
        <v>999</v>
      </c>
      <c r="AH65" s="16">
        <v>999</v>
      </c>
      <c r="AI65" s="16">
        <v>999</v>
      </c>
      <c r="AJ65" s="16">
        <v>999</v>
      </c>
      <c r="AK65" s="16">
        <v>999</v>
      </c>
      <c r="AL65" s="16">
        <v>999</v>
      </c>
      <c r="AM65" s="16">
        <v>999</v>
      </c>
      <c r="AN65" s="16">
        <v>999</v>
      </c>
      <c r="AO65" s="16">
        <v>999</v>
      </c>
      <c r="AP65" s="16">
        <v>999</v>
      </c>
      <c r="AQ65" s="16">
        <v>999</v>
      </c>
      <c r="AR65" s="16">
        <v>999</v>
      </c>
      <c r="AS65" s="16">
        <v>999</v>
      </c>
      <c r="AT65" s="16">
        <v>999</v>
      </c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</row>
    <row r="66" spans="5:66" ht="15" customHeight="1" x14ac:dyDescent="0.25">
      <c r="E66" s="11" t="s">
        <v>126</v>
      </c>
      <c r="F66" s="30">
        <v>50</v>
      </c>
      <c r="G66" s="30">
        <v>33</v>
      </c>
      <c r="H66" s="30">
        <v>11</v>
      </c>
      <c r="I66" s="2"/>
      <c r="J66" s="16">
        <v>999</v>
      </c>
      <c r="K66" s="16">
        <v>999</v>
      </c>
      <c r="L66" s="16">
        <v>999</v>
      </c>
      <c r="M66" s="16">
        <v>999</v>
      </c>
      <c r="N66" s="16">
        <v>999</v>
      </c>
      <c r="O66" s="16">
        <v>999</v>
      </c>
      <c r="P66" s="16">
        <v>999</v>
      </c>
      <c r="Q66" s="16">
        <v>999</v>
      </c>
      <c r="R66" s="16">
        <v>999</v>
      </c>
      <c r="S66" s="16">
        <v>999</v>
      </c>
      <c r="T66" s="16">
        <v>999</v>
      </c>
      <c r="U66" s="16">
        <v>999</v>
      </c>
      <c r="V66" s="16">
        <v>999</v>
      </c>
      <c r="W66" s="16">
        <v>999</v>
      </c>
      <c r="X66" s="16">
        <v>999</v>
      </c>
      <c r="Y66" s="16">
        <v>999</v>
      </c>
      <c r="Z66" s="16">
        <v>999</v>
      </c>
      <c r="AA66" s="16">
        <v>999</v>
      </c>
      <c r="AB66" s="16">
        <v>999</v>
      </c>
      <c r="AC66" s="16">
        <v>999</v>
      </c>
      <c r="AD66" s="16">
        <v>999</v>
      </c>
      <c r="AE66" s="16">
        <v>999</v>
      </c>
      <c r="AF66" s="16">
        <v>999</v>
      </c>
      <c r="AG66" s="16">
        <v>999</v>
      </c>
      <c r="AH66" s="16">
        <v>999</v>
      </c>
      <c r="AI66" s="16">
        <v>999</v>
      </c>
      <c r="AJ66" s="16">
        <v>999</v>
      </c>
      <c r="AK66" s="16">
        <v>999</v>
      </c>
      <c r="AL66" s="16">
        <v>999</v>
      </c>
      <c r="AM66" s="16">
        <v>999</v>
      </c>
      <c r="AN66" s="16">
        <v>999</v>
      </c>
      <c r="AO66" s="16">
        <v>999</v>
      </c>
      <c r="AP66" s="16">
        <v>999</v>
      </c>
      <c r="AQ66" s="16">
        <v>999</v>
      </c>
      <c r="AR66" s="16">
        <v>999</v>
      </c>
      <c r="AS66" s="16">
        <v>999</v>
      </c>
      <c r="AT66" s="16">
        <v>999</v>
      </c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</row>
    <row r="67" spans="5:66" ht="15" customHeight="1" x14ac:dyDescent="0.25">
      <c r="E67" s="11" t="s">
        <v>129</v>
      </c>
      <c r="F67" s="30">
        <v>44.200000762939453</v>
      </c>
      <c r="G67" s="30">
        <v>33</v>
      </c>
      <c r="H67" s="30">
        <v>0.68999999761581421</v>
      </c>
      <c r="I67" s="2"/>
      <c r="J67" s="16">
        <v>999</v>
      </c>
      <c r="K67" s="16">
        <v>999</v>
      </c>
      <c r="L67" s="16">
        <v>999</v>
      </c>
      <c r="M67" s="16">
        <v>999</v>
      </c>
      <c r="N67" s="16">
        <v>999</v>
      </c>
      <c r="O67" s="16">
        <v>999</v>
      </c>
      <c r="P67" s="16">
        <v>999</v>
      </c>
      <c r="Q67" s="16">
        <v>999</v>
      </c>
      <c r="R67" s="16">
        <v>999</v>
      </c>
      <c r="S67" s="16">
        <v>999</v>
      </c>
      <c r="T67" s="16">
        <v>999</v>
      </c>
      <c r="U67" s="16">
        <v>999</v>
      </c>
      <c r="V67" s="16">
        <v>999</v>
      </c>
      <c r="W67" s="16">
        <v>999</v>
      </c>
      <c r="X67" s="16">
        <v>999</v>
      </c>
      <c r="Y67" s="16">
        <v>999</v>
      </c>
      <c r="Z67" s="16">
        <v>999</v>
      </c>
      <c r="AA67" s="16">
        <v>999</v>
      </c>
      <c r="AB67" s="16">
        <v>999</v>
      </c>
      <c r="AC67" s="16">
        <v>999</v>
      </c>
      <c r="AD67" s="16">
        <v>999</v>
      </c>
      <c r="AE67" s="16">
        <v>999</v>
      </c>
      <c r="AF67" s="16">
        <v>999</v>
      </c>
      <c r="AG67" s="16">
        <v>999</v>
      </c>
      <c r="AH67" s="16">
        <v>999</v>
      </c>
      <c r="AI67" s="16">
        <v>999</v>
      </c>
      <c r="AJ67" s="16">
        <v>999</v>
      </c>
      <c r="AK67" s="16">
        <v>999</v>
      </c>
      <c r="AL67" s="16">
        <v>999</v>
      </c>
      <c r="AM67" s="16">
        <v>999</v>
      </c>
      <c r="AN67" s="16">
        <v>999</v>
      </c>
      <c r="AO67" s="16">
        <v>999</v>
      </c>
      <c r="AP67" s="16">
        <v>999</v>
      </c>
      <c r="AQ67" s="16">
        <v>999</v>
      </c>
      <c r="AR67" s="16">
        <v>999</v>
      </c>
      <c r="AS67" s="16">
        <v>999</v>
      </c>
      <c r="AT67" s="16">
        <v>999</v>
      </c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</row>
    <row r="68" spans="5:66" ht="15" customHeight="1" x14ac:dyDescent="0.25">
      <c r="E68" s="11" t="s">
        <v>134</v>
      </c>
      <c r="F68" s="30">
        <v>240</v>
      </c>
      <c r="G68" s="30">
        <v>400</v>
      </c>
      <c r="H68" s="30">
        <v>132.57000732421875</v>
      </c>
      <c r="I68" s="2"/>
      <c r="J68" s="16">
        <v>999</v>
      </c>
      <c r="K68" s="16">
        <v>999</v>
      </c>
      <c r="L68" s="16">
        <v>999</v>
      </c>
      <c r="M68" s="16">
        <v>999</v>
      </c>
      <c r="N68" s="16">
        <v>999</v>
      </c>
      <c r="O68" s="16">
        <v>999</v>
      </c>
      <c r="P68" s="16">
        <v>999</v>
      </c>
      <c r="Q68" s="16">
        <v>999</v>
      </c>
      <c r="R68" s="16">
        <v>999</v>
      </c>
      <c r="S68" s="16">
        <v>999</v>
      </c>
      <c r="T68" s="16">
        <v>999</v>
      </c>
      <c r="U68" s="16">
        <v>999</v>
      </c>
      <c r="V68" s="16">
        <v>999</v>
      </c>
      <c r="W68" s="16">
        <v>999</v>
      </c>
      <c r="X68" s="16">
        <v>999</v>
      </c>
      <c r="Y68" s="16">
        <v>999</v>
      </c>
      <c r="Z68" s="16">
        <v>999</v>
      </c>
      <c r="AA68" s="16">
        <v>999</v>
      </c>
      <c r="AB68" s="16">
        <v>999</v>
      </c>
      <c r="AC68" s="16">
        <v>999</v>
      </c>
      <c r="AD68" s="16">
        <v>999</v>
      </c>
      <c r="AE68" s="16">
        <v>999</v>
      </c>
      <c r="AF68" s="16">
        <v>999</v>
      </c>
      <c r="AG68" s="16">
        <v>999</v>
      </c>
      <c r="AH68" s="16">
        <v>999</v>
      </c>
      <c r="AI68" s="16">
        <v>999</v>
      </c>
      <c r="AJ68" s="16">
        <v>999</v>
      </c>
      <c r="AK68" s="16">
        <v>999</v>
      </c>
      <c r="AL68" s="16">
        <v>999</v>
      </c>
      <c r="AM68" s="16">
        <v>999</v>
      </c>
      <c r="AN68" s="16">
        <v>999</v>
      </c>
      <c r="AO68" s="16">
        <v>999</v>
      </c>
      <c r="AP68" s="16">
        <v>999</v>
      </c>
      <c r="AQ68" s="16">
        <v>999</v>
      </c>
      <c r="AR68" s="16">
        <v>999</v>
      </c>
      <c r="AS68" s="16">
        <v>999</v>
      </c>
      <c r="AT68" s="16">
        <v>999</v>
      </c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</row>
    <row r="69" spans="5:66" ht="15" customHeight="1" x14ac:dyDescent="0.25">
      <c r="E69" s="11" t="s">
        <v>135</v>
      </c>
      <c r="F69" s="30">
        <v>240</v>
      </c>
      <c r="G69" s="30">
        <v>400</v>
      </c>
      <c r="H69" s="30">
        <v>132.57000732421875</v>
      </c>
      <c r="I69" s="2"/>
      <c r="J69" s="16">
        <v>999</v>
      </c>
      <c r="K69" s="16">
        <v>999</v>
      </c>
      <c r="L69" s="16">
        <v>999</v>
      </c>
      <c r="M69" s="16">
        <v>999</v>
      </c>
      <c r="N69" s="16">
        <v>999</v>
      </c>
      <c r="O69" s="16">
        <v>999</v>
      </c>
      <c r="P69" s="16">
        <v>999</v>
      </c>
      <c r="Q69" s="16">
        <v>999</v>
      </c>
      <c r="R69" s="16">
        <v>999</v>
      </c>
      <c r="S69" s="16">
        <v>999</v>
      </c>
      <c r="T69" s="16">
        <v>999</v>
      </c>
      <c r="U69" s="16">
        <v>999</v>
      </c>
      <c r="V69" s="16">
        <v>999</v>
      </c>
      <c r="W69" s="16">
        <v>999</v>
      </c>
      <c r="X69" s="16">
        <v>999</v>
      </c>
      <c r="Y69" s="16">
        <v>999</v>
      </c>
      <c r="Z69" s="16">
        <v>999</v>
      </c>
      <c r="AA69" s="16">
        <v>999</v>
      </c>
      <c r="AB69" s="16">
        <v>999</v>
      </c>
      <c r="AC69" s="16">
        <v>999</v>
      </c>
      <c r="AD69" s="16">
        <v>999</v>
      </c>
      <c r="AE69" s="16">
        <v>999</v>
      </c>
      <c r="AF69" s="16">
        <v>999</v>
      </c>
      <c r="AG69" s="16">
        <v>999</v>
      </c>
      <c r="AH69" s="16">
        <v>999</v>
      </c>
      <c r="AI69" s="16">
        <v>999</v>
      </c>
      <c r="AJ69" s="16">
        <v>999</v>
      </c>
      <c r="AK69" s="16">
        <v>999</v>
      </c>
      <c r="AL69" s="16">
        <v>999</v>
      </c>
      <c r="AM69" s="16">
        <v>999</v>
      </c>
      <c r="AN69" s="16">
        <v>999</v>
      </c>
      <c r="AO69" s="16">
        <v>999</v>
      </c>
      <c r="AP69" s="16">
        <v>999</v>
      </c>
      <c r="AQ69" s="16">
        <v>999</v>
      </c>
      <c r="AR69" s="16">
        <v>999</v>
      </c>
      <c r="AS69" s="16">
        <v>999</v>
      </c>
      <c r="AT69" s="16">
        <v>999</v>
      </c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</row>
    <row r="70" spans="5:66" ht="15" customHeight="1" x14ac:dyDescent="0.25">
      <c r="E70" s="11"/>
      <c r="F70" s="30"/>
      <c r="G70" s="30"/>
      <c r="H70" s="30"/>
      <c r="I70" s="42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</row>
    <row r="71" spans="5:66" ht="15" customHeight="1" x14ac:dyDescent="0.25">
      <c r="E71" s="11"/>
      <c r="F71" s="30"/>
      <c r="G71" s="30"/>
      <c r="H71" s="30"/>
      <c r="I71" s="42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</row>
    <row r="72" spans="5:66" ht="15" customHeight="1" x14ac:dyDescent="0.25">
      <c r="E72" s="11"/>
      <c r="F72" s="30"/>
      <c r="G72" s="30"/>
      <c r="H72" s="30"/>
      <c r="I72" s="42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</row>
    <row r="73" spans="5:66" ht="15" customHeight="1" x14ac:dyDescent="0.25">
      <c r="E73" s="126" t="s">
        <v>387</v>
      </c>
      <c r="F73" s="30"/>
      <c r="G73" s="30"/>
      <c r="H73" s="30"/>
      <c r="I73" s="42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</row>
    <row r="74" spans="5:66" ht="15" customHeight="1" x14ac:dyDescent="0.25">
      <c r="E74" s="11"/>
      <c r="F74" s="30"/>
      <c r="G74" s="30"/>
      <c r="H74" s="30"/>
      <c r="I74" s="42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</row>
    <row r="75" spans="5:66" ht="15" customHeight="1" x14ac:dyDescent="0.25">
      <c r="E75" s="11"/>
      <c r="F75" s="30"/>
      <c r="G75" s="30"/>
      <c r="H75" s="30"/>
      <c r="I75" s="42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</row>
    <row r="76" spans="5:66" ht="15" customHeight="1" x14ac:dyDescent="0.25">
      <c r="E76" s="11"/>
      <c r="F76" s="30"/>
      <c r="G76" s="30"/>
      <c r="H76" s="30"/>
      <c r="I76" s="42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</row>
    <row r="77" spans="5:66" ht="15" customHeight="1" x14ac:dyDescent="0.25">
      <c r="E77" s="11"/>
      <c r="F77" s="30"/>
      <c r="G77" s="30"/>
      <c r="H77" s="30"/>
      <c r="I77" s="42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</row>
    <row r="78" spans="5:66" ht="15" customHeight="1" x14ac:dyDescent="0.25">
      <c r="E78" s="11"/>
      <c r="F78" s="30"/>
      <c r="G78" s="30"/>
      <c r="H78" s="30"/>
      <c r="I78" s="42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</row>
    <row r="79" spans="5:66" ht="15" customHeight="1" x14ac:dyDescent="0.25">
      <c r="E79" s="11"/>
      <c r="F79" s="30"/>
      <c r="G79" s="30"/>
      <c r="H79" s="30"/>
      <c r="I79" s="42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</row>
    <row r="80" spans="5:66" ht="15" customHeight="1" x14ac:dyDescent="0.25">
      <c r="E80" s="11"/>
      <c r="F80" s="30"/>
      <c r="G80" s="30"/>
      <c r="H80" s="30"/>
      <c r="I80" s="42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</row>
    <row r="81" spans="5:66" ht="15" customHeight="1" x14ac:dyDescent="0.25">
      <c r="E81" s="11"/>
      <c r="F81" s="30"/>
      <c r="G81" s="30"/>
      <c r="H81" s="30"/>
      <c r="I81" s="42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</row>
    <row r="82" spans="5:66" ht="15" customHeight="1" x14ac:dyDescent="0.25">
      <c r="E82" s="11"/>
      <c r="F82" s="30"/>
      <c r="G82" s="30"/>
      <c r="H82" s="30"/>
      <c r="I82" s="42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</row>
    <row r="83" spans="5:66" ht="15" customHeight="1" x14ac:dyDescent="0.25">
      <c r="E83" s="11"/>
      <c r="F83" s="30"/>
      <c r="G83" s="30"/>
      <c r="H83" s="30"/>
      <c r="I83" s="42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</row>
    <row r="84" spans="5:66" ht="15" customHeight="1" x14ac:dyDescent="0.25">
      <c r="E84" s="11"/>
      <c r="F84" s="30"/>
      <c r="G84" s="30"/>
      <c r="H84" s="30"/>
      <c r="I84" s="42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</row>
    <row r="85" spans="5:66" ht="15" customHeight="1" x14ac:dyDescent="0.25">
      <c r="E85" s="11"/>
      <c r="F85" s="30"/>
      <c r="G85" s="30"/>
      <c r="H85" s="30"/>
      <c r="I85" s="42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</row>
    <row r="86" spans="5:66" ht="15" customHeight="1" x14ac:dyDescent="0.25">
      <c r="E86" s="11"/>
      <c r="F86" s="30"/>
      <c r="G86" s="30"/>
      <c r="H86" s="30"/>
      <c r="I86" s="42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</row>
    <row r="87" spans="5:66" ht="15" customHeight="1" x14ac:dyDescent="0.25">
      <c r="E87" s="11"/>
      <c r="F87" s="30"/>
      <c r="G87" s="30"/>
      <c r="H87" s="30"/>
      <c r="I87" s="42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</row>
    <row r="88" spans="5:66" ht="15" customHeight="1" x14ac:dyDescent="0.25">
      <c r="E88" s="11"/>
      <c r="F88" s="30"/>
      <c r="G88" s="30"/>
      <c r="H88" s="30"/>
      <c r="I88" s="42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</row>
    <row r="89" spans="5:66" ht="15" customHeight="1" x14ac:dyDescent="0.25">
      <c r="E89" s="11"/>
      <c r="F89" s="30"/>
      <c r="G89" s="30"/>
      <c r="H89" s="30"/>
      <c r="I89" s="42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</row>
    <row r="90" spans="5:66" ht="15" customHeight="1" x14ac:dyDescent="0.25">
      <c r="E90" s="11"/>
      <c r="F90" s="30"/>
      <c r="G90" s="30"/>
      <c r="H90" s="30"/>
      <c r="I90" s="42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</row>
    <row r="91" spans="5:66" ht="15" customHeight="1" x14ac:dyDescent="0.25">
      <c r="E91" s="11"/>
      <c r="F91" s="30"/>
      <c r="G91" s="30"/>
      <c r="H91" s="30"/>
      <c r="I91" s="42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</row>
    <row r="92" spans="5:66" ht="15" customHeight="1" x14ac:dyDescent="0.25">
      <c r="E92" s="11"/>
      <c r="F92" s="30"/>
      <c r="G92" s="30"/>
      <c r="H92" s="30"/>
      <c r="I92" s="42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</row>
    <row r="93" spans="5:66" ht="15" customHeight="1" x14ac:dyDescent="0.25">
      <c r="E93" s="11"/>
      <c r="F93" s="30"/>
      <c r="G93" s="30"/>
      <c r="H93" s="30"/>
      <c r="I93" s="42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</row>
    <row r="94" spans="5:66" ht="15" customHeight="1" x14ac:dyDescent="0.25">
      <c r="E94" s="11"/>
      <c r="F94" s="30"/>
      <c r="G94" s="30"/>
      <c r="H94" s="30"/>
      <c r="I94" s="42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</row>
    <row r="95" spans="5:66" ht="15" customHeight="1" x14ac:dyDescent="0.25">
      <c r="E95" s="11"/>
      <c r="F95" s="30"/>
      <c r="G95" s="30"/>
      <c r="H95" s="30"/>
      <c r="I95" s="42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</row>
    <row r="96" spans="5:66" ht="15" customHeight="1" x14ac:dyDescent="0.25">
      <c r="E96" s="11"/>
      <c r="F96" s="30"/>
      <c r="G96" s="30"/>
      <c r="H96" s="30"/>
      <c r="I96" s="42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</row>
    <row r="97" spans="5:66" ht="15" customHeight="1" x14ac:dyDescent="0.25">
      <c r="E97" s="11"/>
      <c r="F97" s="30"/>
      <c r="G97" s="30"/>
      <c r="H97" s="30"/>
      <c r="I97" s="42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</row>
    <row r="98" spans="5:66" ht="15" customHeight="1" x14ac:dyDescent="0.25">
      <c r="E98" s="11"/>
      <c r="F98" s="30"/>
      <c r="G98" s="30"/>
      <c r="H98" s="30"/>
      <c r="I98" s="42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</row>
    <row r="99" spans="5:66" ht="15" customHeight="1" x14ac:dyDescent="0.25">
      <c r="E99" s="11"/>
      <c r="F99" s="30"/>
      <c r="G99" s="30"/>
      <c r="H99" s="30"/>
      <c r="I99" s="42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</row>
    <row r="100" spans="5:66" ht="15" customHeight="1" x14ac:dyDescent="0.25">
      <c r="E100" s="11"/>
      <c r="F100" s="30"/>
      <c r="G100" s="30"/>
      <c r="H100" s="30"/>
      <c r="I100" s="42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</row>
    <row r="101" spans="5:66" ht="15" customHeight="1" x14ac:dyDescent="0.25">
      <c r="E101" s="11"/>
      <c r="F101" s="30"/>
      <c r="G101" s="30"/>
      <c r="H101" s="30"/>
      <c r="I101" s="42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</row>
    <row r="102" spans="5:66" ht="15" customHeight="1" x14ac:dyDescent="0.25">
      <c r="E102" s="11"/>
      <c r="F102" s="30"/>
      <c r="G102" s="30"/>
      <c r="H102" s="30"/>
      <c r="I102" s="42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</row>
    <row r="103" spans="5:66" ht="15" customHeight="1" x14ac:dyDescent="0.25">
      <c r="E103" s="11"/>
      <c r="F103" s="30"/>
      <c r="G103" s="30"/>
      <c r="H103" s="30"/>
      <c r="I103" s="42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</row>
    <row r="104" spans="5:66" ht="15" customHeight="1" x14ac:dyDescent="0.25">
      <c r="E104" s="11"/>
      <c r="F104" s="30"/>
      <c r="G104" s="30"/>
      <c r="H104" s="30"/>
      <c r="I104" s="42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</row>
    <row r="105" spans="5:66" ht="15" customHeight="1" x14ac:dyDescent="0.25">
      <c r="E105" s="11"/>
      <c r="F105" s="30"/>
      <c r="G105" s="30"/>
      <c r="H105" s="30"/>
      <c r="I105" s="42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</row>
    <row r="106" spans="5:66" ht="15" customHeight="1" x14ac:dyDescent="0.25">
      <c r="E106" s="11"/>
      <c r="F106" s="30"/>
      <c r="G106" s="30"/>
      <c r="H106" s="30"/>
      <c r="I106" s="42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</row>
    <row r="107" spans="5:66" ht="15" customHeight="1" x14ac:dyDescent="0.25">
      <c r="E107" s="11"/>
      <c r="F107" s="30"/>
      <c r="G107" s="30"/>
      <c r="H107" s="30"/>
      <c r="I107" s="42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</row>
    <row r="108" spans="5:66" ht="15" customHeight="1" x14ac:dyDescent="0.25">
      <c r="E108" s="11"/>
      <c r="F108" s="30"/>
      <c r="G108" s="30"/>
      <c r="H108" s="30"/>
      <c r="I108" s="42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</row>
    <row r="109" spans="5:66" ht="15" customHeight="1" x14ac:dyDescent="0.25">
      <c r="E109" s="11"/>
      <c r="F109" s="30"/>
      <c r="G109" s="30"/>
      <c r="H109" s="30"/>
      <c r="I109" s="42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</row>
    <row r="110" spans="5:66" ht="15" customHeight="1" x14ac:dyDescent="0.25">
      <c r="E110" s="11"/>
      <c r="F110" s="30"/>
      <c r="G110" s="30"/>
      <c r="H110" s="30"/>
      <c r="I110" s="42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</row>
    <row r="111" spans="5:66" ht="15" customHeight="1" x14ac:dyDescent="0.25">
      <c r="E111" s="11"/>
      <c r="F111" s="30"/>
      <c r="G111" s="30"/>
      <c r="H111" s="30"/>
      <c r="I111" s="42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</row>
    <row r="112" spans="5:66" ht="15" customHeight="1" x14ac:dyDescent="0.25">
      <c r="E112" s="11"/>
      <c r="F112" s="30"/>
      <c r="G112" s="30"/>
      <c r="H112" s="30"/>
      <c r="I112" s="42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</row>
    <row r="113" spans="5:66" ht="15" customHeight="1" x14ac:dyDescent="0.25">
      <c r="E113" s="11"/>
      <c r="F113" s="30"/>
      <c r="G113" s="30"/>
      <c r="H113" s="30"/>
      <c r="I113" s="42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</row>
    <row r="114" spans="5:66" ht="15" customHeight="1" x14ac:dyDescent="0.25">
      <c r="E114" s="11"/>
      <c r="F114" s="30"/>
      <c r="G114" s="30"/>
      <c r="H114" s="30"/>
      <c r="I114" s="42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</row>
    <row r="115" spans="5:66" ht="15" customHeight="1" x14ac:dyDescent="0.25">
      <c r="E115" s="11"/>
      <c r="F115" s="30"/>
      <c r="G115" s="30"/>
      <c r="H115" s="30"/>
      <c r="I115" s="42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</row>
    <row r="116" spans="5:66" ht="15" customHeight="1" x14ac:dyDescent="0.25">
      <c r="E116" s="11"/>
      <c r="F116" s="30"/>
      <c r="G116" s="30"/>
      <c r="H116" s="30"/>
      <c r="I116" s="42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</row>
    <row r="117" spans="5:66" ht="15" customHeight="1" x14ac:dyDescent="0.25">
      <c r="E117" s="11"/>
      <c r="F117" s="30"/>
      <c r="G117" s="30"/>
      <c r="H117" s="30"/>
      <c r="I117" s="42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</row>
    <row r="118" spans="5:66" ht="15" customHeight="1" x14ac:dyDescent="0.25">
      <c r="E118" s="11"/>
      <c r="F118" s="30"/>
      <c r="G118" s="30"/>
      <c r="H118" s="30"/>
      <c r="I118" s="42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</row>
    <row r="119" spans="5:66" ht="15" customHeight="1" x14ac:dyDescent="0.25">
      <c r="E119" s="11"/>
      <c r="F119" s="30"/>
      <c r="G119" s="30"/>
      <c r="H119" s="30"/>
      <c r="I119" s="42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</row>
    <row r="120" spans="5:66" ht="15" customHeight="1" x14ac:dyDescent="0.25">
      <c r="E120" s="11"/>
      <c r="F120" s="30"/>
      <c r="G120" s="30"/>
      <c r="H120" s="30"/>
      <c r="I120" s="42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</row>
    <row r="121" spans="5:66" ht="15" customHeight="1" x14ac:dyDescent="0.25">
      <c r="E121" s="11"/>
      <c r="F121" s="30"/>
      <c r="G121" s="30"/>
      <c r="H121" s="30"/>
      <c r="I121" s="42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</row>
    <row r="122" spans="5:66" ht="15" customHeight="1" x14ac:dyDescent="0.25">
      <c r="E122" s="11"/>
      <c r="F122" s="30"/>
      <c r="G122" s="30"/>
      <c r="H122" s="30"/>
      <c r="I122" s="42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</row>
    <row r="123" spans="5:66" ht="15" customHeight="1" x14ac:dyDescent="0.25">
      <c r="E123" s="11"/>
      <c r="F123" s="30"/>
      <c r="G123" s="30"/>
      <c r="H123" s="30"/>
      <c r="I123" s="42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</row>
    <row r="124" spans="5:66" ht="15" customHeight="1" x14ac:dyDescent="0.25">
      <c r="E124" s="11"/>
      <c r="F124" s="30"/>
      <c r="G124" s="30"/>
      <c r="H124" s="30"/>
      <c r="I124" s="42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</row>
    <row r="125" spans="5:66" ht="15" customHeight="1" x14ac:dyDescent="0.25">
      <c r="E125" s="11"/>
      <c r="F125" s="30"/>
      <c r="G125" s="30"/>
      <c r="H125" s="30"/>
      <c r="I125" s="42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</row>
    <row r="126" spans="5:66" ht="15" customHeight="1" x14ac:dyDescent="0.25">
      <c r="E126" s="11"/>
      <c r="F126" s="30"/>
      <c r="G126" s="30"/>
      <c r="H126" s="30"/>
      <c r="I126" s="42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</row>
    <row r="127" spans="5:66" ht="15" customHeight="1" x14ac:dyDescent="0.25">
      <c r="E127" s="11"/>
      <c r="F127" s="30"/>
      <c r="G127" s="30"/>
      <c r="H127" s="30"/>
      <c r="I127" s="42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</row>
    <row r="128" spans="5:66" ht="15" customHeight="1" x14ac:dyDescent="0.25">
      <c r="E128" s="11"/>
      <c r="F128" s="30"/>
      <c r="G128" s="30"/>
      <c r="H128" s="30"/>
      <c r="I128" s="42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</row>
    <row r="129" spans="5:66" ht="15" customHeight="1" x14ac:dyDescent="0.25">
      <c r="E129" s="11"/>
      <c r="F129" s="30"/>
      <c r="G129" s="30"/>
      <c r="H129" s="30"/>
      <c r="I129" s="42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</row>
    <row r="130" spans="5:66" ht="15" customHeight="1" x14ac:dyDescent="0.25">
      <c r="E130" s="11"/>
      <c r="F130" s="30"/>
      <c r="G130" s="30"/>
      <c r="H130" s="30"/>
      <c r="I130" s="42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</row>
    <row r="131" spans="5:66" ht="15" customHeight="1" x14ac:dyDescent="0.25">
      <c r="E131" s="11"/>
      <c r="F131" s="30"/>
      <c r="G131" s="30"/>
      <c r="H131" s="30"/>
      <c r="I131" s="42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</row>
    <row r="132" spans="5:66" ht="15" customHeight="1" x14ac:dyDescent="0.25">
      <c r="E132" s="11"/>
      <c r="F132" s="30"/>
      <c r="G132" s="30"/>
      <c r="H132" s="30"/>
      <c r="I132" s="42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</row>
    <row r="133" spans="5:66" ht="15" customHeight="1" x14ac:dyDescent="0.25">
      <c r="E133" s="11"/>
      <c r="F133" s="30"/>
      <c r="G133" s="30"/>
      <c r="H133" s="30"/>
      <c r="I133" s="42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</row>
    <row r="134" spans="5:66" ht="15" customHeight="1" x14ac:dyDescent="0.25">
      <c r="E134" s="11"/>
      <c r="F134" s="30"/>
      <c r="G134" s="30"/>
      <c r="H134" s="30"/>
      <c r="I134" s="42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</row>
    <row r="135" spans="5:66" ht="15" customHeight="1" x14ac:dyDescent="0.25">
      <c r="E135" s="11"/>
      <c r="F135" s="30"/>
      <c r="G135" s="30"/>
      <c r="H135" s="30"/>
      <c r="I135" s="42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</row>
    <row r="136" spans="5:66" ht="15" customHeight="1" x14ac:dyDescent="0.25">
      <c r="E136" s="11"/>
      <c r="F136" s="30"/>
      <c r="G136" s="30"/>
      <c r="H136" s="30"/>
      <c r="I136" s="42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</row>
    <row r="137" spans="5:66" ht="15" customHeight="1" x14ac:dyDescent="0.25">
      <c r="E137" s="11"/>
      <c r="F137" s="30"/>
      <c r="G137" s="30"/>
      <c r="H137" s="30"/>
      <c r="I137" s="42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</row>
    <row r="138" spans="5:66" ht="15" customHeight="1" x14ac:dyDescent="0.25">
      <c r="E138" s="11"/>
      <c r="F138" s="30"/>
      <c r="G138" s="30"/>
      <c r="H138" s="30"/>
      <c r="I138" s="42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</row>
    <row r="139" spans="5:66" ht="15" customHeight="1" x14ac:dyDescent="0.25">
      <c r="E139" s="11"/>
      <c r="F139" s="30"/>
      <c r="G139" s="30"/>
      <c r="H139" s="30"/>
      <c r="I139" s="42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</row>
    <row r="140" spans="5:66" ht="15" customHeight="1" x14ac:dyDescent="0.25">
      <c r="E140" s="11"/>
      <c r="F140" s="30"/>
      <c r="G140" s="30"/>
      <c r="H140" s="30"/>
      <c r="I140" s="42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</row>
    <row r="141" spans="5:66" ht="15" customHeight="1" x14ac:dyDescent="0.25">
      <c r="E141" s="11"/>
      <c r="F141" s="30"/>
      <c r="G141" s="30"/>
      <c r="H141" s="30"/>
      <c r="I141" s="42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</row>
    <row r="142" spans="5:66" ht="15" customHeight="1" x14ac:dyDescent="0.25">
      <c r="E142" s="11"/>
      <c r="F142" s="30"/>
      <c r="G142" s="30"/>
      <c r="H142" s="30"/>
      <c r="I142" s="42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</row>
    <row r="143" spans="5:66" ht="15" customHeight="1" x14ac:dyDescent="0.25">
      <c r="E143" s="11"/>
      <c r="F143" s="30"/>
      <c r="G143" s="30"/>
      <c r="H143" s="30"/>
      <c r="I143" s="42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</row>
    <row r="144" spans="5:66" ht="15" customHeight="1" x14ac:dyDescent="0.25">
      <c r="E144" s="11"/>
      <c r="F144" s="30"/>
      <c r="G144" s="30"/>
      <c r="H144" s="30"/>
      <c r="I144" s="42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</row>
    <row r="145" spans="2:66" ht="15" customHeight="1" x14ac:dyDescent="0.25">
      <c r="E145" s="11"/>
      <c r="F145" s="30"/>
      <c r="G145" s="30"/>
      <c r="H145" s="30"/>
      <c r="I145" s="42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</row>
    <row r="146" spans="2:66" ht="15" customHeight="1" x14ac:dyDescent="0.25">
      <c r="E146" s="11"/>
      <c r="F146" s="30"/>
      <c r="G146" s="30"/>
      <c r="H146" s="30"/>
      <c r="I146" s="42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</row>
    <row r="147" spans="2:66" ht="15" customHeight="1" x14ac:dyDescent="0.25">
      <c r="E147" s="11"/>
      <c r="F147" s="30"/>
      <c r="G147" s="30"/>
      <c r="H147" s="30"/>
      <c r="I147" s="42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</row>
    <row r="148" spans="2:66" ht="15" customHeight="1" x14ac:dyDescent="0.25">
      <c r="E148" s="11"/>
      <c r="F148" s="30"/>
      <c r="G148" s="30"/>
      <c r="H148" s="30"/>
      <c r="I148" s="42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</row>
    <row r="149" spans="2:66" ht="15" customHeight="1" x14ac:dyDescent="0.25">
      <c r="E149" s="11"/>
      <c r="F149" s="30"/>
      <c r="G149" s="30"/>
      <c r="H149" s="30"/>
      <c r="I149" s="42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</row>
    <row r="150" spans="2:66" ht="15" customHeight="1" x14ac:dyDescent="0.25">
      <c r="E150" s="11"/>
      <c r="F150" s="30"/>
      <c r="G150" s="30"/>
      <c r="H150" s="30"/>
      <c r="I150" s="42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</row>
    <row r="151" spans="2:66" ht="15" customHeight="1" x14ac:dyDescent="0.25"/>
    <row r="152" spans="2:66" ht="15" customHeight="1" x14ac:dyDescent="0.25">
      <c r="B152" s="5" t="s">
        <v>14</v>
      </c>
      <c r="C152" s="5"/>
      <c r="D152" s="5"/>
      <c r="E152" s="6"/>
      <c r="F152" s="26"/>
      <c r="G152" s="26"/>
      <c r="H152" s="26"/>
      <c r="I152" s="2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</row>
    <row r="153" spans="2:66" ht="15" customHeight="1" x14ac:dyDescent="0.25"/>
  </sheetData>
  <sheetProtection formatCells="0" formatColumns="0" formatRows="0" sort="0" autoFilter="0"/>
  <conditionalFormatting sqref="AV9:BN150">
    <cfRule type="cellIs" dxfId="168" priority="10" operator="greaterThanOrEqual">
      <formula>90</formula>
    </cfRule>
  </conditionalFormatting>
  <conditionalFormatting sqref="AV9:BN150 E74:I150 F44:I45 E9:I43 F70:I73">
    <cfRule type="cellIs" dxfId="167" priority="9" operator="equal">
      <formula>""</formula>
    </cfRule>
  </conditionalFormatting>
  <conditionalFormatting sqref="J70:J150 J9:J45 K9:AT33">
    <cfRule type="cellIs" dxfId="166" priority="8" operator="greaterThanOrEqual">
      <formula>90</formula>
    </cfRule>
  </conditionalFormatting>
  <conditionalFormatting sqref="J70:J150 J9:J45 K9:AT33">
    <cfRule type="cellIs" dxfId="165" priority="7" operator="equal">
      <formula>""</formula>
    </cfRule>
  </conditionalFormatting>
  <conditionalFormatting sqref="K34:AU45 AU9:AU33 K70:AU150 AU46:AU69">
    <cfRule type="cellIs" dxfId="164" priority="6" operator="greaterThanOrEqual">
      <formula>90</formula>
    </cfRule>
  </conditionalFormatting>
  <conditionalFormatting sqref="K34:AU45 AU9:AU33 K70:AU150 AU46:AU69">
    <cfRule type="cellIs" dxfId="163" priority="5" operator="equal">
      <formula>""</formula>
    </cfRule>
  </conditionalFormatting>
  <conditionalFormatting sqref="E70:E72">
    <cfRule type="cellIs" dxfId="162" priority="4" operator="equal">
      <formula>""</formula>
    </cfRule>
  </conditionalFormatting>
  <conditionalFormatting sqref="J46:AT69">
    <cfRule type="cellIs" dxfId="161" priority="3" operator="greaterThanOrEqual">
      <formula>90</formula>
    </cfRule>
  </conditionalFormatting>
  <conditionalFormatting sqref="E46:H69 J46:AT69">
    <cfRule type="cellIs" dxfId="160" priority="2" operator="equal">
      <formula>""</formula>
    </cfRule>
  </conditionalFormatting>
  <conditionalFormatting sqref="J9:AT33">
    <cfRule type="cellIs" dxfId="159" priority="1" operator="equal">
      <formula>-999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9040-DC2A-4224-9BC7-34BA58BB0F50}">
  <sheetPr>
    <tabColor theme="8" tint="0.59999389629810485"/>
  </sheetPr>
  <dimension ref="A1:CB153"/>
  <sheetViews>
    <sheetView showGridLines="0" topLeftCell="A43" zoomScale="80" zoomScaleNormal="80" workbookViewId="0">
      <selection activeCell="N66" sqref="N66"/>
    </sheetView>
  </sheetViews>
  <sheetFormatPr defaultColWidth="0" defaultRowHeight="15" customHeight="1" zeroHeight="1" x14ac:dyDescent="0.25"/>
  <cols>
    <col min="1" max="4" width="2.7109375" style="2" customWidth="1"/>
    <col min="5" max="5" width="25.7109375" style="4" customWidth="1"/>
    <col min="6" max="7" width="15.7109375" style="25" customWidth="1"/>
    <col min="8" max="9" width="15.7109375" style="4" customWidth="1"/>
    <col min="10" max="10" width="2.7109375" style="4" customWidth="1"/>
    <col min="11" max="47" width="15.7109375" style="4" customWidth="1"/>
    <col min="48" max="48" width="10.140625" style="4" customWidth="1"/>
    <col min="49" max="67" width="15.7109375" style="4" customWidth="1"/>
    <col min="68" max="68" width="2.7109375" style="2" customWidth="1"/>
    <col min="69" max="80" width="0" style="2" hidden="1" customWidth="1"/>
    <col min="81" max="16384" width="9.140625" style="2" hidden="1"/>
  </cols>
  <sheetData>
    <row r="1" spans="1:68" ht="24.95" customHeight="1" x14ac:dyDescent="0.25">
      <c r="A1" s="1" t="str">
        <f ca="1">MID(CELL("filename",A2),FIND("]",CELL("filename",A1))+1,255)</f>
        <v>Transformers - Taps</v>
      </c>
      <c r="B1" s="1"/>
      <c r="C1" s="1"/>
      <c r="D1" s="1"/>
      <c r="E1" s="9"/>
      <c r="F1" s="24"/>
      <c r="G1" s="24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1"/>
    </row>
    <row r="2" spans="1:68" ht="15" customHeight="1" x14ac:dyDescent="0.25"/>
    <row r="3" spans="1:68" x14ac:dyDescent="0.25">
      <c r="B3" s="5" t="s">
        <v>13</v>
      </c>
      <c r="C3" s="5"/>
      <c r="D3" s="5"/>
      <c r="E3" s="6"/>
      <c r="F3" s="26"/>
      <c r="G3" s="2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8" x14ac:dyDescent="0.25"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8" x14ac:dyDescent="0.25">
      <c r="C5" s="10" t="s">
        <v>0</v>
      </c>
      <c r="D5" s="10"/>
      <c r="E5" s="10"/>
      <c r="F5" s="27"/>
      <c r="G5" s="27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</row>
    <row r="6" spans="1:68" ht="78" customHeight="1" x14ac:dyDescent="0.25">
      <c r="E6" s="2"/>
      <c r="F6" s="28"/>
      <c r="G6" s="28"/>
      <c r="H6" s="2"/>
      <c r="I6" s="46"/>
      <c r="J6" s="2"/>
      <c r="K6" s="38" t="str">
        <f>IF('Generators - Active Power'!I6="","",'Generators - Active Power'!I6)</f>
        <v>Post black-out</v>
      </c>
      <c r="L6" s="38" t="str">
        <f>IF('Generators - Active Power'!J6="","",'Generators - Active Power'!J6)</f>
        <v>Pre-restoration</v>
      </c>
      <c r="M6" s="38" t="str">
        <f>IF('Generators - Active Power'!K6="","",'Generators - Active Power'!K6)</f>
        <v>Energise Steven's Croft</v>
      </c>
      <c r="N6" s="38" t="str">
        <f>IF('Generators - Active Power'!L6="","",'Generators - Active Power'!L6)</f>
        <v>1.1 Energise Steven's croft BB
(CUSTOMER)</v>
      </c>
      <c r="O6" s="38" t="str">
        <f>IF('Generators - Active Power'!M6="","",'Generators - Active Power'!M6)</f>
        <v>1.2 Energise Steven's Croft cable to Chapelcross
(CHAP)</v>
      </c>
      <c r="P6" s="38" t="str">
        <f>IF('Generators - Active Power'!N6="","",'Generators - Active Power'!N6)</f>
        <v>2.1 Energise Minsca PoC
(MINSCA WF)</v>
      </c>
      <c r="Q6" s="38" t="str">
        <f>IF('Generators - Active Power'!O6="","",'Generators - Active Power'!O6)</f>
        <v>2.2 Energise Minsca WF
(CUSTOMER)</v>
      </c>
      <c r="R6" s="38" t="str">
        <f>IF('Generators - Active Power'!P6="","",'Generators - Active Power'!P6)</f>
        <v xml:space="preserve">3.1 Energise Ewe Hill 1 PoC
(12) </v>
      </c>
      <c r="S6" s="38" t="str">
        <f>IF('Generators - Active Power'!Q6="","",'Generators - Active Power'!Q6)</f>
        <v>3.2 Energise Ewe Hill WF
(CUSTOMER)</v>
      </c>
      <c r="T6" s="38" t="str">
        <f>IF('Generators - Active Power'!R6="","",'Generators - Active Power'!R6)</f>
        <v>4.1 Energise Chapelcross Grid 1 132/33kV Trfr
(698-10)</v>
      </c>
      <c r="U6" s="38" t="str">
        <f>IF('Generators - Active Power'!S6="","",'Generators - Active Power'!S6)</f>
        <v>4.2 Energise Chapelcross 132kV M1 BB
(698-710)</v>
      </c>
      <c r="V6" s="38" t="str">
        <f>IF('Generators - Active Power'!T6="","",'Generators - Active Power'!T6)</f>
        <v>4.3 Energise Chapelcross - Gretna 1 132kV circuit
(698-1105)</v>
      </c>
      <c r="W6" s="38" t="str">
        <f>IF('Generators - Active Power'!U6="","",'Generators - Active Power'!U6)</f>
        <v>5.1 Close Gretna CB, energise Gretna 132kV BB 
(305)</v>
      </c>
      <c r="X6" s="38" t="str">
        <f>IF('Generators - Active Power'!V6="","",'Generators - Active Power'!V6)</f>
        <v>5.2 Energise Gretna SGT1 400/132kV
(780)</v>
      </c>
      <c r="Y6" s="38" t="str">
        <f>IF('Generators - Active Power'!W6="","",'Generators - Active Power'!W6)</f>
        <v>5.3 Energise Gretna - Ewe Hill 2 132kV circuit
(805)</v>
      </c>
      <c r="Z6" s="38" t="str">
        <f>IF('Generators - Active Power'!X6="","",'Generators - Active Power'!X6)</f>
        <v>5.4 Energise Ewe Hill 2 WF
(GRID 1)</v>
      </c>
      <c r="AA6" s="38" t="str">
        <f>IF('Generators - Active Power'!Y6="","",'Generators - Active Power'!Y6)</f>
        <v>5.5 Energise Ewe Hill 2 circuits (WG2)</v>
      </c>
      <c r="AB6" s="38" t="str">
        <f>IF('Generators - Active Power'!Z6="","",'Generators - Active Power'!Z6)</f>
        <v>6.1 Energise Chapelcross - Annan circuit 1 (698-14)</v>
      </c>
      <c r="AC6" s="38" t="str">
        <f>IF('Generators - Active Power'!AA6="","",'Generators - Active Power'!AA6)</f>
        <v>6.2 Energise Chapelcross - Annan circuit 2
(698-23)</v>
      </c>
      <c r="AD6" s="38" t="str">
        <f>IF('Generators - Active Power'!AB6="","",'Generators - Active Power'!AB6)</f>
        <v>7.1 Energise Middlebie SWS - Middlebie circuit
(780-11)</v>
      </c>
      <c r="AE6" s="38" t="str">
        <f>IF('Generators - Active Power'!AC6="","",'Generators - Active Power'!AC6)</f>
        <v>8.1 Minsca WF, Ewe Hill 1 WF, Ewe Hill 2 WF to produce 20% MW</v>
      </c>
      <c r="AF6" s="38" t="str">
        <f>IF('Generators - Active Power'!AD6="","",'Generators - Active Power'!AD6)</f>
        <v>8.2 Energise Middlebie SWS - Langholm circuit 1 
(780-14)</v>
      </c>
      <c r="AG6" s="38" t="str">
        <f>IF('Generators - Active Power'!AE6="","",'Generators - Active Power'!AE6)</f>
        <v>9.1 Energise Chapelcross - Gretna circuit 2
(698-11)</v>
      </c>
      <c r="AH6" s="38" t="str">
        <f>IF('Generators - Active Power'!AF6="","",'Generators - Active Power'!AF6)</f>
        <v>10.1 Energise Chapelcross - Gretna circuit 1, Langholm 2, Newcastleton
(698-21)</v>
      </c>
      <c r="AI6" s="38" t="str">
        <f>IF('Generators - Active Power'!AG6="","",'Generators - Active Power'!AG6)</f>
        <v>11.1 Minsca WF, Ewe Hill 1 WF, Ewe Hill 2 WF to produce 25% MW</v>
      </c>
      <c r="AJ6" s="38" t="str">
        <f>IF('Generators - Active Power'!AH6="","",'Generators - Active Power'!AH6)</f>
        <v>11.2 Energise Chapelcross -Lockerbie circuit 1
(698-13)</v>
      </c>
      <c r="AK6" s="38" t="str">
        <f>IF('Generators - Active Power'!AI6="","",'Generators - Active Power'!AI6)</f>
        <v>11.3 Minsca WF, Ewe Hill 1 WF to produce 45% MW</v>
      </c>
      <c r="AL6" s="38" t="str">
        <f>IF('Generators - Active Power'!AJ6="","",'Generators - Active Power'!AJ6)</f>
        <v>11.4 Energise Chapelcross -Lockerbie circuit 2
(698-22)</v>
      </c>
      <c r="AM6" s="38" t="str">
        <f>IF('Generators - Active Power'!AK6="","",'Generators - Active Power'!AK6)</f>
        <v>12.1 Energise Lockerbie - Kirkbank and Moffat 1
(694-13)</v>
      </c>
      <c r="AN6" s="38" t="str">
        <f>IF('Generators - Active Power'!AL6="","",'Generators - Active Power'!AL6)</f>
        <v>13.1 Energise Lockerbie - Moffat 2
(694-23)</v>
      </c>
      <c r="AO6" s="38" t="str">
        <f>IF('Generators - Active Power'!AM6="","",'Generators - Active Power'!AM6)</f>
        <v>14.1 Close Annan 11kV bus section 
(662-01)</v>
      </c>
      <c r="AP6" s="38" t="str">
        <f>IF('Generators - Active Power'!AN6="","",'Generators - Active Power'!AN6)</f>
        <v>14.2 Close Lockerbie 11kV bus section 
(679-01)</v>
      </c>
      <c r="AQ6" s="38" t="str">
        <f>IF('Generators - Active Power'!AO6="","",'Generators - Active Power'!AO6)</f>
        <v>14.3 Close Moffat 11kV bus section 
(683-01)</v>
      </c>
      <c r="AR6" s="38" t="str">
        <f>IF('Generators - Active Power'!AP6="","",'Generators - Active Power'!AP6)</f>
        <v>14.4 Connect Langholm T2 
(676-20)</v>
      </c>
      <c r="AS6" s="38" t="str">
        <f>IF('Generators - Active Power'!AQ6="","",'Generators - Active Power'!AQ6)</f>
        <v>14.5 Connect Gretna T1
(673-10)</v>
      </c>
      <c r="AT6" s="38" t="str">
        <f>IF('Generators - Active Power'!AR6="","",'Generators - Active Power'!AR6)</f>
        <v>15.1 Energise Gretna 400kV B/B from Harker
(X605)</v>
      </c>
      <c r="AU6" s="38" t="str">
        <f>IF('Generators - Active Power'!AS6="","",'Generators - Active Power'!AS6)</f>
        <v>15.2 Connect Transmisison network to Chapelcross DRZ via SGT1
(X510)</v>
      </c>
      <c r="AV6" s="38"/>
      <c r="AW6" s="50" t="str">
        <f>IF('Generators - Active Power'!AU6="","",'Generators - Active Power'!AU6)</f>
        <v>Stevens Croft energised</v>
      </c>
      <c r="AX6" s="50" t="str">
        <f>IF('Generators - Active Power'!AV6="","",'Generators - Active Power'!AV6)</f>
        <v>Steven's croft SPD brkr closed and line to Chapelcross energised</v>
      </c>
      <c r="AY6" s="50" t="str">
        <f>IF('Generators - Active Power'!AW6="","",'Generators - Active Power'!AW6)</f>
        <v>Chapelcross 33kV B/B energised</v>
      </c>
      <c r="AZ6" s="50" t="str">
        <f>IF('Generators - Active Power'!AX6="","",'Generators - Active Power'!AX6)</f>
        <v>Circuit Minsca WF energised</v>
      </c>
      <c r="BA6" s="50" t="str">
        <f>IF('Generators - Active Power'!AY6="","",'Generators - Active Power'!AY6)</f>
        <v>Circuit to Ewe Hill WF energised</v>
      </c>
      <c r="BB6" s="50" t="str">
        <f>IF('Generators - Active Power'!AZ6="","",'Generators - Active Power'!AZ6)</f>
        <v>Grid trfr  1 + Chapelcross - Gretna line energised</v>
      </c>
      <c r="BC6" s="50" t="str">
        <f>IF('Generators - Active Power'!BA6="","",'Generators - Active Power'!BA6)</f>
        <v>Gretna 132kV brkr closed</v>
      </c>
      <c r="BD6" s="50" t="str">
        <f>IF('Generators - Active Power'!BB6="","",'Generators - Active Power'!BB6)</f>
        <v>Annan energised</v>
      </c>
      <c r="BE6" s="50" t="str">
        <f>IF('Generators - Active Power'!BC6="","",'Generators - Active Power'!BC6)</f>
        <v>Middelbie energised</v>
      </c>
      <c r="BF6" s="50" t="str">
        <f>IF('Generators - Active Power'!BD6="","",'Generators - Active Power'!BD6)</f>
        <v>Langholm energised</v>
      </c>
      <c r="BG6" s="50" t="str">
        <f>IF('Generators - Active Power'!BE6="","",'Generators - Active Power'!BE6)</f>
        <v>Gretna B energised</v>
      </c>
      <c r="BH6" s="50" t="str">
        <f>IF('Generators - Active Power'!BF6="","",'Generators - Active Power'!BF6)</f>
        <v>GretnaA + Newcastleton</v>
      </c>
      <c r="BI6" s="50" t="str">
        <f>IF('Generators - Active Power'!BG6="","",'Generators - Active Power'!BG6)</f>
        <v>LockerbieA + B</v>
      </c>
      <c r="BJ6" s="50" t="str">
        <f>IF('Generators - Active Power'!BH6="","",'Generators - Active Power'!BH6)</f>
        <v>Kirkbank + Moffat A</v>
      </c>
      <c r="BK6" s="50" t="str">
        <f>IF('Generators - Active Power'!BI6="","",'Generators - Active Power'!BI6)</f>
        <v>Moffat B</v>
      </c>
      <c r="BL6" s="50" t="str">
        <f>IF('Generators - Active Power'!BJ6="","",'Generators - Active Power'!BJ6)</f>
        <v>Restore to normal</v>
      </c>
      <c r="BM6" s="2"/>
      <c r="BN6" s="2"/>
      <c r="BO6" s="2"/>
    </row>
    <row r="7" spans="1:68" x14ac:dyDescent="0.25">
      <c r="E7" s="2"/>
      <c r="F7" s="28"/>
      <c r="G7" s="28"/>
      <c r="H7" s="2"/>
      <c r="I7" s="38"/>
      <c r="J7" s="2"/>
      <c r="K7" s="21" t="s">
        <v>10</v>
      </c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6">
        <v>0</v>
      </c>
      <c r="AX7" s="36" t="s">
        <v>290</v>
      </c>
      <c r="AY7" s="36" t="s">
        <v>290</v>
      </c>
      <c r="AZ7" s="36" t="s">
        <v>289</v>
      </c>
      <c r="BA7" s="36">
        <v>5.6</v>
      </c>
      <c r="BB7" s="36" t="s">
        <v>291</v>
      </c>
      <c r="BC7" s="36" t="s">
        <v>292</v>
      </c>
      <c r="BD7" s="36" t="s">
        <v>293</v>
      </c>
      <c r="BE7" s="36" t="s">
        <v>295</v>
      </c>
      <c r="BF7" s="36">
        <v>18</v>
      </c>
      <c r="BG7" s="36">
        <v>19</v>
      </c>
      <c r="BH7" s="36" t="s">
        <v>294</v>
      </c>
      <c r="BI7" s="36" t="s">
        <v>296</v>
      </c>
      <c r="BJ7" s="36">
        <v>25</v>
      </c>
      <c r="BK7" s="36">
        <v>26</v>
      </c>
      <c r="BL7" s="36" t="s">
        <v>297</v>
      </c>
      <c r="BM7" s="2"/>
      <c r="BN7" s="2"/>
      <c r="BO7" s="2"/>
    </row>
    <row r="8" spans="1:68" x14ac:dyDescent="0.25">
      <c r="E8" s="19" t="s">
        <v>1</v>
      </c>
      <c r="F8" s="29" t="s">
        <v>2</v>
      </c>
      <c r="G8" s="29" t="s">
        <v>3</v>
      </c>
      <c r="H8" s="19" t="s">
        <v>4</v>
      </c>
      <c r="I8" s="19" t="s">
        <v>5</v>
      </c>
      <c r="J8" s="2"/>
      <c r="K8" s="18" t="str">
        <f>IF('Generators - Active Power'!I8="","",'Generators - Active Power'!I8)</f>
        <v>Step -2</v>
      </c>
      <c r="L8" s="18" t="str">
        <f>IF('Generators - Active Power'!J8="","",'Generators - Active Power'!J8)</f>
        <v>Step -1</v>
      </c>
      <c r="M8" s="18" t="str">
        <f>IF('Generators - Active Power'!K8="","",'Generators - Active Power'!K8)</f>
        <v>Step 0</v>
      </c>
      <c r="N8" s="18" t="str">
        <f>IF('Generators - Active Power'!L8="","",'Generators - Active Power'!L8)</f>
        <v>Step 1</v>
      </c>
      <c r="O8" s="18" t="str">
        <f>IF('Generators - Active Power'!M8="","",'Generators - Active Power'!M8)</f>
        <v>Step 2</v>
      </c>
      <c r="P8" s="18" t="str">
        <f>IF('Generators - Active Power'!N8="","",'Generators - Active Power'!N8)</f>
        <v>Step 3</v>
      </c>
      <c r="Q8" s="18" t="str">
        <f>IF('Generators - Active Power'!O8="","",'Generators - Active Power'!O8)</f>
        <v>Step 4</v>
      </c>
      <c r="R8" s="18" t="str">
        <f>IF('Generators - Active Power'!P8="","",'Generators - Active Power'!P8)</f>
        <v>Step 5</v>
      </c>
      <c r="S8" s="18" t="str">
        <f>IF('Generators - Active Power'!Q8="","",'Generators - Active Power'!Q8)</f>
        <v>Step 6</v>
      </c>
      <c r="T8" s="18" t="str">
        <f>IF('Generators - Active Power'!R8="","",'Generators - Active Power'!R8)</f>
        <v>Step 7</v>
      </c>
      <c r="U8" s="18" t="str">
        <f>IF('Generators - Active Power'!S8="","",'Generators - Active Power'!S8)</f>
        <v>Step 8</v>
      </c>
      <c r="V8" s="18" t="str">
        <f>IF('Generators - Active Power'!T8="","",'Generators - Active Power'!T8)</f>
        <v>Step 9</v>
      </c>
      <c r="W8" s="18" t="str">
        <f>IF('Generators - Active Power'!U8="","",'Generators - Active Power'!U8)</f>
        <v>Step 10</v>
      </c>
      <c r="X8" s="18" t="str">
        <f>IF('Generators - Active Power'!V8="","",'Generators - Active Power'!V8)</f>
        <v>Step 11</v>
      </c>
      <c r="Y8" s="18" t="str">
        <f>IF('Generators - Active Power'!W8="","",'Generators - Active Power'!W8)</f>
        <v>Step 12</v>
      </c>
      <c r="Z8" s="18" t="str">
        <f>IF('Generators - Active Power'!X8="","",'Generators - Active Power'!X8)</f>
        <v>Step 13</v>
      </c>
      <c r="AA8" s="18" t="str">
        <f>IF('Generators - Active Power'!Y8="","",'Generators - Active Power'!Y8)</f>
        <v>Step 14</v>
      </c>
      <c r="AB8" s="18" t="str">
        <f>IF('Generators - Active Power'!Z8="","",'Generators - Active Power'!Z8)</f>
        <v>Step 15</v>
      </c>
      <c r="AC8" s="18" t="str">
        <f>IF('Generators - Active Power'!AA8="","",'Generators - Active Power'!AA8)</f>
        <v>Step 16</v>
      </c>
      <c r="AD8" s="18" t="str">
        <f>IF('Generators - Active Power'!AB8="","",'Generators - Active Power'!AB8)</f>
        <v>Step 17</v>
      </c>
      <c r="AE8" s="18" t="str">
        <f>IF('Generators - Active Power'!AC8="","",'Generators - Active Power'!AC8)</f>
        <v>Step 18</v>
      </c>
      <c r="AF8" s="18" t="str">
        <f>IF('Generators - Active Power'!AD8="","",'Generators - Active Power'!AD8)</f>
        <v>Step 19</v>
      </c>
      <c r="AG8" s="18" t="str">
        <f>IF('Generators - Active Power'!AE8="","",'Generators - Active Power'!AE8)</f>
        <v>Step 20</v>
      </c>
      <c r="AH8" s="18" t="str">
        <f>IF('Generators - Active Power'!AF8="","",'Generators - Active Power'!AF8)</f>
        <v>Step 21</v>
      </c>
      <c r="AI8" s="18" t="str">
        <f>IF('Generators - Active Power'!AG8="","",'Generators - Active Power'!AG8)</f>
        <v>Step 22</v>
      </c>
      <c r="AJ8" s="18" t="str">
        <f>IF('Generators - Active Power'!AH8="","",'Generators - Active Power'!AH8)</f>
        <v>Step 23</v>
      </c>
      <c r="AK8" s="18" t="str">
        <f>IF('Generators - Active Power'!AI8="","",'Generators - Active Power'!AI8)</f>
        <v>Step 24</v>
      </c>
      <c r="AL8" s="18" t="str">
        <f>IF('Generators - Active Power'!AJ8="","",'Generators - Active Power'!AJ8)</f>
        <v>Step 25</v>
      </c>
      <c r="AM8" s="18" t="str">
        <f>IF('Generators - Active Power'!AK8="","",'Generators - Active Power'!AK8)</f>
        <v>Step 26</v>
      </c>
      <c r="AN8" s="18" t="str">
        <f>IF('Generators - Active Power'!AL8="","",'Generators - Active Power'!AL8)</f>
        <v>Step 27</v>
      </c>
      <c r="AO8" s="18" t="str">
        <f>IF('Generators - Active Power'!AM8="","",'Generators - Active Power'!AM8)</f>
        <v>Step 28</v>
      </c>
      <c r="AP8" s="18" t="str">
        <f>IF('Generators - Active Power'!AN8="","",'Generators - Active Power'!AN8)</f>
        <v>Step 29</v>
      </c>
      <c r="AQ8" s="18" t="str">
        <f>IF('Generators - Active Power'!AO8="","",'Generators - Active Power'!AO8)</f>
        <v>Step 30</v>
      </c>
      <c r="AR8" s="18" t="str">
        <f>IF('Generators - Active Power'!AP8="","",'Generators - Active Power'!AP8)</f>
        <v>Step 31</v>
      </c>
      <c r="AS8" s="18" t="str">
        <f>IF('Generators - Active Power'!AQ8="","",'Generators - Active Power'!AQ8)</f>
        <v>Step 32</v>
      </c>
      <c r="AT8" s="18" t="str">
        <f>IF('Generators - Active Power'!AR8="","",'Generators - Active Power'!AR8)</f>
        <v>Step 33</v>
      </c>
      <c r="AU8" s="18" t="str">
        <f>IF('Generators - Active Power'!AS8="","",'Generators - Active Power'!AS8)</f>
        <v>Step 34</v>
      </c>
      <c r="AV8" s="64"/>
      <c r="AW8" s="18" t="str">
        <f>IF('Generators - Active Power'!AU8="","",'Generators - Active Power'!AU8)</f>
        <v>Stage 0</v>
      </c>
      <c r="AX8" s="18" t="str">
        <f>IF('Generators - Active Power'!AV8="","",'Generators - Active Power'!AV8)</f>
        <v>Stage 1</v>
      </c>
      <c r="AY8" s="18" t="str">
        <f>IF('Generators - Active Power'!AW8="","",'Generators - Active Power'!AW8)</f>
        <v>Stage 2</v>
      </c>
      <c r="AZ8" s="18" t="str">
        <f>IF('Generators - Active Power'!AX8="","",'Generators - Active Power'!AX8)</f>
        <v>Stage 3</v>
      </c>
      <c r="BA8" s="18" t="str">
        <f>IF('Generators - Active Power'!AY8="","",'Generators - Active Power'!AY8)</f>
        <v>Stage 4</v>
      </c>
      <c r="BB8" s="18" t="str">
        <f>IF('Generators - Active Power'!AZ8="","",'Generators - Active Power'!AZ8)</f>
        <v>Stage 5</v>
      </c>
      <c r="BC8" s="18" t="str">
        <f>IF('Generators - Active Power'!BA8="","",'Generators - Active Power'!BA8)</f>
        <v>Stage 6</v>
      </c>
      <c r="BD8" s="18" t="str">
        <f>IF('Generators - Active Power'!BB8="","",'Generators - Active Power'!BB8)</f>
        <v>Stage 7</v>
      </c>
      <c r="BE8" s="18" t="str">
        <f>IF('Generators - Active Power'!BC8="","",'Generators - Active Power'!BC8)</f>
        <v>Stage 8</v>
      </c>
      <c r="BF8" s="18" t="str">
        <f>IF('Generators - Active Power'!BD8="","",'Generators - Active Power'!BD8)</f>
        <v>Stage 9</v>
      </c>
      <c r="BG8" s="18" t="str">
        <f>IF('Generators - Active Power'!BE8="","",'Generators - Active Power'!BE8)</f>
        <v>Stage 10</v>
      </c>
      <c r="BH8" s="18" t="str">
        <f>IF('Generators - Active Power'!BF8="","",'Generators - Active Power'!BF8)</f>
        <v>Stage 11</v>
      </c>
      <c r="BI8" s="18" t="str">
        <f>IF('Generators - Active Power'!BG8="","",'Generators - Active Power'!BG8)</f>
        <v>Stage 12</v>
      </c>
      <c r="BJ8" s="18" t="str">
        <f>IF('Generators - Active Power'!BH8="","",'Generators - Active Power'!BH8)</f>
        <v>Stage 13</v>
      </c>
      <c r="BK8" s="18" t="str">
        <f>IF('Generators - Active Power'!BI8="","",'Generators - Active Power'!BI8)</f>
        <v>Stage 14</v>
      </c>
      <c r="BL8" s="18" t="str">
        <f>IF('Generators - Active Power'!BJ8="","",'Generators - Active Power'!BJ8)</f>
        <v>Stage 15</v>
      </c>
      <c r="BM8" s="18" t="str">
        <f>IF('Generators - Active Power'!BK8="","",'Generators - Active Power'!BK8)</f>
        <v/>
      </c>
      <c r="BN8" s="18" t="str">
        <f>IF('Generators - Active Power'!BL8="","",'Generators - Active Power'!BL8)</f>
        <v/>
      </c>
      <c r="BO8" s="18" t="str">
        <f>IF('Generators - Active Power'!BM8="","",'Generators - Active Power'!BM8)</f>
        <v/>
      </c>
    </row>
    <row r="9" spans="1:68" x14ac:dyDescent="0.25">
      <c r="E9" s="11" t="s">
        <v>111</v>
      </c>
      <c r="F9" s="30">
        <v>33</v>
      </c>
      <c r="G9" s="30">
        <v>0.68999999761581421</v>
      </c>
      <c r="H9" s="11">
        <v>-2</v>
      </c>
      <c r="I9" s="11">
        <v>2</v>
      </c>
      <c r="J9" s="2"/>
      <c r="K9" s="11" cm="1">
        <f t="array" ref="K9">IFERROR(INDEX($K$46:$AU$100,MATCH($E9,$E$46:$E$100,0),COLUMN()-10),-999)</f>
        <v>0</v>
      </c>
      <c r="L9" s="11" cm="1">
        <f t="array" ref="L9">IFERROR(INDEX($K$46:$AU$100,MATCH($E9,$E$46:$E$100,0),COLUMN()-10),-999)</f>
        <v>0</v>
      </c>
      <c r="M9" s="11" cm="1">
        <f t="array" ref="M9">IFERROR(INDEX($K$46:$AU$100,MATCH($E9,$E$46:$E$100,0),COLUMN()-10),-999)</f>
        <v>0</v>
      </c>
      <c r="N9" s="11" cm="1">
        <f t="array" ref="N9">IFERROR(INDEX($K$46:$AU$100,MATCH($E9,$E$46:$E$100,0),COLUMN()-10),-999)</f>
        <v>0</v>
      </c>
      <c r="O9" s="11" cm="1">
        <f t="array" ref="O9">IFERROR(INDEX($K$46:$AU$100,MATCH($E9,$E$46:$E$100,0),COLUMN()-10),-999)</f>
        <v>0</v>
      </c>
      <c r="P9" s="11" cm="1">
        <f t="array" ref="P9">IFERROR(INDEX($K$46:$AU$100,MATCH($E9,$E$46:$E$100,0),COLUMN()-10),-999)</f>
        <v>0</v>
      </c>
      <c r="Q9" s="11" cm="1">
        <f t="array" ref="Q9">IFERROR(INDEX($K$46:$AU$100,MATCH($E9,$E$46:$E$100,0),COLUMN()-10),-999)</f>
        <v>0</v>
      </c>
      <c r="R9" s="11" cm="1">
        <f t="array" ref="R9">IFERROR(INDEX($K$46:$AU$100,MATCH($E9,$E$46:$E$100,0),COLUMN()-10),-999)</f>
        <v>0</v>
      </c>
      <c r="S9" s="11" cm="1">
        <f t="array" ref="S9">IFERROR(INDEX($K$46:$AU$100,MATCH($E9,$E$46:$E$100,0),COLUMN()-10),-999)</f>
        <v>0</v>
      </c>
      <c r="T9" s="11" cm="1">
        <f t="array" ref="T9">IFERROR(INDEX($K$46:$AU$100,MATCH($E9,$E$46:$E$100,0),COLUMN()-10),-999)</f>
        <v>0</v>
      </c>
      <c r="U9" s="11" cm="1">
        <f t="array" ref="U9">IFERROR(INDEX($K$46:$AU$100,MATCH($E9,$E$46:$E$100,0),COLUMN()-10),-999)</f>
        <v>0</v>
      </c>
      <c r="V9" s="11" cm="1">
        <f t="array" ref="V9">IFERROR(INDEX($K$46:$AU$100,MATCH($E9,$E$46:$E$100,0),COLUMN()-10),-999)</f>
        <v>0</v>
      </c>
      <c r="W9" s="11" cm="1">
        <f t="array" ref="W9">IFERROR(INDEX($K$46:$AU$100,MATCH($E9,$E$46:$E$100,0),COLUMN()-10),-999)</f>
        <v>0</v>
      </c>
      <c r="X9" s="11" cm="1">
        <f t="array" ref="X9">IFERROR(INDEX($K$46:$AU$100,MATCH($E9,$E$46:$E$100,0),COLUMN()-10),-999)</f>
        <v>0</v>
      </c>
      <c r="Y9" s="11" cm="1">
        <f t="array" ref="Y9">IFERROR(INDEX($K$46:$AU$100,MATCH($E9,$E$46:$E$100,0),COLUMN()-10),-999)</f>
        <v>0</v>
      </c>
      <c r="Z9" s="11" cm="1">
        <f t="array" ref="Z9">IFERROR(INDEX($K$46:$AU$100,MATCH($E9,$E$46:$E$100,0),COLUMN()-10),-999)</f>
        <v>0</v>
      </c>
      <c r="AA9" s="11" cm="1">
        <f t="array" ref="AA9">IFERROR(INDEX($K$46:$AU$100,MATCH($E9,$E$46:$E$100,0),COLUMN()-10),-999)</f>
        <v>0</v>
      </c>
      <c r="AB9" s="11" cm="1">
        <f t="array" ref="AB9">IFERROR(INDEX($K$46:$AU$100,MATCH($E9,$E$46:$E$100,0),COLUMN()-10),-999)</f>
        <v>0</v>
      </c>
      <c r="AC9" s="11" cm="1">
        <f t="array" ref="AC9">IFERROR(INDEX($K$46:$AU$100,MATCH($E9,$E$46:$E$100,0),COLUMN()-10),-999)</f>
        <v>0</v>
      </c>
      <c r="AD9" s="11" cm="1">
        <f t="array" ref="AD9">IFERROR(INDEX($K$46:$AU$100,MATCH($E9,$E$46:$E$100,0),COLUMN()-10),-999)</f>
        <v>0</v>
      </c>
      <c r="AE9" s="11" cm="1">
        <f t="array" ref="AE9">IFERROR(INDEX($K$46:$AU$100,MATCH($E9,$E$46:$E$100,0),COLUMN()-10),-999)</f>
        <v>0</v>
      </c>
      <c r="AF9" s="11" cm="1">
        <f t="array" ref="AF9">IFERROR(INDEX($K$46:$AU$100,MATCH($E9,$E$46:$E$100,0),COLUMN()-10),-999)</f>
        <v>0</v>
      </c>
      <c r="AG9" s="11" cm="1">
        <f t="array" ref="AG9">IFERROR(INDEX($K$46:$AU$100,MATCH($E9,$E$46:$E$100,0),COLUMN()-10),-999)</f>
        <v>0</v>
      </c>
      <c r="AH9" s="11" cm="1">
        <f t="array" ref="AH9">IFERROR(INDEX($K$46:$AU$100,MATCH($E9,$E$46:$E$100,0),COLUMN()-10),-999)</f>
        <v>0</v>
      </c>
      <c r="AI9" s="11" cm="1">
        <f t="array" ref="AI9">IFERROR(INDEX($K$46:$AU$100,MATCH($E9,$E$46:$E$100,0),COLUMN()-10),-999)</f>
        <v>0</v>
      </c>
      <c r="AJ9" s="11" cm="1">
        <f t="array" ref="AJ9">IFERROR(INDEX($K$46:$AU$100,MATCH($E9,$E$46:$E$100,0),COLUMN()-10),-999)</f>
        <v>0</v>
      </c>
      <c r="AK9" s="11" cm="1">
        <f t="array" ref="AK9">IFERROR(INDEX($K$46:$AU$100,MATCH($E9,$E$46:$E$100,0),COLUMN()-10),-999)</f>
        <v>0</v>
      </c>
      <c r="AL9" s="11" cm="1">
        <f t="array" ref="AL9">IFERROR(INDEX($K$46:$AU$100,MATCH($E9,$E$46:$E$100,0),COLUMN()-10),-999)</f>
        <v>0</v>
      </c>
      <c r="AM9" s="11" cm="1">
        <f t="array" ref="AM9">IFERROR(INDEX($K$46:$AU$100,MATCH($E9,$E$46:$E$100,0),COLUMN()-10),-999)</f>
        <v>0</v>
      </c>
      <c r="AN9" s="11" cm="1">
        <f t="array" ref="AN9">IFERROR(INDEX($K$46:$AU$100,MATCH($E9,$E$46:$E$100,0),COLUMN()-10),-999)</f>
        <v>0</v>
      </c>
      <c r="AO9" s="11" cm="1">
        <f t="array" ref="AO9">IFERROR(INDEX($K$46:$AU$100,MATCH($E9,$E$46:$E$100,0),COLUMN()-10),-999)</f>
        <v>0</v>
      </c>
      <c r="AP9" s="11" cm="1">
        <f t="array" ref="AP9">IFERROR(INDEX($K$46:$AU$100,MATCH($E9,$E$46:$E$100,0),COLUMN()-10),-999)</f>
        <v>0</v>
      </c>
      <c r="AQ9" s="11" cm="1">
        <f t="array" ref="AQ9">IFERROR(INDEX($K$46:$AU$100,MATCH($E9,$E$46:$E$100,0),COLUMN()-10),-999)</f>
        <v>0</v>
      </c>
      <c r="AR9" s="11" cm="1">
        <f t="array" ref="AR9">IFERROR(INDEX($K$46:$AU$100,MATCH($E9,$E$46:$E$100,0),COLUMN()-10),-999)</f>
        <v>0</v>
      </c>
      <c r="AS9" s="11" cm="1">
        <f t="array" ref="AS9">IFERROR(INDEX($K$46:$AU$100,MATCH($E9,$E$46:$E$100,0),COLUMN()-10),-999)</f>
        <v>0</v>
      </c>
      <c r="AT9" s="11" cm="1">
        <f t="array" ref="AT9">IFERROR(INDEX($K$46:$AU$100,MATCH($E9,$E$46:$E$100,0),COLUMN()-10),-999)</f>
        <v>0</v>
      </c>
      <c r="AU9" s="11" cm="1">
        <f t="array" ref="AU9">IFERROR(INDEX($K$46:$AU$100,MATCH($E9,$E$46:$E$100,0),COLUMN()-10),-999)</f>
        <v>0</v>
      </c>
      <c r="AV9" s="11"/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/>
      <c r="BN9" s="11"/>
      <c r="BO9" s="11"/>
    </row>
    <row r="10" spans="1:68" x14ac:dyDescent="0.25">
      <c r="E10" s="11" t="s">
        <v>112</v>
      </c>
      <c r="F10" s="30">
        <v>11</v>
      </c>
      <c r="G10" s="30">
        <v>0.68999999761581421</v>
      </c>
      <c r="H10" s="11">
        <v>-2</v>
      </c>
      <c r="I10" s="11">
        <v>2</v>
      </c>
      <c r="J10" s="2"/>
      <c r="K10" s="11" cm="1">
        <f t="array" ref="K10">IFERROR(INDEX($K$46:$AU$100,MATCH($E10,$E$46:$E$100,0),COLUMN()-10),-999)</f>
        <v>0</v>
      </c>
      <c r="L10" s="11" cm="1">
        <f t="array" ref="L10">IFERROR(INDEX($K$46:$AU$100,MATCH($E10,$E$46:$E$100,0),COLUMN()-10),-999)</f>
        <v>0</v>
      </c>
      <c r="M10" s="11" cm="1">
        <f t="array" ref="M10">IFERROR(INDEX($K$46:$AU$100,MATCH($E10,$E$46:$E$100,0),COLUMN()-10),-999)</f>
        <v>0</v>
      </c>
      <c r="N10" s="11" cm="1">
        <f t="array" ref="N10">IFERROR(INDEX($K$46:$AU$100,MATCH($E10,$E$46:$E$100,0),COLUMN()-10),-999)</f>
        <v>0</v>
      </c>
      <c r="O10" s="11" cm="1">
        <f t="array" ref="O10">IFERROR(INDEX($K$46:$AU$100,MATCH($E10,$E$46:$E$100,0),COLUMN()-10),-999)</f>
        <v>0</v>
      </c>
      <c r="P10" s="11" cm="1">
        <f t="array" ref="P10">IFERROR(INDEX($K$46:$AU$100,MATCH($E10,$E$46:$E$100,0),COLUMN()-10),-999)</f>
        <v>0</v>
      </c>
      <c r="Q10" s="11" cm="1">
        <f t="array" ref="Q10">IFERROR(INDEX($K$46:$AU$100,MATCH($E10,$E$46:$E$100,0),COLUMN()-10),-999)</f>
        <v>0</v>
      </c>
      <c r="R10" s="11" cm="1">
        <f t="array" ref="R10">IFERROR(INDEX($K$46:$AU$100,MATCH($E10,$E$46:$E$100,0),COLUMN()-10),-999)</f>
        <v>0</v>
      </c>
      <c r="S10" s="11" cm="1">
        <f t="array" ref="S10">IFERROR(INDEX($K$46:$AU$100,MATCH($E10,$E$46:$E$100,0),COLUMN()-10),-999)</f>
        <v>0</v>
      </c>
      <c r="T10" s="11" cm="1">
        <f t="array" ref="T10">IFERROR(INDEX($K$46:$AU$100,MATCH($E10,$E$46:$E$100,0),COLUMN()-10),-999)</f>
        <v>0</v>
      </c>
      <c r="U10" s="11" cm="1">
        <f t="array" ref="U10">IFERROR(INDEX($K$46:$AU$100,MATCH($E10,$E$46:$E$100,0),COLUMN()-10),-999)</f>
        <v>0</v>
      </c>
      <c r="V10" s="11" cm="1">
        <f t="array" ref="V10">IFERROR(INDEX($K$46:$AU$100,MATCH($E10,$E$46:$E$100,0),COLUMN()-10),-999)</f>
        <v>0</v>
      </c>
      <c r="W10" s="11" cm="1">
        <f t="array" ref="W10">IFERROR(INDEX($K$46:$AU$100,MATCH($E10,$E$46:$E$100,0),COLUMN()-10),-999)</f>
        <v>0</v>
      </c>
      <c r="X10" s="11" cm="1">
        <f t="array" ref="X10">IFERROR(INDEX($K$46:$AU$100,MATCH($E10,$E$46:$E$100,0),COLUMN()-10),-999)</f>
        <v>0</v>
      </c>
      <c r="Y10" s="11" cm="1">
        <f t="array" ref="Y10">IFERROR(INDEX($K$46:$AU$100,MATCH($E10,$E$46:$E$100,0),COLUMN()-10),-999)</f>
        <v>0</v>
      </c>
      <c r="Z10" s="11" cm="1">
        <f t="array" ref="Z10">IFERROR(INDEX($K$46:$AU$100,MATCH($E10,$E$46:$E$100,0),COLUMN()-10),-999)</f>
        <v>0</v>
      </c>
      <c r="AA10" s="11" cm="1">
        <f t="array" ref="AA10">IFERROR(INDEX($K$46:$AU$100,MATCH($E10,$E$46:$E$100,0),COLUMN()-10),-999)</f>
        <v>0</v>
      </c>
      <c r="AB10" s="11" cm="1">
        <f t="array" ref="AB10">IFERROR(INDEX($K$46:$AU$100,MATCH($E10,$E$46:$E$100,0),COLUMN()-10),-999)</f>
        <v>0</v>
      </c>
      <c r="AC10" s="11" cm="1">
        <f t="array" ref="AC10">IFERROR(INDEX($K$46:$AU$100,MATCH($E10,$E$46:$E$100,0),COLUMN()-10),-999)</f>
        <v>0</v>
      </c>
      <c r="AD10" s="11" cm="1">
        <f t="array" ref="AD10">IFERROR(INDEX($K$46:$AU$100,MATCH($E10,$E$46:$E$100,0),COLUMN()-10),-999)</f>
        <v>0</v>
      </c>
      <c r="AE10" s="11" cm="1">
        <f t="array" ref="AE10">IFERROR(INDEX($K$46:$AU$100,MATCH($E10,$E$46:$E$100,0),COLUMN()-10),-999)</f>
        <v>0</v>
      </c>
      <c r="AF10" s="11" cm="1">
        <f t="array" ref="AF10">IFERROR(INDEX($K$46:$AU$100,MATCH($E10,$E$46:$E$100,0),COLUMN()-10),-999)</f>
        <v>0</v>
      </c>
      <c r="AG10" s="11" cm="1">
        <f t="array" ref="AG10">IFERROR(INDEX($K$46:$AU$100,MATCH($E10,$E$46:$E$100,0),COLUMN()-10),-999)</f>
        <v>0</v>
      </c>
      <c r="AH10" s="11" cm="1">
        <f t="array" ref="AH10">IFERROR(INDEX($K$46:$AU$100,MATCH($E10,$E$46:$E$100,0),COLUMN()-10),-999)</f>
        <v>0</v>
      </c>
      <c r="AI10" s="11" cm="1">
        <f t="array" ref="AI10">IFERROR(INDEX($K$46:$AU$100,MATCH($E10,$E$46:$E$100,0),COLUMN()-10),-999)</f>
        <v>0</v>
      </c>
      <c r="AJ10" s="11" cm="1">
        <f t="array" ref="AJ10">IFERROR(INDEX($K$46:$AU$100,MATCH($E10,$E$46:$E$100,0),COLUMN()-10),-999)</f>
        <v>0</v>
      </c>
      <c r="AK10" s="11" cm="1">
        <f t="array" ref="AK10">IFERROR(INDEX($K$46:$AU$100,MATCH($E10,$E$46:$E$100,0),COLUMN()-10),-999)</f>
        <v>0</v>
      </c>
      <c r="AL10" s="11" cm="1">
        <f t="array" ref="AL10">IFERROR(INDEX($K$46:$AU$100,MATCH($E10,$E$46:$E$100,0),COLUMN()-10),-999)</f>
        <v>0</v>
      </c>
      <c r="AM10" s="11" cm="1">
        <f t="array" ref="AM10">IFERROR(INDEX($K$46:$AU$100,MATCH($E10,$E$46:$E$100,0),COLUMN()-10),-999)</f>
        <v>0</v>
      </c>
      <c r="AN10" s="11" cm="1">
        <f t="array" ref="AN10">IFERROR(INDEX($K$46:$AU$100,MATCH($E10,$E$46:$E$100,0),COLUMN()-10),-999)</f>
        <v>0</v>
      </c>
      <c r="AO10" s="11" cm="1">
        <f t="array" ref="AO10">IFERROR(INDEX($K$46:$AU$100,MATCH($E10,$E$46:$E$100,0),COLUMN()-10),-999)</f>
        <v>0</v>
      </c>
      <c r="AP10" s="11" cm="1">
        <f t="array" ref="AP10">IFERROR(INDEX($K$46:$AU$100,MATCH($E10,$E$46:$E$100,0),COLUMN()-10),-999)</f>
        <v>0</v>
      </c>
      <c r="AQ10" s="11" cm="1">
        <f t="array" ref="AQ10">IFERROR(INDEX($K$46:$AU$100,MATCH($E10,$E$46:$E$100,0),COLUMN()-10),-999)</f>
        <v>0</v>
      </c>
      <c r="AR10" s="11" cm="1">
        <f t="array" ref="AR10">IFERROR(INDEX($K$46:$AU$100,MATCH($E10,$E$46:$E$100,0),COLUMN()-10),-999)</f>
        <v>0</v>
      </c>
      <c r="AS10" s="11" cm="1">
        <f t="array" ref="AS10">IFERROR(INDEX($K$46:$AU$100,MATCH($E10,$E$46:$E$100,0),COLUMN()-10),-999)</f>
        <v>0</v>
      </c>
      <c r="AT10" s="11" cm="1">
        <f t="array" ref="AT10">IFERROR(INDEX($K$46:$AU$100,MATCH($E10,$E$46:$E$100,0),COLUMN()-10),-999)</f>
        <v>0</v>
      </c>
      <c r="AU10" s="11" cm="1">
        <f t="array" ref="AU10">IFERROR(INDEX($K$46:$AU$100,MATCH($E10,$E$46:$E$100,0),COLUMN()-10),-999)</f>
        <v>0</v>
      </c>
      <c r="AV10" s="11"/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/>
      <c r="BN10" s="11"/>
      <c r="BO10" s="11"/>
    </row>
    <row r="11" spans="1:68" x14ac:dyDescent="0.25">
      <c r="E11" s="11" t="s">
        <v>113</v>
      </c>
      <c r="F11" s="30">
        <v>33</v>
      </c>
      <c r="G11" s="30">
        <v>11</v>
      </c>
      <c r="H11" s="11">
        <v>1</v>
      </c>
      <c r="I11" s="11">
        <v>17</v>
      </c>
      <c r="J11" s="2"/>
      <c r="K11" s="11" cm="1">
        <f t="array" ref="K11">IFERROR(INDEX($K$46:$AU$100,MATCH($E11,$E$46:$E$100,0),COLUMN()-10),-999)</f>
        <v>9</v>
      </c>
      <c r="L11" s="11" cm="1">
        <f t="array" ref="L11">IFERROR(INDEX($K$46:$AU$100,MATCH($E11,$E$46:$E$100,0),COLUMN()-10),-999)</f>
        <v>9</v>
      </c>
      <c r="M11" s="11" cm="1">
        <f t="array" ref="M11">IFERROR(INDEX($K$46:$AU$100,MATCH($E11,$E$46:$E$100,0),COLUMN()-10),-999)</f>
        <v>9</v>
      </c>
      <c r="N11" s="11" cm="1">
        <f t="array" ref="N11">IFERROR(INDEX($K$46:$AU$100,MATCH($E11,$E$46:$E$100,0),COLUMN()-10),-999)</f>
        <v>9</v>
      </c>
      <c r="O11" s="11" cm="1">
        <f t="array" ref="O11">IFERROR(INDEX($K$46:$AU$100,MATCH($E11,$E$46:$E$100,0),COLUMN()-10),-999)</f>
        <v>9</v>
      </c>
      <c r="P11" s="11" cm="1">
        <f t="array" ref="P11">IFERROR(INDEX($K$46:$AU$100,MATCH($E11,$E$46:$E$100,0),COLUMN()-10),-999)</f>
        <v>9</v>
      </c>
      <c r="Q11" s="11" cm="1">
        <f t="array" ref="Q11">IFERROR(INDEX($K$46:$AU$100,MATCH($E11,$E$46:$E$100,0),COLUMN()-10),-999)</f>
        <v>9</v>
      </c>
      <c r="R11" s="11" cm="1">
        <f t="array" ref="R11">IFERROR(INDEX($K$46:$AU$100,MATCH($E11,$E$46:$E$100,0),COLUMN()-10),-999)</f>
        <v>9</v>
      </c>
      <c r="S11" s="11" cm="1">
        <f t="array" ref="S11">IFERROR(INDEX($K$46:$AU$100,MATCH($E11,$E$46:$E$100,0),COLUMN()-10),-999)</f>
        <v>9</v>
      </c>
      <c r="T11" s="11" cm="1">
        <f t="array" ref="T11">IFERROR(INDEX($K$46:$AU$100,MATCH($E11,$E$46:$E$100,0),COLUMN()-10),-999)</f>
        <v>9</v>
      </c>
      <c r="U11" s="11" cm="1">
        <f t="array" ref="U11">IFERROR(INDEX($K$46:$AU$100,MATCH($E11,$E$46:$E$100,0),COLUMN()-10),-999)</f>
        <v>9</v>
      </c>
      <c r="V11" s="11" cm="1">
        <f t="array" ref="V11">IFERROR(INDEX($K$46:$AU$100,MATCH($E11,$E$46:$E$100,0),COLUMN()-10),-999)</f>
        <v>9</v>
      </c>
      <c r="W11" s="11" cm="1">
        <f t="array" ref="W11">IFERROR(INDEX($K$46:$AU$100,MATCH($E11,$E$46:$E$100,0),COLUMN()-10),-999)</f>
        <v>9</v>
      </c>
      <c r="X11" s="11" cm="1">
        <f t="array" ref="X11">IFERROR(INDEX($K$46:$AU$100,MATCH($E11,$E$46:$E$100,0),COLUMN()-10),-999)</f>
        <v>9</v>
      </c>
      <c r="Y11" s="11" cm="1">
        <f t="array" ref="Y11">IFERROR(INDEX($K$46:$AU$100,MATCH($E11,$E$46:$E$100,0),COLUMN()-10),-999)</f>
        <v>9</v>
      </c>
      <c r="Z11" s="11" cm="1">
        <f t="array" ref="Z11">IFERROR(INDEX($K$46:$AU$100,MATCH($E11,$E$46:$E$100,0),COLUMN()-10),-999)</f>
        <v>9</v>
      </c>
      <c r="AA11" s="11" cm="1">
        <f t="array" ref="AA11">IFERROR(INDEX($K$46:$AU$100,MATCH($E11,$E$46:$E$100,0),COLUMN()-10),-999)</f>
        <v>9</v>
      </c>
      <c r="AB11" s="11" cm="1">
        <f t="array" ref="AB11">IFERROR(INDEX($K$46:$AU$100,MATCH($E11,$E$46:$E$100,0),COLUMN()-10),-999)</f>
        <v>9</v>
      </c>
      <c r="AC11" s="11" cm="1">
        <f t="array" ref="AC11">IFERROR(INDEX($K$46:$AU$100,MATCH($E11,$E$46:$E$100,0),COLUMN()-10),-999)</f>
        <v>9</v>
      </c>
      <c r="AD11" s="11" cm="1">
        <f t="array" ref="AD11">IFERROR(INDEX($K$46:$AU$100,MATCH($E11,$E$46:$E$100,0),COLUMN()-10),-999)</f>
        <v>9</v>
      </c>
      <c r="AE11" s="11" cm="1">
        <f t="array" ref="AE11">IFERROR(INDEX($K$46:$AU$100,MATCH($E11,$E$46:$E$100,0),COLUMN()-10),-999)</f>
        <v>9</v>
      </c>
      <c r="AF11" s="11" cm="1">
        <f t="array" ref="AF11">IFERROR(INDEX($K$46:$AU$100,MATCH($E11,$E$46:$E$100,0),COLUMN()-10),-999)</f>
        <v>9</v>
      </c>
      <c r="AG11" s="11" cm="1">
        <f t="array" ref="AG11">IFERROR(INDEX($K$46:$AU$100,MATCH($E11,$E$46:$E$100,0),COLUMN()-10),-999)</f>
        <v>9</v>
      </c>
      <c r="AH11" s="11" cm="1">
        <f t="array" ref="AH11">IFERROR(INDEX($K$46:$AU$100,MATCH($E11,$E$46:$E$100,0),COLUMN()-10),-999)</f>
        <v>9</v>
      </c>
      <c r="AI11" s="11" cm="1">
        <f t="array" ref="AI11">IFERROR(INDEX($K$46:$AU$100,MATCH($E11,$E$46:$E$100,0),COLUMN()-10),-999)</f>
        <v>9</v>
      </c>
      <c r="AJ11" s="11" cm="1">
        <f t="array" ref="AJ11">IFERROR(INDEX($K$46:$AU$100,MATCH($E11,$E$46:$E$100,0),COLUMN()-10),-999)</f>
        <v>8</v>
      </c>
      <c r="AK11" s="11" cm="1">
        <f t="array" ref="AK11">IFERROR(INDEX($K$46:$AU$100,MATCH($E11,$E$46:$E$100,0),COLUMN()-10),-999)</f>
        <v>9</v>
      </c>
      <c r="AL11" s="11" cm="1">
        <f t="array" ref="AL11">IFERROR(INDEX($K$46:$AU$100,MATCH($E11,$E$46:$E$100,0),COLUMN()-10),-999)</f>
        <v>8</v>
      </c>
      <c r="AM11" s="11" cm="1">
        <f t="array" ref="AM11">IFERROR(INDEX($K$46:$AU$100,MATCH($E11,$E$46:$E$100,0),COLUMN()-10),-999)</f>
        <v>8</v>
      </c>
      <c r="AN11" s="11" cm="1">
        <f t="array" ref="AN11">IFERROR(INDEX($K$46:$AU$100,MATCH($E11,$E$46:$E$100,0),COLUMN()-10),-999)</f>
        <v>9</v>
      </c>
      <c r="AO11" s="11" cm="1">
        <f t="array" ref="AO11">IFERROR(INDEX($K$46:$AU$100,MATCH($E11,$E$46:$E$100,0),COLUMN()-10),-999)</f>
        <v>9</v>
      </c>
      <c r="AP11" s="11" cm="1">
        <f t="array" ref="AP11">IFERROR(INDEX($K$46:$AU$100,MATCH($E11,$E$46:$E$100,0),COLUMN()-10),-999)</f>
        <v>9</v>
      </c>
      <c r="AQ11" s="11" cm="1">
        <f t="array" ref="AQ11">IFERROR(INDEX($K$46:$AU$100,MATCH($E11,$E$46:$E$100,0),COLUMN()-10),-999)</f>
        <v>9</v>
      </c>
      <c r="AR11" s="11" cm="1">
        <f t="array" ref="AR11">IFERROR(INDEX($K$46:$AU$100,MATCH($E11,$E$46:$E$100,0),COLUMN()-10),-999)</f>
        <v>8</v>
      </c>
      <c r="AS11" s="11" cm="1">
        <f t="array" ref="AS11">IFERROR(INDEX($K$46:$AU$100,MATCH($E11,$E$46:$E$100,0),COLUMN()-10),-999)</f>
        <v>8</v>
      </c>
      <c r="AT11" s="11" cm="1">
        <f t="array" ref="AT11">IFERROR(INDEX($K$46:$AU$100,MATCH($E11,$E$46:$E$100,0),COLUMN()-10),-999)</f>
        <v>8</v>
      </c>
      <c r="AU11" s="11" cm="1">
        <f t="array" ref="AU11">IFERROR(INDEX($K$46:$AU$100,MATCH($E11,$E$46:$E$100,0),COLUMN()-10),-999)</f>
        <v>8</v>
      </c>
      <c r="AV11" s="11"/>
      <c r="AW11" s="11">
        <v>9</v>
      </c>
      <c r="AX11" s="11">
        <v>9</v>
      </c>
      <c r="AY11" s="11">
        <v>9</v>
      </c>
      <c r="AZ11" s="11">
        <v>9</v>
      </c>
      <c r="BA11" s="11">
        <v>9</v>
      </c>
      <c r="BB11" s="11">
        <v>9</v>
      </c>
      <c r="BC11" s="11">
        <v>9</v>
      </c>
      <c r="BD11" s="11">
        <v>9</v>
      </c>
      <c r="BE11" s="11">
        <v>9</v>
      </c>
      <c r="BF11" s="11">
        <v>9</v>
      </c>
      <c r="BG11" s="11">
        <v>9</v>
      </c>
      <c r="BH11" s="11">
        <v>8</v>
      </c>
      <c r="BI11" s="11">
        <v>7</v>
      </c>
      <c r="BJ11" s="11">
        <v>8</v>
      </c>
      <c r="BK11" s="11">
        <v>8</v>
      </c>
      <c r="BL11" s="11">
        <v>8</v>
      </c>
      <c r="BM11" s="11"/>
      <c r="BN11" s="11"/>
      <c r="BO11" s="11"/>
    </row>
    <row r="12" spans="1:68" x14ac:dyDescent="0.25">
      <c r="E12" s="11" t="s">
        <v>114</v>
      </c>
      <c r="F12" s="30">
        <v>11</v>
      </c>
      <c r="G12" s="30">
        <v>0.68999999761581421</v>
      </c>
      <c r="H12" s="11">
        <v>-2</v>
      </c>
      <c r="I12" s="11">
        <v>2</v>
      </c>
      <c r="J12" s="2"/>
      <c r="K12" s="11" cm="1">
        <f t="array" ref="K12">IFERROR(INDEX($K$46:$AU$100,MATCH($E12,$E$46:$E$100,0),COLUMN()-10),-999)</f>
        <v>0</v>
      </c>
      <c r="L12" s="11" cm="1">
        <f t="array" ref="L12">IFERROR(INDEX($K$46:$AU$100,MATCH($E12,$E$46:$E$100,0),COLUMN()-10),-999)</f>
        <v>0</v>
      </c>
      <c r="M12" s="11" cm="1">
        <f t="array" ref="M12">IFERROR(INDEX($K$46:$AU$100,MATCH($E12,$E$46:$E$100,0),COLUMN()-10),-999)</f>
        <v>0</v>
      </c>
      <c r="N12" s="11" cm="1">
        <f t="array" ref="N12">IFERROR(INDEX($K$46:$AU$100,MATCH($E12,$E$46:$E$100,0),COLUMN()-10),-999)</f>
        <v>0</v>
      </c>
      <c r="O12" s="11" cm="1">
        <f t="array" ref="O12">IFERROR(INDEX($K$46:$AU$100,MATCH($E12,$E$46:$E$100,0),COLUMN()-10),-999)</f>
        <v>0</v>
      </c>
      <c r="P12" s="11" cm="1">
        <f t="array" ref="P12">IFERROR(INDEX($K$46:$AU$100,MATCH($E12,$E$46:$E$100,0),COLUMN()-10),-999)</f>
        <v>0</v>
      </c>
      <c r="Q12" s="11" cm="1">
        <f t="array" ref="Q12">IFERROR(INDEX($K$46:$AU$100,MATCH($E12,$E$46:$E$100,0),COLUMN()-10),-999)</f>
        <v>0</v>
      </c>
      <c r="R12" s="11" cm="1">
        <f t="array" ref="R12">IFERROR(INDEX($K$46:$AU$100,MATCH($E12,$E$46:$E$100,0),COLUMN()-10),-999)</f>
        <v>0</v>
      </c>
      <c r="S12" s="11" cm="1">
        <f t="array" ref="S12">IFERROR(INDEX($K$46:$AU$100,MATCH($E12,$E$46:$E$100,0),COLUMN()-10),-999)</f>
        <v>0</v>
      </c>
      <c r="T12" s="11" cm="1">
        <f t="array" ref="T12">IFERROR(INDEX($K$46:$AU$100,MATCH($E12,$E$46:$E$100,0),COLUMN()-10),-999)</f>
        <v>0</v>
      </c>
      <c r="U12" s="11" cm="1">
        <f t="array" ref="U12">IFERROR(INDEX($K$46:$AU$100,MATCH($E12,$E$46:$E$100,0),COLUMN()-10),-999)</f>
        <v>0</v>
      </c>
      <c r="V12" s="11" cm="1">
        <f t="array" ref="V12">IFERROR(INDEX($K$46:$AU$100,MATCH($E12,$E$46:$E$100,0),COLUMN()-10),-999)</f>
        <v>0</v>
      </c>
      <c r="W12" s="11" cm="1">
        <f t="array" ref="W12">IFERROR(INDEX($K$46:$AU$100,MATCH($E12,$E$46:$E$100,0),COLUMN()-10),-999)</f>
        <v>0</v>
      </c>
      <c r="X12" s="11" cm="1">
        <f t="array" ref="X12">IFERROR(INDEX($K$46:$AU$100,MATCH($E12,$E$46:$E$100,0),COLUMN()-10),-999)</f>
        <v>0</v>
      </c>
      <c r="Y12" s="11" cm="1">
        <f t="array" ref="Y12">IFERROR(INDEX($K$46:$AU$100,MATCH($E12,$E$46:$E$100,0),COLUMN()-10),-999)</f>
        <v>0</v>
      </c>
      <c r="Z12" s="11" cm="1">
        <f t="array" ref="Z12">IFERROR(INDEX($K$46:$AU$100,MATCH($E12,$E$46:$E$100,0),COLUMN()-10),-999)</f>
        <v>0</v>
      </c>
      <c r="AA12" s="11" cm="1">
        <f t="array" ref="AA12">IFERROR(INDEX($K$46:$AU$100,MATCH($E12,$E$46:$E$100,0),COLUMN()-10),-999)</f>
        <v>0</v>
      </c>
      <c r="AB12" s="11" cm="1">
        <f t="array" ref="AB12">IFERROR(INDEX($K$46:$AU$100,MATCH($E12,$E$46:$E$100,0),COLUMN()-10),-999)</f>
        <v>0</v>
      </c>
      <c r="AC12" s="11" cm="1">
        <f t="array" ref="AC12">IFERROR(INDEX($K$46:$AU$100,MATCH($E12,$E$46:$E$100,0),COLUMN()-10),-999)</f>
        <v>0</v>
      </c>
      <c r="AD12" s="11" cm="1">
        <f t="array" ref="AD12">IFERROR(INDEX($K$46:$AU$100,MATCH($E12,$E$46:$E$100,0),COLUMN()-10),-999)</f>
        <v>0</v>
      </c>
      <c r="AE12" s="11" cm="1">
        <f t="array" ref="AE12">IFERROR(INDEX($K$46:$AU$100,MATCH($E12,$E$46:$E$100,0),COLUMN()-10),-999)</f>
        <v>0</v>
      </c>
      <c r="AF12" s="11" cm="1">
        <f t="array" ref="AF12">IFERROR(INDEX($K$46:$AU$100,MATCH($E12,$E$46:$E$100,0),COLUMN()-10),-999)</f>
        <v>0</v>
      </c>
      <c r="AG12" s="11" cm="1">
        <f t="array" ref="AG12">IFERROR(INDEX($K$46:$AU$100,MATCH($E12,$E$46:$E$100,0),COLUMN()-10),-999)</f>
        <v>0</v>
      </c>
      <c r="AH12" s="11" cm="1">
        <f t="array" ref="AH12">IFERROR(INDEX($K$46:$AU$100,MATCH($E12,$E$46:$E$100,0),COLUMN()-10),-999)</f>
        <v>0</v>
      </c>
      <c r="AI12" s="11" cm="1">
        <f t="array" ref="AI12">IFERROR(INDEX($K$46:$AU$100,MATCH($E12,$E$46:$E$100,0),COLUMN()-10),-999)</f>
        <v>0</v>
      </c>
      <c r="AJ12" s="11" cm="1">
        <f t="array" ref="AJ12">IFERROR(INDEX($K$46:$AU$100,MATCH($E12,$E$46:$E$100,0),COLUMN()-10),-999)</f>
        <v>0</v>
      </c>
      <c r="AK12" s="11" cm="1">
        <f t="array" ref="AK12">IFERROR(INDEX($K$46:$AU$100,MATCH($E12,$E$46:$E$100,0),COLUMN()-10),-999)</f>
        <v>0</v>
      </c>
      <c r="AL12" s="11" cm="1">
        <f t="array" ref="AL12">IFERROR(INDEX($K$46:$AU$100,MATCH($E12,$E$46:$E$100,0),COLUMN()-10),-999)</f>
        <v>0</v>
      </c>
      <c r="AM12" s="11" cm="1">
        <f t="array" ref="AM12">IFERROR(INDEX($K$46:$AU$100,MATCH($E12,$E$46:$E$100,0),COLUMN()-10),-999)</f>
        <v>0</v>
      </c>
      <c r="AN12" s="11" cm="1">
        <f t="array" ref="AN12">IFERROR(INDEX($K$46:$AU$100,MATCH($E12,$E$46:$E$100,0),COLUMN()-10),-999)</f>
        <v>0</v>
      </c>
      <c r="AO12" s="11" cm="1">
        <f t="array" ref="AO12">IFERROR(INDEX($K$46:$AU$100,MATCH($E12,$E$46:$E$100,0),COLUMN()-10),-999)</f>
        <v>0</v>
      </c>
      <c r="AP12" s="11" cm="1">
        <f t="array" ref="AP12">IFERROR(INDEX($K$46:$AU$100,MATCH($E12,$E$46:$E$100,0),COLUMN()-10),-999)</f>
        <v>0</v>
      </c>
      <c r="AQ12" s="11" cm="1">
        <f t="array" ref="AQ12">IFERROR(INDEX($K$46:$AU$100,MATCH($E12,$E$46:$E$100,0),COLUMN()-10),-999)</f>
        <v>0</v>
      </c>
      <c r="AR12" s="11" cm="1">
        <f t="array" ref="AR12">IFERROR(INDEX($K$46:$AU$100,MATCH($E12,$E$46:$E$100,0),COLUMN()-10),-999)</f>
        <v>0</v>
      </c>
      <c r="AS12" s="11" cm="1">
        <f t="array" ref="AS12">IFERROR(INDEX($K$46:$AU$100,MATCH($E12,$E$46:$E$100,0),COLUMN()-10),-999)</f>
        <v>0</v>
      </c>
      <c r="AT12" s="11" cm="1">
        <f t="array" ref="AT12">IFERROR(INDEX($K$46:$AU$100,MATCH($E12,$E$46:$E$100,0),COLUMN()-10),-999)</f>
        <v>0</v>
      </c>
      <c r="AU12" s="11" cm="1">
        <f t="array" ref="AU12">IFERROR(INDEX($K$46:$AU$100,MATCH($E12,$E$46:$E$100,0),COLUMN()-10),-999)</f>
        <v>0</v>
      </c>
      <c r="AV12" s="11"/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/>
      <c r="BN12" s="11"/>
      <c r="BO12" s="11"/>
    </row>
    <row r="13" spans="1:68" x14ac:dyDescent="0.25">
      <c r="E13" s="11" t="s">
        <v>115</v>
      </c>
      <c r="F13" s="30">
        <v>33</v>
      </c>
      <c r="G13" s="30">
        <v>11.5</v>
      </c>
      <c r="H13" s="11">
        <v>1</v>
      </c>
      <c r="I13" s="11">
        <v>17</v>
      </c>
      <c r="J13" s="2"/>
      <c r="K13" s="11" cm="1">
        <f t="array" ref="K13">IFERROR(INDEX($K$46:$AU$100,MATCH($E13,$E$46:$E$100,0),COLUMN()-10),-999)</f>
        <v>11</v>
      </c>
      <c r="L13" s="11" cm="1">
        <f t="array" ref="L13">IFERROR(INDEX($K$46:$AU$100,MATCH($E13,$E$46:$E$100,0),COLUMN()-10),-999)</f>
        <v>11</v>
      </c>
      <c r="M13" s="11" cm="1">
        <f t="array" ref="M13">IFERROR(INDEX($K$46:$AU$100,MATCH($E13,$E$46:$E$100,0),COLUMN()-10),-999)</f>
        <v>11</v>
      </c>
      <c r="N13" s="11" cm="1">
        <f t="array" ref="N13">IFERROR(INDEX($K$46:$AU$100,MATCH($E13,$E$46:$E$100,0),COLUMN()-10),-999)</f>
        <v>11</v>
      </c>
      <c r="O13" s="11" cm="1">
        <f t="array" ref="O13">IFERROR(INDEX($K$46:$AU$100,MATCH($E13,$E$46:$E$100,0),COLUMN()-10),-999)</f>
        <v>11</v>
      </c>
      <c r="P13" s="11" cm="1">
        <f t="array" ref="P13">IFERROR(INDEX($K$46:$AU$100,MATCH($E13,$E$46:$E$100,0),COLUMN()-10),-999)</f>
        <v>11</v>
      </c>
      <c r="Q13" s="11" cm="1">
        <f t="array" ref="Q13">IFERROR(INDEX($K$46:$AU$100,MATCH($E13,$E$46:$E$100,0),COLUMN()-10),-999)</f>
        <v>11</v>
      </c>
      <c r="R13" s="11" cm="1">
        <f t="array" ref="R13">IFERROR(INDEX($K$46:$AU$100,MATCH($E13,$E$46:$E$100,0),COLUMN()-10),-999)</f>
        <v>11</v>
      </c>
      <c r="S13" s="11" cm="1">
        <f t="array" ref="S13">IFERROR(INDEX($K$46:$AU$100,MATCH($E13,$E$46:$E$100,0),COLUMN()-10),-999)</f>
        <v>11</v>
      </c>
      <c r="T13" s="11" cm="1">
        <f t="array" ref="T13">IFERROR(INDEX($K$46:$AU$100,MATCH($E13,$E$46:$E$100,0),COLUMN()-10),-999)</f>
        <v>11</v>
      </c>
      <c r="U13" s="11" cm="1">
        <f t="array" ref="U13">IFERROR(INDEX($K$46:$AU$100,MATCH($E13,$E$46:$E$100,0),COLUMN()-10),-999)</f>
        <v>11</v>
      </c>
      <c r="V13" s="11" cm="1">
        <f t="array" ref="V13">IFERROR(INDEX($K$46:$AU$100,MATCH($E13,$E$46:$E$100,0),COLUMN()-10),-999)</f>
        <v>11</v>
      </c>
      <c r="W13" s="11" cm="1">
        <f t="array" ref="W13">IFERROR(INDEX($K$46:$AU$100,MATCH($E13,$E$46:$E$100,0),COLUMN()-10),-999)</f>
        <v>11</v>
      </c>
      <c r="X13" s="11" cm="1">
        <f t="array" ref="X13">IFERROR(INDEX($K$46:$AU$100,MATCH($E13,$E$46:$E$100,0),COLUMN()-10),-999)</f>
        <v>11</v>
      </c>
      <c r="Y13" s="11" cm="1">
        <f t="array" ref="Y13">IFERROR(INDEX($K$46:$AU$100,MATCH($E13,$E$46:$E$100,0),COLUMN()-10),-999)</f>
        <v>11</v>
      </c>
      <c r="Z13" s="11" cm="1">
        <f t="array" ref="Z13">IFERROR(INDEX($K$46:$AU$100,MATCH($E13,$E$46:$E$100,0),COLUMN()-10),-999)</f>
        <v>11</v>
      </c>
      <c r="AA13" s="11" cm="1">
        <f t="array" ref="AA13">IFERROR(INDEX($K$46:$AU$100,MATCH($E13,$E$46:$E$100,0),COLUMN()-10),-999)</f>
        <v>11</v>
      </c>
      <c r="AB13" s="11" cm="1">
        <f t="array" ref="AB13">IFERROR(INDEX($K$46:$AU$100,MATCH($E13,$E$46:$E$100,0),COLUMN()-10),-999)</f>
        <v>11</v>
      </c>
      <c r="AC13" s="11" cm="1">
        <f t="array" ref="AC13">IFERROR(INDEX($K$46:$AU$100,MATCH($E13,$E$46:$E$100,0),COLUMN()-10),-999)</f>
        <v>11</v>
      </c>
      <c r="AD13" s="11" cm="1">
        <f t="array" ref="AD13">IFERROR(INDEX($K$46:$AU$100,MATCH($E13,$E$46:$E$100,0),COLUMN()-10),-999)</f>
        <v>11</v>
      </c>
      <c r="AE13" s="11" cm="1">
        <f t="array" ref="AE13">IFERROR(INDEX($K$46:$AU$100,MATCH($E13,$E$46:$E$100,0),COLUMN()-10),-999)</f>
        <v>11</v>
      </c>
      <c r="AF13" s="11" cm="1">
        <f t="array" ref="AF13">IFERROR(INDEX($K$46:$AU$100,MATCH($E13,$E$46:$E$100,0),COLUMN()-10),-999)</f>
        <v>11</v>
      </c>
      <c r="AG13" s="11" cm="1">
        <f t="array" ref="AG13">IFERROR(INDEX($K$46:$AU$100,MATCH($E13,$E$46:$E$100,0),COLUMN()-10),-999)</f>
        <v>9</v>
      </c>
      <c r="AH13" s="11" cm="1">
        <f t="array" ref="AH13">IFERROR(INDEX($K$46:$AU$100,MATCH($E13,$E$46:$E$100,0),COLUMN()-10),-999)</f>
        <v>11</v>
      </c>
      <c r="AI13" s="11" cm="1">
        <f t="array" ref="AI13">IFERROR(INDEX($K$46:$AU$100,MATCH($E13,$E$46:$E$100,0),COLUMN()-10),-999)</f>
        <v>11</v>
      </c>
      <c r="AJ13" s="11" cm="1">
        <f t="array" ref="AJ13">IFERROR(INDEX($K$46:$AU$100,MATCH($E13,$E$46:$E$100,0),COLUMN()-10),-999)</f>
        <v>11</v>
      </c>
      <c r="AK13" s="11" cm="1">
        <f t="array" ref="AK13">IFERROR(INDEX($K$46:$AU$100,MATCH($E13,$E$46:$E$100,0),COLUMN()-10),-999)</f>
        <v>11</v>
      </c>
      <c r="AL13" s="11" cm="1">
        <f t="array" ref="AL13">IFERROR(INDEX($K$46:$AU$100,MATCH($E13,$E$46:$E$100,0),COLUMN()-10),-999)</f>
        <v>11</v>
      </c>
      <c r="AM13" s="11" cm="1">
        <f t="array" ref="AM13">IFERROR(INDEX($K$46:$AU$100,MATCH($E13,$E$46:$E$100,0),COLUMN()-10),-999)</f>
        <v>11</v>
      </c>
      <c r="AN13" s="11" cm="1">
        <f t="array" ref="AN13">IFERROR(INDEX($K$46:$AU$100,MATCH($E13,$E$46:$E$100,0),COLUMN()-10),-999)</f>
        <v>11</v>
      </c>
      <c r="AO13" s="11" cm="1">
        <f t="array" ref="AO13">IFERROR(INDEX($K$46:$AU$100,MATCH($E13,$E$46:$E$100,0),COLUMN()-10),-999)</f>
        <v>11</v>
      </c>
      <c r="AP13" s="11" cm="1">
        <f t="array" ref="AP13">IFERROR(INDEX($K$46:$AU$100,MATCH($E13,$E$46:$E$100,0),COLUMN()-10),-999)</f>
        <v>11</v>
      </c>
      <c r="AQ13" s="11" cm="1">
        <f t="array" ref="AQ13">IFERROR(INDEX($K$46:$AU$100,MATCH($E13,$E$46:$E$100,0),COLUMN()-10),-999)</f>
        <v>11</v>
      </c>
      <c r="AR13" s="11" cm="1">
        <f t="array" ref="AR13">IFERROR(INDEX($K$46:$AU$100,MATCH($E13,$E$46:$E$100,0),COLUMN()-10),-999)</f>
        <v>11</v>
      </c>
      <c r="AS13" s="11" cm="1">
        <f t="array" ref="AS13">IFERROR(INDEX($K$46:$AU$100,MATCH($E13,$E$46:$E$100,0),COLUMN()-10),-999)</f>
        <v>11</v>
      </c>
      <c r="AT13" s="11" cm="1">
        <f t="array" ref="AT13">IFERROR(INDEX($K$46:$AU$100,MATCH($E13,$E$46:$E$100,0),COLUMN()-10),-999)</f>
        <v>11</v>
      </c>
      <c r="AU13" s="11" cm="1">
        <f t="array" ref="AU13">IFERROR(INDEX($K$46:$AU$100,MATCH($E13,$E$46:$E$100,0),COLUMN()-10),-999)</f>
        <v>11</v>
      </c>
      <c r="AV13" s="11"/>
      <c r="AW13" s="11">
        <v>11</v>
      </c>
      <c r="AX13" s="11">
        <v>11</v>
      </c>
      <c r="AY13" s="11">
        <v>11</v>
      </c>
      <c r="AZ13" s="11">
        <v>11</v>
      </c>
      <c r="BA13" s="11">
        <v>11</v>
      </c>
      <c r="BB13" s="11">
        <v>11</v>
      </c>
      <c r="BC13" s="11">
        <v>11</v>
      </c>
      <c r="BD13" s="11">
        <v>11</v>
      </c>
      <c r="BE13" s="11">
        <v>11</v>
      </c>
      <c r="BF13" s="11">
        <v>11</v>
      </c>
      <c r="BG13" s="11">
        <v>8</v>
      </c>
      <c r="BH13" s="11">
        <v>10</v>
      </c>
      <c r="BI13" s="11">
        <v>10</v>
      </c>
      <c r="BJ13" s="11">
        <v>11</v>
      </c>
      <c r="BK13" s="11">
        <v>11</v>
      </c>
      <c r="BL13" s="11">
        <v>11</v>
      </c>
      <c r="BM13" s="11"/>
      <c r="BN13" s="11"/>
      <c r="BO13" s="11"/>
    </row>
    <row r="14" spans="1:68" x14ac:dyDescent="0.25">
      <c r="E14" s="11" t="s">
        <v>116</v>
      </c>
      <c r="F14" s="30">
        <v>33</v>
      </c>
      <c r="G14" s="30">
        <v>11.5</v>
      </c>
      <c r="H14" s="11">
        <v>1</v>
      </c>
      <c r="I14" s="11">
        <v>17</v>
      </c>
      <c r="J14" s="2"/>
      <c r="K14" s="11" cm="1">
        <f t="array" ref="K14">IFERROR(INDEX($K$46:$AU$100,MATCH($E14,$E$46:$E$100,0),COLUMN()-10),-999)</f>
        <v>8</v>
      </c>
      <c r="L14" s="11" cm="1">
        <f t="array" ref="L14">IFERROR(INDEX($K$46:$AU$100,MATCH($E14,$E$46:$E$100,0),COLUMN()-10),-999)</f>
        <v>8</v>
      </c>
      <c r="M14" s="11" cm="1">
        <f t="array" ref="M14">IFERROR(INDEX($K$46:$AU$100,MATCH($E14,$E$46:$E$100,0),COLUMN()-10),-999)</f>
        <v>8</v>
      </c>
      <c r="N14" s="11" cm="1">
        <f t="array" ref="N14">IFERROR(INDEX($K$46:$AU$100,MATCH($E14,$E$46:$E$100,0),COLUMN()-10),-999)</f>
        <v>8</v>
      </c>
      <c r="O14" s="11" cm="1">
        <f t="array" ref="O14">IFERROR(INDEX($K$46:$AU$100,MATCH($E14,$E$46:$E$100,0),COLUMN()-10),-999)</f>
        <v>8</v>
      </c>
      <c r="P14" s="11" cm="1">
        <f t="array" ref="P14">IFERROR(INDEX($K$46:$AU$100,MATCH($E14,$E$46:$E$100,0),COLUMN()-10),-999)</f>
        <v>8</v>
      </c>
      <c r="Q14" s="11" cm="1">
        <f t="array" ref="Q14">IFERROR(INDEX($K$46:$AU$100,MATCH($E14,$E$46:$E$100,0),COLUMN()-10),-999)</f>
        <v>8</v>
      </c>
      <c r="R14" s="11" cm="1">
        <f t="array" ref="R14">IFERROR(INDEX($K$46:$AU$100,MATCH($E14,$E$46:$E$100,0),COLUMN()-10),-999)</f>
        <v>8</v>
      </c>
      <c r="S14" s="11" cm="1">
        <f t="array" ref="S14">IFERROR(INDEX($K$46:$AU$100,MATCH($E14,$E$46:$E$100,0),COLUMN()-10),-999)</f>
        <v>8</v>
      </c>
      <c r="T14" s="11" cm="1">
        <f t="array" ref="T14">IFERROR(INDEX($K$46:$AU$100,MATCH($E14,$E$46:$E$100,0),COLUMN()-10),-999)</f>
        <v>8</v>
      </c>
      <c r="U14" s="11" cm="1">
        <f t="array" ref="U14">IFERROR(INDEX($K$46:$AU$100,MATCH($E14,$E$46:$E$100,0),COLUMN()-10),-999)</f>
        <v>8</v>
      </c>
      <c r="V14" s="11" cm="1">
        <f t="array" ref="V14">IFERROR(INDEX($K$46:$AU$100,MATCH($E14,$E$46:$E$100,0),COLUMN()-10),-999)</f>
        <v>8</v>
      </c>
      <c r="W14" s="11" cm="1">
        <f t="array" ref="W14">IFERROR(INDEX($K$46:$AU$100,MATCH($E14,$E$46:$E$100,0),COLUMN()-10),-999)</f>
        <v>8</v>
      </c>
      <c r="X14" s="11" cm="1">
        <f t="array" ref="X14">IFERROR(INDEX($K$46:$AU$100,MATCH($E14,$E$46:$E$100,0),COLUMN()-10),-999)</f>
        <v>8</v>
      </c>
      <c r="Y14" s="11" cm="1">
        <f t="array" ref="Y14">IFERROR(INDEX($K$46:$AU$100,MATCH($E14,$E$46:$E$100,0),COLUMN()-10),-999)</f>
        <v>8</v>
      </c>
      <c r="Z14" s="11" cm="1">
        <f t="array" ref="Z14">IFERROR(INDEX($K$46:$AU$100,MATCH($E14,$E$46:$E$100,0),COLUMN()-10),-999)</f>
        <v>8</v>
      </c>
      <c r="AA14" s="11" cm="1">
        <f t="array" ref="AA14">IFERROR(INDEX($K$46:$AU$100,MATCH($E14,$E$46:$E$100,0),COLUMN()-10),-999)</f>
        <v>8</v>
      </c>
      <c r="AB14" s="11" cm="1">
        <f t="array" ref="AB14">IFERROR(INDEX($K$46:$AU$100,MATCH($E14,$E$46:$E$100,0),COLUMN()-10),-999)</f>
        <v>8</v>
      </c>
      <c r="AC14" s="11" cm="1">
        <f t="array" ref="AC14">IFERROR(INDEX($K$46:$AU$100,MATCH($E14,$E$46:$E$100,0),COLUMN()-10),-999)</f>
        <v>8</v>
      </c>
      <c r="AD14" s="11" cm="1">
        <f t="array" ref="AD14">IFERROR(INDEX($K$46:$AU$100,MATCH($E14,$E$46:$E$100,0),COLUMN()-10),-999)</f>
        <v>8</v>
      </c>
      <c r="AE14" s="11" cm="1">
        <f t="array" ref="AE14">IFERROR(INDEX($K$46:$AU$100,MATCH($E14,$E$46:$E$100,0),COLUMN()-10),-999)</f>
        <v>8</v>
      </c>
      <c r="AF14" s="11" cm="1">
        <f t="array" ref="AF14">IFERROR(INDEX($K$46:$AU$100,MATCH($E14,$E$46:$E$100,0),COLUMN()-10),-999)</f>
        <v>8</v>
      </c>
      <c r="AG14" s="11" cm="1">
        <f t="array" ref="AG14">IFERROR(INDEX($K$46:$AU$100,MATCH($E14,$E$46:$E$100,0),COLUMN()-10),-999)</f>
        <v>8</v>
      </c>
      <c r="AH14" s="11" cm="1">
        <f t="array" ref="AH14">IFERROR(INDEX($K$46:$AU$100,MATCH($E14,$E$46:$E$100,0),COLUMN()-10),-999)</f>
        <v>8</v>
      </c>
      <c r="AI14" s="11" cm="1">
        <f t="array" ref="AI14">IFERROR(INDEX($K$46:$AU$100,MATCH($E14,$E$46:$E$100,0),COLUMN()-10),-999)</f>
        <v>8</v>
      </c>
      <c r="AJ14" s="11" cm="1">
        <f t="array" ref="AJ14">IFERROR(INDEX($K$46:$AU$100,MATCH($E14,$E$46:$E$100,0),COLUMN()-10),-999)</f>
        <v>8</v>
      </c>
      <c r="AK14" s="11" cm="1">
        <f t="array" ref="AK14">IFERROR(INDEX($K$46:$AU$100,MATCH($E14,$E$46:$E$100,0),COLUMN()-10),-999)</f>
        <v>8</v>
      </c>
      <c r="AL14" s="11" cm="1">
        <f t="array" ref="AL14">IFERROR(INDEX($K$46:$AU$100,MATCH($E14,$E$46:$E$100,0),COLUMN()-10),-999)</f>
        <v>8</v>
      </c>
      <c r="AM14" s="11" cm="1">
        <f t="array" ref="AM14">IFERROR(INDEX($K$46:$AU$100,MATCH($E14,$E$46:$E$100,0),COLUMN()-10),-999)</f>
        <v>8</v>
      </c>
      <c r="AN14" s="11" cm="1">
        <f t="array" ref="AN14">IFERROR(INDEX($K$46:$AU$100,MATCH($E14,$E$46:$E$100,0),COLUMN()-10),-999)</f>
        <v>4</v>
      </c>
      <c r="AO14" s="11" cm="1">
        <f t="array" ref="AO14">IFERROR(INDEX($K$46:$AU$100,MATCH($E14,$E$46:$E$100,0),COLUMN()-10),-999)</f>
        <v>8</v>
      </c>
      <c r="AP14" s="11" cm="1">
        <f t="array" ref="AP14">IFERROR(INDEX($K$46:$AU$100,MATCH($E14,$E$46:$E$100,0),COLUMN()-10),-999)</f>
        <v>8</v>
      </c>
      <c r="AQ14" s="11" cm="1">
        <f t="array" ref="AQ14">IFERROR(INDEX($K$46:$AU$100,MATCH($E14,$E$46:$E$100,0),COLUMN()-10),-999)</f>
        <v>8</v>
      </c>
      <c r="AR14" s="11" cm="1">
        <f t="array" ref="AR14">IFERROR(INDEX($K$46:$AU$100,MATCH($E14,$E$46:$E$100,0),COLUMN()-10),-999)</f>
        <v>8</v>
      </c>
      <c r="AS14" s="11" cm="1">
        <f t="array" ref="AS14">IFERROR(INDEX($K$46:$AU$100,MATCH($E14,$E$46:$E$100,0),COLUMN()-10),-999)</f>
        <v>8</v>
      </c>
      <c r="AT14" s="11" cm="1">
        <f t="array" ref="AT14">IFERROR(INDEX($K$46:$AU$100,MATCH($E14,$E$46:$E$100,0),COLUMN()-10),-999)</f>
        <v>8</v>
      </c>
      <c r="AU14" s="11" cm="1">
        <f t="array" ref="AU14">IFERROR(INDEX($K$46:$AU$100,MATCH($E14,$E$46:$E$100,0),COLUMN()-10),-999)</f>
        <v>7</v>
      </c>
      <c r="AV14" s="11"/>
      <c r="AW14" s="11">
        <v>8</v>
      </c>
      <c r="AX14" s="11">
        <v>8</v>
      </c>
      <c r="AY14" s="11">
        <v>8</v>
      </c>
      <c r="AZ14" s="11">
        <v>8</v>
      </c>
      <c r="BA14" s="11">
        <v>8</v>
      </c>
      <c r="BB14" s="11">
        <v>8</v>
      </c>
      <c r="BC14" s="11">
        <v>8</v>
      </c>
      <c r="BD14" s="11">
        <v>8</v>
      </c>
      <c r="BE14" s="11">
        <v>8</v>
      </c>
      <c r="BF14" s="11">
        <v>8</v>
      </c>
      <c r="BG14" s="11">
        <v>8</v>
      </c>
      <c r="BH14" s="11">
        <v>8</v>
      </c>
      <c r="BI14" s="11">
        <v>8</v>
      </c>
      <c r="BJ14" s="11">
        <v>8</v>
      </c>
      <c r="BK14" s="11">
        <v>4</v>
      </c>
      <c r="BL14" s="11">
        <v>8</v>
      </c>
      <c r="BM14" s="11"/>
      <c r="BN14" s="11"/>
      <c r="BO14" s="11"/>
    </row>
    <row r="15" spans="1:68" x14ac:dyDescent="0.25">
      <c r="E15" s="11" t="s">
        <v>117</v>
      </c>
      <c r="F15" s="30">
        <v>33</v>
      </c>
      <c r="G15" s="30">
        <v>11.5</v>
      </c>
      <c r="H15" s="11">
        <v>1</v>
      </c>
      <c r="I15" s="11">
        <v>17</v>
      </c>
      <c r="J15" s="2"/>
      <c r="K15" s="11" cm="1">
        <f t="array" ref="K15">IFERROR(INDEX($K$46:$AU$100,MATCH($E15,$E$46:$E$100,0),COLUMN()-10),-999)</f>
        <v>7</v>
      </c>
      <c r="L15" s="11" cm="1">
        <f t="array" ref="L15">IFERROR(INDEX($K$46:$AU$100,MATCH($E15,$E$46:$E$100,0),COLUMN()-10),-999)</f>
        <v>7</v>
      </c>
      <c r="M15" s="11" cm="1">
        <f t="array" ref="M15">IFERROR(INDEX($K$46:$AU$100,MATCH($E15,$E$46:$E$100,0),COLUMN()-10),-999)</f>
        <v>7</v>
      </c>
      <c r="N15" s="11" cm="1">
        <f t="array" ref="N15">IFERROR(INDEX($K$46:$AU$100,MATCH($E15,$E$46:$E$100,0),COLUMN()-10),-999)</f>
        <v>7</v>
      </c>
      <c r="O15" s="11" cm="1">
        <f t="array" ref="O15">IFERROR(INDEX($K$46:$AU$100,MATCH($E15,$E$46:$E$100,0),COLUMN()-10),-999)</f>
        <v>7</v>
      </c>
      <c r="P15" s="11" cm="1">
        <f t="array" ref="P15">IFERROR(INDEX($K$46:$AU$100,MATCH($E15,$E$46:$E$100,0),COLUMN()-10),-999)</f>
        <v>7</v>
      </c>
      <c r="Q15" s="11" cm="1">
        <f t="array" ref="Q15">IFERROR(INDEX($K$46:$AU$100,MATCH($E15,$E$46:$E$100,0),COLUMN()-10),-999)</f>
        <v>7</v>
      </c>
      <c r="R15" s="11" cm="1">
        <f t="array" ref="R15">IFERROR(INDEX($K$46:$AU$100,MATCH($E15,$E$46:$E$100,0),COLUMN()-10),-999)</f>
        <v>7</v>
      </c>
      <c r="S15" s="11" cm="1">
        <f t="array" ref="S15">IFERROR(INDEX($K$46:$AU$100,MATCH($E15,$E$46:$E$100,0),COLUMN()-10),-999)</f>
        <v>7</v>
      </c>
      <c r="T15" s="11" cm="1">
        <f t="array" ref="T15">IFERROR(INDEX($K$46:$AU$100,MATCH($E15,$E$46:$E$100,0),COLUMN()-10),-999)</f>
        <v>7</v>
      </c>
      <c r="U15" s="11" cm="1">
        <f t="array" ref="U15">IFERROR(INDEX($K$46:$AU$100,MATCH($E15,$E$46:$E$100,0),COLUMN()-10),-999)</f>
        <v>7</v>
      </c>
      <c r="V15" s="11" cm="1">
        <f t="array" ref="V15">IFERROR(INDEX($K$46:$AU$100,MATCH($E15,$E$46:$E$100,0),COLUMN()-10),-999)</f>
        <v>7</v>
      </c>
      <c r="W15" s="11" cm="1">
        <f t="array" ref="W15">IFERROR(INDEX($K$46:$AU$100,MATCH($E15,$E$46:$E$100,0),COLUMN()-10),-999)</f>
        <v>7</v>
      </c>
      <c r="X15" s="11" cm="1">
        <f t="array" ref="X15">IFERROR(INDEX($K$46:$AU$100,MATCH($E15,$E$46:$E$100,0),COLUMN()-10),-999)</f>
        <v>7</v>
      </c>
      <c r="Y15" s="11" cm="1">
        <f t="array" ref="Y15">IFERROR(INDEX($K$46:$AU$100,MATCH($E15,$E$46:$E$100,0),COLUMN()-10),-999)</f>
        <v>7</v>
      </c>
      <c r="Z15" s="11" cm="1">
        <f t="array" ref="Z15">IFERROR(INDEX($K$46:$AU$100,MATCH($E15,$E$46:$E$100,0),COLUMN()-10),-999)</f>
        <v>7</v>
      </c>
      <c r="AA15" s="11" cm="1">
        <f t="array" ref="AA15">IFERROR(INDEX($K$46:$AU$100,MATCH($E15,$E$46:$E$100,0),COLUMN()-10),-999)</f>
        <v>7</v>
      </c>
      <c r="AB15" s="11" cm="1">
        <f t="array" ref="AB15">IFERROR(INDEX($K$46:$AU$100,MATCH($E15,$E$46:$E$100,0),COLUMN()-10),-999)</f>
        <v>7</v>
      </c>
      <c r="AC15" s="11" cm="1">
        <f t="array" ref="AC15">IFERROR(INDEX($K$46:$AU$100,MATCH($E15,$E$46:$E$100,0),COLUMN()-10),-999)</f>
        <v>7</v>
      </c>
      <c r="AD15" s="11" cm="1">
        <f t="array" ref="AD15">IFERROR(INDEX($K$46:$AU$100,MATCH($E15,$E$46:$E$100,0),COLUMN()-10),-999)</f>
        <v>7</v>
      </c>
      <c r="AE15" s="11" cm="1">
        <f t="array" ref="AE15">IFERROR(INDEX($K$46:$AU$100,MATCH($E15,$E$46:$E$100,0),COLUMN()-10),-999)</f>
        <v>7</v>
      </c>
      <c r="AF15" s="11" cm="1">
        <f t="array" ref="AF15">IFERROR(INDEX($K$46:$AU$100,MATCH($E15,$E$46:$E$100,0),COLUMN()-10),-999)</f>
        <v>7</v>
      </c>
      <c r="AG15" s="11" cm="1">
        <f t="array" ref="AG15">IFERROR(INDEX($K$46:$AU$100,MATCH($E15,$E$46:$E$100,0),COLUMN()-10),-999)</f>
        <v>7</v>
      </c>
      <c r="AH15" s="11" cm="1">
        <f t="array" ref="AH15">IFERROR(INDEX($K$46:$AU$100,MATCH($E15,$E$46:$E$100,0),COLUMN()-10),-999)</f>
        <v>7</v>
      </c>
      <c r="AI15" s="11" cm="1">
        <f t="array" ref="AI15">IFERROR(INDEX($K$46:$AU$100,MATCH($E15,$E$46:$E$100,0),COLUMN()-10),-999)</f>
        <v>7</v>
      </c>
      <c r="AJ15" s="11" cm="1">
        <f t="array" ref="AJ15">IFERROR(INDEX($K$46:$AU$100,MATCH($E15,$E$46:$E$100,0),COLUMN()-10),-999)</f>
        <v>7</v>
      </c>
      <c r="AK15" s="11" cm="1">
        <f t="array" ref="AK15">IFERROR(INDEX($K$46:$AU$100,MATCH($E15,$E$46:$E$100,0),COLUMN()-10),-999)</f>
        <v>7</v>
      </c>
      <c r="AL15" s="11" cm="1">
        <f t="array" ref="AL15">IFERROR(INDEX($K$46:$AU$100,MATCH($E15,$E$46:$E$100,0),COLUMN()-10),-999)</f>
        <v>5</v>
      </c>
      <c r="AM15" s="11" cm="1">
        <f t="array" ref="AM15">IFERROR(INDEX($K$46:$AU$100,MATCH($E15,$E$46:$E$100,0),COLUMN()-10),-999)</f>
        <v>7</v>
      </c>
      <c r="AN15" s="11" cm="1">
        <f t="array" ref="AN15">IFERROR(INDEX($K$46:$AU$100,MATCH($E15,$E$46:$E$100,0),COLUMN()-10),-999)</f>
        <v>8</v>
      </c>
      <c r="AO15" s="11" cm="1">
        <f t="array" ref="AO15">IFERROR(INDEX($K$46:$AU$100,MATCH($E15,$E$46:$E$100,0),COLUMN()-10),-999)</f>
        <v>9</v>
      </c>
      <c r="AP15" s="11" cm="1">
        <f t="array" ref="AP15">IFERROR(INDEX($K$46:$AU$100,MATCH($E15,$E$46:$E$100,0),COLUMN()-10),-999)</f>
        <v>7</v>
      </c>
      <c r="AQ15" s="11" cm="1">
        <f t="array" ref="AQ15">IFERROR(INDEX($K$46:$AU$100,MATCH($E15,$E$46:$E$100,0),COLUMN()-10),-999)</f>
        <v>7</v>
      </c>
      <c r="AR15" s="11" cm="1">
        <f t="array" ref="AR15">IFERROR(INDEX($K$46:$AU$100,MATCH($E15,$E$46:$E$100,0),COLUMN()-10),-999)</f>
        <v>7</v>
      </c>
      <c r="AS15" s="11" cm="1">
        <f t="array" ref="AS15">IFERROR(INDEX($K$46:$AU$100,MATCH($E15,$E$46:$E$100,0),COLUMN()-10),-999)</f>
        <v>7</v>
      </c>
      <c r="AT15" s="11" cm="1">
        <f t="array" ref="AT15">IFERROR(INDEX($K$46:$AU$100,MATCH($E15,$E$46:$E$100,0),COLUMN()-10),-999)</f>
        <v>7</v>
      </c>
      <c r="AU15" s="11" cm="1">
        <f t="array" ref="AU15">IFERROR(INDEX($K$46:$AU$100,MATCH($E15,$E$46:$E$100,0),COLUMN()-10),-999)</f>
        <v>7</v>
      </c>
      <c r="AV15" s="11"/>
      <c r="AW15" s="11">
        <v>7</v>
      </c>
      <c r="AX15" s="11">
        <v>7</v>
      </c>
      <c r="AY15" s="11">
        <v>7</v>
      </c>
      <c r="AZ15" s="11">
        <v>7</v>
      </c>
      <c r="BA15" s="11">
        <v>7</v>
      </c>
      <c r="BB15" s="11">
        <v>7</v>
      </c>
      <c r="BC15" s="11">
        <v>7</v>
      </c>
      <c r="BD15" s="11">
        <v>7</v>
      </c>
      <c r="BE15" s="11">
        <v>7</v>
      </c>
      <c r="BF15" s="11">
        <v>7</v>
      </c>
      <c r="BG15" s="11">
        <v>7</v>
      </c>
      <c r="BH15" s="11">
        <v>7</v>
      </c>
      <c r="BI15" s="11">
        <v>4</v>
      </c>
      <c r="BJ15" s="11">
        <v>9</v>
      </c>
      <c r="BK15" s="11">
        <v>7</v>
      </c>
      <c r="BL15" s="11">
        <v>7</v>
      </c>
      <c r="BM15" s="11"/>
      <c r="BN15" s="11"/>
      <c r="BO15" s="11"/>
    </row>
    <row r="16" spans="1:68" x14ac:dyDescent="0.25">
      <c r="E16" s="11" t="s">
        <v>118</v>
      </c>
      <c r="F16" s="30">
        <v>33</v>
      </c>
      <c r="G16" s="30">
        <v>11.5</v>
      </c>
      <c r="H16" s="11">
        <v>1</v>
      </c>
      <c r="I16" s="11">
        <v>17</v>
      </c>
      <c r="J16" s="2"/>
      <c r="K16" s="11" cm="1">
        <f t="array" ref="K16">IFERROR(INDEX($K$46:$AU$100,MATCH($E16,$E$46:$E$100,0),COLUMN()-10),-999)</f>
        <v>11</v>
      </c>
      <c r="L16" s="11" cm="1">
        <f t="array" ref="L16">IFERROR(INDEX($K$46:$AU$100,MATCH($E16,$E$46:$E$100,0),COLUMN()-10),-999)</f>
        <v>11</v>
      </c>
      <c r="M16" s="11" cm="1">
        <f t="array" ref="M16">IFERROR(INDEX($K$46:$AU$100,MATCH($E16,$E$46:$E$100,0),COLUMN()-10),-999)</f>
        <v>11</v>
      </c>
      <c r="N16" s="11" cm="1">
        <f t="array" ref="N16">IFERROR(INDEX($K$46:$AU$100,MATCH($E16,$E$46:$E$100,0),COLUMN()-10),-999)</f>
        <v>11</v>
      </c>
      <c r="O16" s="11" cm="1">
        <f t="array" ref="O16">IFERROR(INDEX($K$46:$AU$100,MATCH($E16,$E$46:$E$100,0),COLUMN()-10),-999)</f>
        <v>11</v>
      </c>
      <c r="P16" s="11" cm="1">
        <f t="array" ref="P16">IFERROR(INDEX($K$46:$AU$100,MATCH($E16,$E$46:$E$100,0),COLUMN()-10),-999)</f>
        <v>11</v>
      </c>
      <c r="Q16" s="11" cm="1">
        <f t="array" ref="Q16">IFERROR(INDEX($K$46:$AU$100,MATCH($E16,$E$46:$E$100,0),COLUMN()-10),-999)</f>
        <v>11</v>
      </c>
      <c r="R16" s="11" cm="1">
        <f t="array" ref="R16">IFERROR(INDEX($K$46:$AU$100,MATCH($E16,$E$46:$E$100,0),COLUMN()-10),-999)</f>
        <v>11</v>
      </c>
      <c r="S16" s="11" cm="1">
        <f t="array" ref="S16">IFERROR(INDEX($K$46:$AU$100,MATCH($E16,$E$46:$E$100,0),COLUMN()-10),-999)</f>
        <v>11</v>
      </c>
      <c r="T16" s="11" cm="1">
        <f t="array" ref="T16">IFERROR(INDEX($K$46:$AU$100,MATCH($E16,$E$46:$E$100,0),COLUMN()-10),-999)</f>
        <v>11</v>
      </c>
      <c r="U16" s="11" cm="1">
        <f t="array" ref="U16">IFERROR(INDEX($K$46:$AU$100,MATCH($E16,$E$46:$E$100,0),COLUMN()-10),-999)</f>
        <v>11</v>
      </c>
      <c r="V16" s="11" cm="1">
        <f t="array" ref="V16">IFERROR(INDEX($K$46:$AU$100,MATCH($E16,$E$46:$E$100,0),COLUMN()-10),-999)</f>
        <v>11</v>
      </c>
      <c r="W16" s="11" cm="1">
        <f t="array" ref="W16">IFERROR(INDEX($K$46:$AU$100,MATCH($E16,$E$46:$E$100,0),COLUMN()-10),-999)</f>
        <v>11</v>
      </c>
      <c r="X16" s="11" cm="1">
        <f t="array" ref="X16">IFERROR(INDEX($K$46:$AU$100,MATCH($E16,$E$46:$E$100,0),COLUMN()-10),-999)</f>
        <v>11</v>
      </c>
      <c r="Y16" s="11" cm="1">
        <f t="array" ref="Y16">IFERROR(INDEX($K$46:$AU$100,MATCH($E16,$E$46:$E$100,0),COLUMN()-10),-999)</f>
        <v>11</v>
      </c>
      <c r="Z16" s="11" cm="1">
        <f t="array" ref="Z16">IFERROR(INDEX($K$46:$AU$100,MATCH($E16,$E$46:$E$100,0),COLUMN()-10),-999)</f>
        <v>11</v>
      </c>
      <c r="AA16" s="11" cm="1">
        <f t="array" ref="AA16">IFERROR(INDEX($K$46:$AU$100,MATCH($E16,$E$46:$E$100,0),COLUMN()-10),-999)</f>
        <v>11</v>
      </c>
      <c r="AB16" s="11" cm="1">
        <f t="array" ref="AB16">IFERROR(INDEX($K$46:$AU$100,MATCH($E16,$E$46:$E$100,0),COLUMN()-10),-999)</f>
        <v>11</v>
      </c>
      <c r="AC16" s="11" cm="1">
        <f t="array" ref="AC16">IFERROR(INDEX($K$46:$AU$100,MATCH($E16,$E$46:$E$100,0),COLUMN()-10),-999)</f>
        <v>11</v>
      </c>
      <c r="AD16" s="11" cm="1">
        <f t="array" ref="AD16">IFERROR(INDEX($K$46:$AU$100,MATCH($E16,$E$46:$E$100,0),COLUMN()-10),-999)</f>
        <v>11</v>
      </c>
      <c r="AE16" s="11" cm="1">
        <f t="array" ref="AE16">IFERROR(INDEX($K$46:$AU$100,MATCH($E16,$E$46:$E$100,0),COLUMN()-10),-999)</f>
        <v>11</v>
      </c>
      <c r="AF16" s="11" cm="1">
        <f t="array" ref="AF16">IFERROR(INDEX($K$46:$AU$100,MATCH($E16,$E$46:$E$100,0),COLUMN()-10),-999)</f>
        <v>11</v>
      </c>
      <c r="AG16" s="11" cm="1">
        <f t="array" ref="AG16">IFERROR(INDEX($K$46:$AU$100,MATCH($E16,$E$46:$E$100,0),COLUMN()-10),-999)</f>
        <v>11</v>
      </c>
      <c r="AH16" s="11" cm="1">
        <f t="array" ref="AH16">IFERROR(INDEX($K$46:$AU$100,MATCH($E16,$E$46:$E$100,0),COLUMN()-10),-999)</f>
        <v>12</v>
      </c>
      <c r="AI16" s="11" cm="1">
        <f t="array" ref="AI16">IFERROR(INDEX($K$46:$AU$100,MATCH($E16,$E$46:$E$100,0),COLUMN()-10),-999)</f>
        <v>12</v>
      </c>
      <c r="AJ16" s="11" cm="1">
        <f t="array" ref="AJ16">IFERROR(INDEX($K$46:$AU$100,MATCH($E16,$E$46:$E$100,0),COLUMN()-10),-999)</f>
        <v>12</v>
      </c>
      <c r="AK16" s="11" cm="1">
        <f t="array" ref="AK16">IFERROR(INDEX($K$46:$AU$100,MATCH($E16,$E$46:$E$100,0),COLUMN()-10),-999)</f>
        <v>12</v>
      </c>
      <c r="AL16" s="11" cm="1">
        <f t="array" ref="AL16">IFERROR(INDEX($K$46:$AU$100,MATCH($E16,$E$46:$E$100,0),COLUMN()-10),-999)</f>
        <v>11</v>
      </c>
      <c r="AM16" s="11" cm="1">
        <f t="array" ref="AM16">IFERROR(INDEX($K$46:$AU$100,MATCH($E16,$E$46:$E$100,0),COLUMN()-10),-999)</f>
        <v>12</v>
      </c>
      <c r="AN16" s="11" cm="1">
        <f t="array" ref="AN16">IFERROR(INDEX($K$46:$AU$100,MATCH($E16,$E$46:$E$100,0),COLUMN()-10),-999)</f>
        <v>12</v>
      </c>
      <c r="AO16" s="11" cm="1">
        <f t="array" ref="AO16">IFERROR(INDEX($K$46:$AU$100,MATCH($E16,$E$46:$E$100,0),COLUMN()-10),-999)</f>
        <v>12</v>
      </c>
      <c r="AP16" s="11" cm="1">
        <f t="array" ref="AP16">IFERROR(INDEX($K$46:$AU$100,MATCH($E16,$E$46:$E$100,0),COLUMN()-10),-999)</f>
        <v>12</v>
      </c>
      <c r="AQ16" s="11" cm="1">
        <f t="array" ref="AQ16">IFERROR(INDEX($K$46:$AU$100,MATCH($E16,$E$46:$E$100,0),COLUMN()-10),-999)</f>
        <v>12</v>
      </c>
      <c r="AR16" s="11" cm="1">
        <f t="array" ref="AR16">IFERROR(INDEX($K$46:$AU$100,MATCH($E16,$E$46:$E$100,0),COLUMN()-10),-999)</f>
        <v>11</v>
      </c>
      <c r="AS16" s="11" cm="1">
        <f t="array" ref="AS16">IFERROR(INDEX($K$46:$AU$100,MATCH($E16,$E$46:$E$100,0),COLUMN()-10),-999)</f>
        <v>11</v>
      </c>
      <c r="AT16" s="11" cm="1">
        <f t="array" ref="AT16">IFERROR(INDEX($K$46:$AU$100,MATCH($E16,$E$46:$E$100,0),COLUMN()-10),-999)</f>
        <v>11</v>
      </c>
      <c r="AU16" s="11" cm="1">
        <f t="array" ref="AU16">IFERROR(INDEX($K$46:$AU$100,MATCH($E16,$E$46:$E$100,0),COLUMN()-10),-999)</f>
        <v>11</v>
      </c>
      <c r="AV16" s="11"/>
      <c r="AW16" s="11">
        <v>11</v>
      </c>
      <c r="AX16" s="11">
        <v>11</v>
      </c>
      <c r="AY16" s="11">
        <v>11</v>
      </c>
      <c r="AZ16" s="11">
        <v>11</v>
      </c>
      <c r="BA16" s="11">
        <v>11</v>
      </c>
      <c r="BB16" s="11">
        <v>11</v>
      </c>
      <c r="BC16" s="11">
        <v>11</v>
      </c>
      <c r="BD16" s="11">
        <v>11</v>
      </c>
      <c r="BE16" s="11">
        <v>11</v>
      </c>
      <c r="BF16" s="11">
        <v>11</v>
      </c>
      <c r="BG16" s="11">
        <v>11</v>
      </c>
      <c r="BH16" s="11">
        <v>11</v>
      </c>
      <c r="BI16" s="11">
        <v>11</v>
      </c>
      <c r="BJ16" s="11">
        <v>11</v>
      </c>
      <c r="BK16" s="11">
        <v>11</v>
      </c>
      <c r="BL16" s="11">
        <v>11</v>
      </c>
      <c r="BM16" s="11"/>
      <c r="BN16" s="11"/>
      <c r="BO16" s="11"/>
    </row>
    <row r="17" spans="5:67" x14ac:dyDescent="0.25">
      <c r="E17" s="11" t="s">
        <v>119</v>
      </c>
      <c r="F17" s="30">
        <v>33</v>
      </c>
      <c r="G17" s="30">
        <v>11</v>
      </c>
      <c r="H17" s="11">
        <v>1</v>
      </c>
      <c r="I17" s="11">
        <v>17</v>
      </c>
      <c r="J17" s="2"/>
      <c r="K17" s="11" cm="1">
        <f t="array" ref="K17">IFERROR(INDEX($K$46:$AU$100,MATCH($E17,$E$46:$E$100,0),COLUMN()-10),-999)</f>
        <v>9</v>
      </c>
      <c r="L17" s="11" cm="1">
        <f t="array" ref="L17">IFERROR(INDEX($K$46:$AU$100,MATCH($E17,$E$46:$E$100,0),COLUMN()-10),-999)</f>
        <v>9</v>
      </c>
      <c r="M17" s="11" cm="1">
        <f t="array" ref="M17">IFERROR(INDEX($K$46:$AU$100,MATCH($E17,$E$46:$E$100,0),COLUMN()-10),-999)</f>
        <v>9</v>
      </c>
      <c r="N17" s="11" cm="1">
        <f t="array" ref="N17">IFERROR(INDEX($K$46:$AU$100,MATCH($E17,$E$46:$E$100,0),COLUMN()-10),-999)</f>
        <v>9</v>
      </c>
      <c r="O17" s="11" cm="1">
        <f t="array" ref="O17">IFERROR(INDEX($K$46:$AU$100,MATCH($E17,$E$46:$E$100,0),COLUMN()-10),-999)</f>
        <v>9</v>
      </c>
      <c r="P17" s="11" cm="1">
        <f t="array" ref="P17">IFERROR(INDEX($K$46:$AU$100,MATCH($E17,$E$46:$E$100,0),COLUMN()-10),-999)</f>
        <v>9</v>
      </c>
      <c r="Q17" s="11" cm="1">
        <f t="array" ref="Q17">IFERROR(INDEX($K$46:$AU$100,MATCH($E17,$E$46:$E$100,0),COLUMN()-10),-999)</f>
        <v>9</v>
      </c>
      <c r="R17" s="11" cm="1">
        <f t="array" ref="R17">IFERROR(INDEX($K$46:$AU$100,MATCH($E17,$E$46:$E$100,0),COLUMN()-10),-999)</f>
        <v>9</v>
      </c>
      <c r="S17" s="11" cm="1">
        <f t="array" ref="S17">IFERROR(INDEX($K$46:$AU$100,MATCH($E17,$E$46:$E$100,0),COLUMN()-10),-999)</f>
        <v>9</v>
      </c>
      <c r="T17" s="11" cm="1">
        <f t="array" ref="T17">IFERROR(INDEX($K$46:$AU$100,MATCH($E17,$E$46:$E$100,0),COLUMN()-10),-999)</f>
        <v>9</v>
      </c>
      <c r="U17" s="11" cm="1">
        <f t="array" ref="U17">IFERROR(INDEX($K$46:$AU$100,MATCH($E17,$E$46:$E$100,0),COLUMN()-10),-999)</f>
        <v>9</v>
      </c>
      <c r="V17" s="11" cm="1">
        <f t="array" ref="V17">IFERROR(INDEX($K$46:$AU$100,MATCH($E17,$E$46:$E$100,0),COLUMN()-10),-999)</f>
        <v>9</v>
      </c>
      <c r="W17" s="11" cm="1">
        <f t="array" ref="W17">IFERROR(INDEX($K$46:$AU$100,MATCH($E17,$E$46:$E$100,0),COLUMN()-10),-999)</f>
        <v>9</v>
      </c>
      <c r="X17" s="11" cm="1">
        <f t="array" ref="X17">IFERROR(INDEX($K$46:$AU$100,MATCH($E17,$E$46:$E$100,0),COLUMN()-10),-999)</f>
        <v>9</v>
      </c>
      <c r="Y17" s="11" cm="1">
        <f t="array" ref="Y17">IFERROR(INDEX($K$46:$AU$100,MATCH($E17,$E$46:$E$100,0),COLUMN()-10),-999)</f>
        <v>9</v>
      </c>
      <c r="Z17" s="11" cm="1">
        <f t="array" ref="Z17">IFERROR(INDEX($K$46:$AU$100,MATCH($E17,$E$46:$E$100,0),COLUMN()-10),-999)</f>
        <v>9</v>
      </c>
      <c r="AA17" s="11" cm="1">
        <f t="array" ref="AA17">IFERROR(INDEX($K$46:$AU$100,MATCH($E17,$E$46:$E$100,0),COLUMN()-10),-999)</f>
        <v>9</v>
      </c>
      <c r="AB17" s="11" cm="1">
        <f t="array" ref="AB17">IFERROR(INDEX($K$46:$AU$100,MATCH($E17,$E$46:$E$100,0),COLUMN()-10),-999)</f>
        <v>9</v>
      </c>
      <c r="AC17" s="11" cm="1">
        <f t="array" ref="AC17">IFERROR(INDEX($K$46:$AU$100,MATCH($E17,$E$46:$E$100,0),COLUMN()-10),-999)</f>
        <v>9</v>
      </c>
      <c r="AD17" s="11" cm="1">
        <f t="array" ref="AD17">IFERROR(INDEX($K$46:$AU$100,MATCH($E17,$E$46:$E$100,0),COLUMN()-10),-999)</f>
        <v>9</v>
      </c>
      <c r="AE17" s="11" cm="1">
        <f t="array" ref="AE17">IFERROR(INDEX($K$46:$AU$100,MATCH($E17,$E$46:$E$100,0),COLUMN()-10),-999)</f>
        <v>10</v>
      </c>
      <c r="AF17" s="11" cm="1">
        <f t="array" ref="AF17">IFERROR(INDEX($K$46:$AU$100,MATCH($E17,$E$46:$E$100,0),COLUMN()-10),-999)</f>
        <v>8</v>
      </c>
      <c r="AG17" s="11" cm="1">
        <f t="array" ref="AG17">IFERROR(INDEX($K$46:$AU$100,MATCH($E17,$E$46:$E$100,0),COLUMN()-10),-999)</f>
        <v>9</v>
      </c>
      <c r="AH17" s="11" cm="1">
        <f t="array" ref="AH17">IFERROR(INDEX($K$46:$AU$100,MATCH($E17,$E$46:$E$100,0),COLUMN()-10),-999)</f>
        <v>9</v>
      </c>
      <c r="AI17" s="11" cm="1">
        <f t="array" ref="AI17">IFERROR(INDEX($K$46:$AU$100,MATCH($E17,$E$46:$E$100,0),COLUMN()-10),-999)</f>
        <v>9</v>
      </c>
      <c r="AJ17" s="11" cm="1">
        <f t="array" ref="AJ17">IFERROR(INDEX($K$46:$AU$100,MATCH($E17,$E$46:$E$100,0),COLUMN()-10),-999)</f>
        <v>9</v>
      </c>
      <c r="AK17" s="11" cm="1">
        <f t="array" ref="AK17">IFERROR(INDEX($K$46:$AU$100,MATCH($E17,$E$46:$E$100,0),COLUMN()-10),-999)</f>
        <v>9</v>
      </c>
      <c r="AL17" s="11" cm="1">
        <f t="array" ref="AL17">IFERROR(INDEX($K$46:$AU$100,MATCH($E17,$E$46:$E$100,0),COLUMN()-10),-999)</f>
        <v>9</v>
      </c>
      <c r="AM17" s="11" cm="1">
        <f t="array" ref="AM17">IFERROR(INDEX($K$46:$AU$100,MATCH($E17,$E$46:$E$100,0),COLUMN()-10),-999)</f>
        <v>9</v>
      </c>
      <c r="AN17" s="11" cm="1">
        <f t="array" ref="AN17">IFERROR(INDEX($K$46:$AU$100,MATCH($E17,$E$46:$E$100,0),COLUMN()-10),-999)</f>
        <v>9</v>
      </c>
      <c r="AO17" s="11" cm="1">
        <f t="array" ref="AO17">IFERROR(INDEX($K$46:$AU$100,MATCH($E17,$E$46:$E$100,0),COLUMN()-10),-999)</f>
        <v>9</v>
      </c>
      <c r="AP17" s="11" cm="1">
        <f t="array" ref="AP17">IFERROR(INDEX($K$46:$AU$100,MATCH($E17,$E$46:$E$100,0),COLUMN()-10),-999)</f>
        <v>9</v>
      </c>
      <c r="AQ17" s="11" cm="1">
        <f t="array" ref="AQ17">IFERROR(INDEX($K$46:$AU$100,MATCH($E17,$E$46:$E$100,0),COLUMN()-10),-999)</f>
        <v>9</v>
      </c>
      <c r="AR17" s="11" cm="1">
        <f t="array" ref="AR17">IFERROR(INDEX($K$46:$AU$100,MATCH($E17,$E$46:$E$100,0),COLUMN()-10),-999)</f>
        <v>9</v>
      </c>
      <c r="AS17" s="11" cm="1">
        <f t="array" ref="AS17">IFERROR(INDEX($K$46:$AU$100,MATCH($E17,$E$46:$E$100,0),COLUMN()-10),-999)</f>
        <v>9</v>
      </c>
      <c r="AT17" s="11" cm="1">
        <f t="array" ref="AT17">IFERROR(INDEX($K$46:$AU$100,MATCH($E17,$E$46:$E$100,0),COLUMN()-10),-999)</f>
        <v>9</v>
      </c>
      <c r="AU17" s="11" cm="1">
        <f t="array" ref="AU17">IFERROR(INDEX($K$46:$AU$100,MATCH($E17,$E$46:$E$100,0),COLUMN()-10),-999)</f>
        <v>9</v>
      </c>
      <c r="AV17" s="11"/>
      <c r="AW17" s="11">
        <v>9</v>
      </c>
      <c r="AX17" s="11">
        <v>9</v>
      </c>
      <c r="AY17" s="11">
        <v>9</v>
      </c>
      <c r="AZ17" s="11">
        <v>9</v>
      </c>
      <c r="BA17" s="11">
        <v>9</v>
      </c>
      <c r="BB17" s="11">
        <v>9</v>
      </c>
      <c r="BC17" s="11">
        <v>9</v>
      </c>
      <c r="BD17" s="11">
        <v>9</v>
      </c>
      <c r="BE17" s="11">
        <v>6</v>
      </c>
      <c r="BF17" s="11">
        <v>6</v>
      </c>
      <c r="BG17" s="11">
        <v>7</v>
      </c>
      <c r="BH17" s="11">
        <v>8</v>
      </c>
      <c r="BI17" s="11">
        <v>8</v>
      </c>
      <c r="BJ17" s="11">
        <v>9</v>
      </c>
      <c r="BK17" s="11">
        <v>9</v>
      </c>
      <c r="BL17" s="11">
        <v>9</v>
      </c>
      <c r="BM17" s="11"/>
      <c r="BN17" s="11"/>
      <c r="BO17" s="11"/>
    </row>
    <row r="18" spans="5:67" x14ac:dyDescent="0.25">
      <c r="E18" s="11" t="s">
        <v>120</v>
      </c>
      <c r="F18" s="30">
        <v>33</v>
      </c>
      <c r="G18" s="30">
        <v>11.5</v>
      </c>
      <c r="H18" s="11">
        <v>1</v>
      </c>
      <c r="I18" s="11">
        <v>17</v>
      </c>
      <c r="J18" s="2"/>
      <c r="K18" s="11" cm="1">
        <f t="array" ref="K18">IFERROR(INDEX($K$46:$AU$100,MATCH($E18,$E$46:$E$100,0),COLUMN()-10),-999)</f>
        <v>9</v>
      </c>
      <c r="L18" s="11" cm="1">
        <f t="array" ref="L18">IFERROR(INDEX($K$46:$AU$100,MATCH($E18,$E$46:$E$100,0),COLUMN()-10),-999)</f>
        <v>9</v>
      </c>
      <c r="M18" s="11" cm="1">
        <f t="array" ref="M18">IFERROR(INDEX($K$46:$AU$100,MATCH($E18,$E$46:$E$100,0),COLUMN()-10),-999)</f>
        <v>9</v>
      </c>
      <c r="N18" s="11" cm="1">
        <f t="array" ref="N18">IFERROR(INDEX($K$46:$AU$100,MATCH($E18,$E$46:$E$100,0),COLUMN()-10),-999)</f>
        <v>9</v>
      </c>
      <c r="O18" s="11" cm="1">
        <f t="array" ref="O18">IFERROR(INDEX($K$46:$AU$100,MATCH($E18,$E$46:$E$100,0),COLUMN()-10),-999)</f>
        <v>9</v>
      </c>
      <c r="P18" s="11" cm="1">
        <f t="array" ref="P18">IFERROR(INDEX($K$46:$AU$100,MATCH($E18,$E$46:$E$100,0),COLUMN()-10),-999)</f>
        <v>9</v>
      </c>
      <c r="Q18" s="11" cm="1">
        <f t="array" ref="Q18">IFERROR(INDEX($K$46:$AU$100,MATCH($E18,$E$46:$E$100,0),COLUMN()-10),-999)</f>
        <v>9</v>
      </c>
      <c r="R18" s="11" cm="1">
        <f t="array" ref="R18">IFERROR(INDEX($K$46:$AU$100,MATCH($E18,$E$46:$E$100,0),COLUMN()-10),-999)</f>
        <v>9</v>
      </c>
      <c r="S18" s="11" cm="1">
        <f t="array" ref="S18">IFERROR(INDEX($K$46:$AU$100,MATCH($E18,$E$46:$E$100,0),COLUMN()-10),-999)</f>
        <v>9</v>
      </c>
      <c r="T18" s="11" cm="1">
        <f t="array" ref="T18">IFERROR(INDEX($K$46:$AU$100,MATCH($E18,$E$46:$E$100,0),COLUMN()-10),-999)</f>
        <v>9</v>
      </c>
      <c r="U18" s="11" cm="1">
        <f t="array" ref="U18">IFERROR(INDEX($K$46:$AU$100,MATCH($E18,$E$46:$E$100,0),COLUMN()-10),-999)</f>
        <v>9</v>
      </c>
      <c r="V18" s="11" cm="1">
        <f t="array" ref="V18">IFERROR(INDEX($K$46:$AU$100,MATCH($E18,$E$46:$E$100,0),COLUMN()-10),-999)</f>
        <v>9</v>
      </c>
      <c r="W18" s="11" cm="1">
        <f t="array" ref="W18">IFERROR(INDEX($K$46:$AU$100,MATCH($E18,$E$46:$E$100,0),COLUMN()-10),-999)</f>
        <v>9</v>
      </c>
      <c r="X18" s="11" cm="1">
        <f t="array" ref="X18">IFERROR(INDEX($K$46:$AU$100,MATCH($E18,$E$46:$E$100,0),COLUMN()-10),-999)</f>
        <v>9</v>
      </c>
      <c r="Y18" s="11" cm="1">
        <f t="array" ref="Y18">IFERROR(INDEX($K$46:$AU$100,MATCH($E18,$E$46:$E$100,0),COLUMN()-10),-999)</f>
        <v>9</v>
      </c>
      <c r="Z18" s="11" cm="1">
        <f t="array" ref="Z18">IFERROR(INDEX($K$46:$AU$100,MATCH($E18,$E$46:$E$100,0),COLUMN()-10),-999)</f>
        <v>9</v>
      </c>
      <c r="AA18" s="11" cm="1">
        <f t="array" ref="AA18">IFERROR(INDEX($K$46:$AU$100,MATCH($E18,$E$46:$E$100,0),COLUMN()-10),-999)</f>
        <v>9</v>
      </c>
      <c r="AB18" s="11" cm="1">
        <f t="array" ref="AB18">IFERROR(INDEX($K$46:$AU$100,MATCH($E18,$E$46:$E$100,0),COLUMN()-10),-999)</f>
        <v>9</v>
      </c>
      <c r="AC18" s="11" cm="1">
        <f t="array" ref="AC18">IFERROR(INDEX($K$46:$AU$100,MATCH($E18,$E$46:$E$100,0),COLUMN()-10),-999)</f>
        <v>9</v>
      </c>
      <c r="AD18" s="11" cm="1">
        <f t="array" ref="AD18">IFERROR(INDEX($K$46:$AU$100,MATCH($E18,$E$46:$E$100,0),COLUMN()-10),-999)</f>
        <v>9</v>
      </c>
      <c r="AE18" s="11" cm="1">
        <f t="array" ref="AE18">IFERROR(INDEX($K$46:$AU$100,MATCH($E18,$E$46:$E$100,0),COLUMN()-10),-999)</f>
        <v>9</v>
      </c>
      <c r="AF18" s="11" cm="1">
        <f t="array" ref="AF18">IFERROR(INDEX($K$46:$AU$100,MATCH($E18,$E$46:$E$100,0),COLUMN()-10),-999)</f>
        <v>1</v>
      </c>
      <c r="AG18" s="11" cm="1">
        <f t="array" ref="AG18">IFERROR(INDEX($K$46:$AU$100,MATCH($E18,$E$46:$E$100,0),COLUMN()-10),-999)</f>
        <v>2</v>
      </c>
      <c r="AH18" s="11" cm="1">
        <f t="array" ref="AH18">IFERROR(INDEX($K$46:$AU$100,MATCH($E18,$E$46:$E$100,0),COLUMN()-10),-999)</f>
        <v>7</v>
      </c>
      <c r="AI18" s="11" cm="1">
        <f t="array" ref="AI18">IFERROR(INDEX($K$46:$AU$100,MATCH($E18,$E$46:$E$100,0),COLUMN()-10),-999)</f>
        <v>7</v>
      </c>
      <c r="AJ18" s="11" cm="1">
        <f t="array" ref="AJ18">IFERROR(INDEX($K$46:$AU$100,MATCH($E18,$E$46:$E$100,0),COLUMN()-10),-999)</f>
        <v>6</v>
      </c>
      <c r="AK18" s="11" cm="1">
        <f t="array" ref="AK18">IFERROR(INDEX($K$46:$AU$100,MATCH($E18,$E$46:$E$100,0),COLUMN()-10),-999)</f>
        <v>6</v>
      </c>
      <c r="AL18" s="11" cm="1">
        <f t="array" ref="AL18">IFERROR(INDEX($K$46:$AU$100,MATCH($E18,$E$46:$E$100,0),COLUMN()-10),-999)</f>
        <v>6</v>
      </c>
      <c r="AM18" s="11" cm="1">
        <f t="array" ref="AM18">IFERROR(INDEX($K$46:$AU$100,MATCH($E18,$E$46:$E$100,0),COLUMN()-10),-999)</f>
        <v>6</v>
      </c>
      <c r="AN18" s="11" cm="1">
        <f t="array" ref="AN18">IFERROR(INDEX($K$46:$AU$100,MATCH($E18,$E$46:$E$100,0),COLUMN()-10),-999)</f>
        <v>6</v>
      </c>
      <c r="AO18" s="11" cm="1">
        <f t="array" ref="AO18">IFERROR(INDEX($K$46:$AU$100,MATCH($E18,$E$46:$E$100,0),COLUMN()-10),-999)</f>
        <v>6</v>
      </c>
      <c r="AP18" s="11" cm="1">
        <f t="array" ref="AP18">IFERROR(INDEX($K$46:$AU$100,MATCH($E18,$E$46:$E$100,0),COLUMN()-10),-999)</f>
        <v>6</v>
      </c>
      <c r="AQ18" s="11" cm="1">
        <f t="array" ref="AQ18">IFERROR(INDEX($K$46:$AU$100,MATCH($E18,$E$46:$E$100,0),COLUMN()-10),-999)</f>
        <v>6</v>
      </c>
      <c r="AR18" s="11" cm="1">
        <f t="array" ref="AR18">IFERROR(INDEX($K$46:$AU$100,MATCH($E18,$E$46:$E$100,0),COLUMN()-10),-999)</f>
        <v>8</v>
      </c>
      <c r="AS18" s="11" cm="1">
        <f t="array" ref="AS18">IFERROR(INDEX($K$46:$AU$100,MATCH($E18,$E$46:$E$100,0),COLUMN()-10),-999)</f>
        <v>8</v>
      </c>
      <c r="AT18" s="11" cm="1">
        <f t="array" ref="AT18">IFERROR(INDEX($K$46:$AU$100,MATCH($E18,$E$46:$E$100,0),COLUMN()-10),-999)</f>
        <v>8</v>
      </c>
      <c r="AU18" s="11" cm="1">
        <f t="array" ref="AU18">IFERROR(INDEX($K$46:$AU$100,MATCH($E18,$E$46:$E$100,0),COLUMN()-10),-999)</f>
        <v>8</v>
      </c>
      <c r="AV18" s="11"/>
      <c r="AW18" s="11">
        <v>9</v>
      </c>
      <c r="AX18" s="11">
        <v>9</v>
      </c>
      <c r="AY18" s="11">
        <v>9</v>
      </c>
      <c r="AZ18" s="11">
        <v>9</v>
      </c>
      <c r="BA18" s="11">
        <v>9</v>
      </c>
      <c r="BB18" s="11">
        <v>9</v>
      </c>
      <c r="BC18" s="11">
        <v>9</v>
      </c>
      <c r="BD18" s="11">
        <v>9</v>
      </c>
      <c r="BE18" s="11">
        <v>9</v>
      </c>
      <c r="BF18" s="11">
        <v>1</v>
      </c>
      <c r="BG18" s="11">
        <v>1</v>
      </c>
      <c r="BH18" s="11">
        <v>5</v>
      </c>
      <c r="BI18" s="11">
        <v>5</v>
      </c>
      <c r="BJ18" s="11">
        <v>6</v>
      </c>
      <c r="BK18" s="11">
        <v>6</v>
      </c>
      <c r="BL18" s="11">
        <v>8</v>
      </c>
      <c r="BM18" s="11"/>
      <c r="BN18" s="11"/>
      <c r="BO18" s="11"/>
    </row>
    <row r="19" spans="5:67" x14ac:dyDescent="0.25">
      <c r="E19" s="11" t="s">
        <v>121</v>
      </c>
      <c r="F19" s="30">
        <v>33</v>
      </c>
      <c r="G19" s="30">
        <v>11</v>
      </c>
      <c r="H19" s="11">
        <v>-11</v>
      </c>
      <c r="I19" s="11">
        <v>3</v>
      </c>
      <c r="J19" s="2"/>
      <c r="K19" s="11" cm="1">
        <f t="array" ref="K19">IFERROR(INDEX($K$46:$AU$100,MATCH($E19,$E$46:$E$100,0),COLUMN()-10),-999)</f>
        <v>0</v>
      </c>
      <c r="L19" s="11" cm="1">
        <f t="array" ref="L19">IFERROR(INDEX($K$46:$AU$100,MATCH($E19,$E$46:$E$100,0),COLUMN()-10),-999)</f>
        <v>0</v>
      </c>
      <c r="M19" s="11" cm="1">
        <f t="array" ref="M19">IFERROR(INDEX($K$46:$AU$100,MATCH($E19,$E$46:$E$100,0),COLUMN()-10),-999)</f>
        <v>0</v>
      </c>
      <c r="N19" s="11" cm="1">
        <f t="array" ref="N19">IFERROR(INDEX($K$46:$AU$100,MATCH($E19,$E$46:$E$100,0),COLUMN()-10),-999)</f>
        <v>0</v>
      </c>
      <c r="O19" s="11" cm="1">
        <f t="array" ref="O19">IFERROR(INDEX($K$46:$AU$100,MATCH($E19,$E$46:$E$100,0),COLUMN()-10),-999)</f>
        <v>0</v>
      </c>
      <c r="P19" s="11" cm="1">
        <f t="array" ref="P19">IFERROR(INDEX($K$46:$AU$100,MATCH($E19,$E$46:$E$100,0),COLUMN()-10),-999)</f>
        <v>0</v>
      </c>
      <c r="Q19" s="11" cm="1">
        <f t="array" ref="Q19">IFERROR(INDEX($K$46:$AU$100,MATCH($E19,$E$46:$E$100,0),COLUMN()-10),-999)</f>
        <v>0</v>
      </c>
      <c r="R19" s="11" cm="1">
        <f t="array" ref="R19">IFERROR(INDEX($K$46:$AU$100,MATCH($E19,$E$46:$E$100,0),COLUMN()-10),-999)</f>
        <v>0</v>
      </c>
      <c r="S19" s="11" cm="1">
        <f t="array" ref="S19">IFERROR(INDEX($K$46:$AU$100,MATCH($E19,$E$46:$E$100,0),COLUMN()-10),-999)</f>
        <v>0</v>
      </c>
      <c r="T19" s="11" cm="1">
        <f t="array" ref="T19">IFERROR(INDEX($K$46:$AU$100,MATCH($E19,$E$46:$E$100,0),COLUMN()-10),-999)</f>
        <v>0</v>
      </c>
      <c r="U19" s="11" cm="1">
        <f t="array" ref="U19">IFERROR(INDEX($K$46:$AU$100,MATCH($E19,$E$46:$E$100,0),COLUMN()-10),-999)</f>
        <v>0</v>
      </c>
      <c r="V19" s="11" cm="1">
        <f t="array" ref="V19">IFERROR(INDEX($K$46:$AU$100,MATCH($E19,$E$46:$E$100,0),COLUMN()-10),-999)</f>
        <v>0</v>
      </c>
      <c r="W19" s="11" cm="1">
        <f t="array" ref="W19">IFERROR(INDEX($K$46:$AU$100,MATCH($E19,$E$46:$E$100,0),COLUMN()-10),-999)</f>
        <v>0</v>
      </c>
      <c r="X19" s="11" cm="1">
        <f t="array" ref="X19">IFERROR(INDEX($K$46:$AU$100,MATCH($E19,$E$46:$E$100,0),COLUMN()-10),-999)</f>
        <v>0</v>
      </c>
      <c r="Y19" s="11" cm="1">
        <f t="array" ref="Y19">IFERROR(INDEX($K$46:$AU$100,MATCH($E19,$E$46:$E$100,0),COLUMN()-10),-999)</f>
        <v>0</v>
      </c>
      <c r="Z19" s="11" cm="1">
        <f t="array" ref="Z19">IFERROR(INDEX($K$46:$AU$100,MATCH($E19,$E$46:$E$100,0),COLUMN()-10),-999)</f>
        <v>0</v>
      </c>
      <c r="AA19" s="11" cm="1">
        <f t="array" ref="AA19">IFERROR(INDEX($K$46:$AU$100,MATCH($E19,$E$46:$E$100,0),COLUMN()-10),-999)</f>
        <v>0</v>
      </c>
      <c r="AB19" s="11" cm="1">
        <f t="array" ref="AB19">IFERROR(INDEX($K$46:$AU$100,MATCH($E19,$E$46:$E$100,0),COLUMN()-10),-999)</f>
        <v>0</v>
      </c>
      <c r="AC19" s="11" cm="1">
        <f t="array" ref="AC19">IFERROR(INDEX($K$46:$AU$100,MATCH($E19,$E$46:$E$100,0),COLUMN()-10),-999)</f>
        <v>0</v>
      </c>
      <c r="AD19" s="11" cm="1">
        <f t="array" ref="AD19">IFERROR(INDEX($K$46:$AU$100,MATCH($E19,$E$46:$E$100,0),COLUMN()-10),-999)</f>
        <v>0</v>
      </c>
      <c r="AE19" s="11" cm="1">
        <f t="array" ref="AE19">IFERROR(INDEX($K$46:$AU$100,MATCH($E19,$E$46:$E$100,0),COLUMN()-10),-999)</f>
        <v>0</v>
      </c>
      <c r="AF19" s="11" cm="1">
        <f t="array" ref="AF19">IFERROR(INDEX($K$46:$AU$100,MATCH($E19,$E$46:$E$100,0),COLUMN()-10),-999)</f>
        <v>0</v>
      </c>
      <c r="AG19" s="11" cm="1">
        <f t="array" ref="AG19">IFERROR(INDEX($K$46:$AU$100,MATCH($E19,$E$46:$E$100,0),COLUMN()-10),-999)</f>
        <v>0</v>
      </c>
      <c r="AH19" s="11" cm="1">
        <f t="array" ref="AH19">IFERROR(INDEX($K$46:$AU$100,MATCH($E19,$E$46:$E$100,0),COLUMN()-10),-999)</f>
        <v>0</v>
      </c>
      <c r="AI19" s="11" cm="1">
        <f t="array" ref="AI19">IFERROR(INDEX($K$46:$AU$100,MATCH($E19,$E$46:$E$100,0),COLUMN()-10),-999)</f>
        <v>0</v>
      </c>
      <c r="AJ19" s="11" cm="1">
        <f t="array" ref="AJ19">IFERROR(INDEX($K$46:$AU$100,MATCH($E19,$E$46:$E$100,0),COLUMN()-10),-999)</f>
        <v>0</v>
      </c>
      <c r="AK19" s="11" cm="1">
        <f t="array" ref="AK19">IFERROR(INDEX($K$46:$AU$100,MATCH($E19,$E$46:$E$100,0),COLUMN()-10),-999)</f>
        <v>0</v>
      </c>
      <c r="AL19" s="11" cm="1">
        <f t="array" ref="AL19">IFERROR(INDEX($K$46:$AU$100,MATCH($E19,$E$46:$E$100,0),COLUMN()-10),-999)</f>
        <v>0</v>
      </c>
      <c r="AM19" s="11" cm="1">
        <f t="array" ref="AM19">IFERROR(INDEX($K$46:$AU$100,MATCH($E19,$E$46:$E$100,0),COLUMN()-10),-999)</f>
        <v>0</v>
      </c>
      <c r="AN19" s="11" cm="1">
        <f t="array" ref="AN19">IFERROR(INDEX($K$46:$AU$100,MATCH($E19,$E$46:$E$100,0),COLUMN()-10),-999)</f>
        <v>0</v>
      </c>
      <c r="AO19" s="11" cm="1">
        <f t="array" ref="AO19">IFERROR(INDEX($K$46:$AU$100,MATCH($E19,$E$46:$E$100,0),COLUMN()-10),-999)</f>
        <v>0</v>
      </c>
      <c r="AP19" s="11" cm="1">
        <f t="array" ref="AP19">IFERROR(INDEX($K$46:$AU$100,MATCH($E19,$E$46:$E$100,0),COLUMN()-10),-999)</f>
        <v>0</v>
      </c>
      <c r="AQ19" s="11" cm="1">
        <f t="array" ref="AQ19">IFERROR(INDEX($K$46:$AU$100,MATCH($E19,$E$46:$E$100,0),COLUMN()-10),-999)</f>
        <v>0</v>
      </c>
      <c r="AR19" s="11" cm="1">
        <f t="array" ref="AR19">IFERROR(INDEX($K$46:$AU$100,MATCH($E19,$E$46:$E$100,0),COLUMN()-10),-999)</f>
        <v>0</v>
      </c>
      <c r="AS19" s="11" cm="1">
        <f t="array" ref="AS19">IFERROR(INDEX($K$46:$AU$100,MATCH($E19,$E$46:$E$100,0),COLUMN()-10),-999)</f>
        <v>-1</v>
      </c>
      <c r="AT19" s="11" cm="1">
        <f t="array" ref="AT19">IFERROR(INDEX($K$46:$AU$100,MATCH($E19,$E$46:$E$100,0),COLUMN()-10),-999)</f>
        <v>-1</v>
      </c>
      <c r="AU19" s="11" cm="1">
        <f t="array" ref="AU19">IFERROR(INDEX($K$46:$AU$100,MATCH($E19,$E$46:$E$100,0),COLUMN()-10),-999)</f>
        <v>-1</v>
      </c>
      <c r="AV19" s="11"/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-1</v>
      </c>
      <c r="BI19" s="11">
        <v>-1</v>
      </c>
      <c r="BJ19" s="11">
        <v>0</v>
      </c>
      <c r="BK19" s="11">
        <v>0</v>
      </c>
      <c r="BL19" s="11">
        <v>-1</v>
      </c>
      <c r="BM19" s="11"/>
      <c r="BN19" s="11"/>
      <c r="BO19" s="11"/>
    </row>
    <row r="20" spans="5:67" x14ac:dyDescent="0.25">
      <c r="E20" s="11" t="s">
        <v>122</v>
      </c>
      <c r="F20" s="30">
        <v>33</v>
      </c>
      <c r="G20" s="30">
        <v>11</v>
      </c>
      <c r="H20" s="11">
        <v>-7</v>
      </c>
      <c r="I20" s="11">
        <v>7</v>
      </c>
      <c r="J20" s="2"/>
      <c r="K20" s="11" cm="1">
        <f t="array" ref="K20">IFERROR(INDEX($K$46:$AU$100,MATCH($E20,$E$46:$E$100,0),COLUMN()-10),-999)</f>
        <v>-3</v>
      </c>
      <c r="L20" s="11" cm="1">
        <f t="array" ref="L20">IFERROR(INDEX($K$46:$AU$100,MATCH($E20,$E$46:$E$100,0),COLUMN()-10),-999)</f>
        <v>-3</v>
      </c>
      <c r="M20" s="11" cm="1">
        <f t="array" ref="M20">IFERROR(INDEX($K$46:$AU$100,MATCH($E20,$E$46:$E$100,0),COLUMN()-10),-999)</f>
        <v>-3</v>
      </c>
      <c r="N20" s="11" cm="1">
        <f t="array" ref="N20">IFERROR(INDEX($K$46:$AU$100,MATCH($E20,$E$46:$E$100,0),COLUMN()-10),-999)</f>
        <v>-3</v>
      </c>
      <c r="O20" s="11" cm="1">
        <f t="array" ref="O20">IFERROR(INDEX($K$46:$AU$100,MATCH($E20,$E$46:$E$100,0),COLUMN()-10),-999)</f>
        <v>-3</v>
      </c>
      <c r="P20" s="11" cm="1">
        <f t="array" ref="P20">IFERROR(INDEX($K$46:$AU$100,MATCH($E20,$E$46:$E$100,0),COLUMN()-10),-999)</f>
        <v>-3</v>
      </c>
      <c r="Q20" s="11" cm="1">
        <f t="array" ref="Q20">IFERROR(INDEX($K$46:$AU$100,MATCH($E20,$E$46:$E$100,0),COLUMN()-10),-999)</f>
        <v>-3</v>
      </c>
      <c r="R20" s="11" cm="1">
        <f t="array" ref="R20">IFERROR(INDEX($K$46:$AU$100,MATCH($E20,$E$46:$E$100,0),COLUMN()-10),-999)</f>
        <v>-3</v>
      </c>
      <c r="S20" s="11" cm="1">
        <f t="array" ref="S20">IFERROR(INDEX($K$46:$AU$100,MATCH($E20,$E$46:$E$100,0),COLUMN()-10),-999)</f>
        <v>-3</v>
      </c>
      <c r="T20" s="11" cm="1">
        <f t="array" ref="T20">IFERROR(INDEX($K$46:$AU$100,MATCH($E20,$E$46:$E$100,0),COLUMN()-10),-999)</f>
        <v>-3</v>
      </c>
      <c r="U20" s="11" cm="1">
        <f t="array" ref="U20">IFERROR(INDEX($K$46:$AU$100,MATCH($E20,$E$46:$E$100,0),COLUMN()-10),-999)</f>
        <v>-3</v>
      </c>
      <c r="V20" s="11" cm="1">
        <f t="array" ref="V20">IFERROR(INDEX($K$46:$AU$100,MATCH($E20,$E$46:$E$100,0),COLUMN()-10),-999)</f>
        <v>-3</v>
      </c>
      <c r="W20" s="11" cm="1">
        <f t="array" ref="W20">IFERROR(INDEX($K$46:$AU$100,MATCH($E20,$E$46:$E$100,0),COLUMN()-10),-999)</f>
        <v>-3</v>
      </c>
      <c r="X20" s="11" cm="1">
        <f t="array" ref="X20">IFERROR(INDEX($K$46:$AU$100,MATCH($E20,$E$46:$E$100,0),COLUMN()-10),-999)</f>
        <v>-3</v>
      </c>
      <c r="Y20" s="11" cm="1">
        <f t="array" ref="Y20">IFERROR(INDEX($K$46:$AU$100,MATCH($E20,$E$46:$E$100,0),COLUMN()-10),-999)</f>
        <v>-3</v>
      </c>
      <c r="Z20" s="11" cm="1">
        <f t="array" ref="Z20">IFERROR(INDEX($K$46:$AU$100,MATCH($E20,$E$46:$E$100,0),COLUMN()-10),-999)</f>
        <v>-3</v>
      </c>
      <c r="AA20" s="11" cm="1">
        <f t="array" ref="AA20">IFERROR(INDEX($K$46:$AU$100,MATCH($E20,$E$46:$E$100,0),COLUMN()-10),-999)</f>
        <v>-3</v>
      </c>
      <c r="AB20" s="11" cm="1">
        <f t="array" ref="AB20">IFERROR(INDEX($K$46:$AU$100,MATCH($E20,$E$46:$E$100,0),COLUMN()-10),-999)</f>
        <v>-3</v>
      </c>
      <c r="AC20" s="11" cm="1">
        <f t="array" ref="AC20">IFERROR(INDEX($K$46:$AU$100,MATCH($E20,$E$46:$E$100,0),COLUMN()-10),-999)</f>
        <v>-3</v>
      </c>
      <c r="AD20" s="11" cm="1">
        <f t="array" ref="AD20">IFERROR(INDEX($K$46:$AU$100,MATCH($E20,$E$46:$E$100,0),COLUMN()-10),-999)</f>
        <v>-3</v>
      </c>
      <c r="AE20" s="11" cm="1">
        <f t="array" ref="AE20">IFERROR(INDEX($K$46:$AU$100,MATCH($E20,$E$46:$E$100,0),COLUMN()-10),-999)</f>
        <v>-3</v>
      </c>
      <c r="AF20" s="11" cm="1">
        <f t="array" ref="AF20">IFERROR(INDEX($K$46:$AU$100,MATCH($E20,$E$46:$E$100,0),COLUMN()-10),-999)</f>
        <v>-3</v>
      </c>
      <c r="AG20" s="11" cm="1">
        <f t="array" ref="AG20">IFERROR(INDEX($K$46:$AU$100,MATCH($E20,$E$46:$E$100,0),COLUMN()-10),-999)</f>
        <v>-3</v>
      </c>
      <c r="AH20" s="11" cm="1">
        <f t="array" ref="AH20">IFERROR(INDEX($K$46:$AU$100,MATCH($E20,$E$46:$E$100,0),COLUMN()-10),-999)</f>
        <v>-3</v>
      </c>
      <c r="AI20" s="11" cm="1">
        <f t="array" ref="AI20">IFERROR(INDEX($K$46:$AU$100,MATCH($E20,$E$46:$E$100,0),COLUMN()-10),-999)</f>
        <v>-3</v>
      </c>
      <c r="AJ20" s="11" cm="1">
        <f t="array" ref="AJ20">IFERROR(INDEX($K$46:$AU$100,MATCH($E20,$E$46:$E$100,0),COLUMN()-10),-999)</f>
        <v>-3</v>
      </c>
      <c r="AK20" s="11" cm="1">
        <f t="array" ref="AK20">IFERROR(INDEX($K$46:$AU$100,MATCH($E20,$E$46:$E$100,0),COLUMN()-10),-999)</f>
        <v>-3</v>
      </c>
      <c r="AL20" s="11" cm="1">
        <f t="array" ref="AL20">IFERROR(INDEX($K$46:$AU$100,MATCH($E20,$E$46:$E$100,0),COLUMN()-10),-999)</f>
        <v>-3</v>
      </c>
      <c r="AM20" s="11" cm="1">
        <f t="array" ref="AM20">IFERROR(INDEX($K$46:$AU$100,MATCH($E20,$E$46:$E$100,0),COLUMN()-10),-999)</f>
        <v>-7</v>
      </c>
      <c r="AN20" s="11" cm="1">
        <f t="array" ref="AN20">IFERROR(INDEX($K$46:$AU$100,MATCH($E20,$E$46:$E$100,0),COLUMN()-10),-999)</f>
        <v>-5</v>
      </c>
      <c r="AO20" s="11" cm="1">
        <f t="array" ref="AO20">IFERROR(INDEX($K$46:$AU$100,MATCH($E20,$E$46:$E$100,0),COLUMN()-10),-999)</f>
        <v>-3</v>
      </c>
      <c r="AP20" s="11" cm="1">
        <f t="array" ref="AP20">IFERROR(INDEX($K$46:$AU$100,MATCH($E20,$E$46:$E$100,0),COLUMN()-10),-999)</f>
        <v>-3</v>
      </c>
      <c r="AQ20" s="11" cm="1">
        <f t="array" ref="AQ20">IFERROR(INDEX($K$46:$AU$100,MATCH($E20,$E$46:$E$100,0),COLUMN()-10),-999)</f>
        <v>-3</v>
      </c>
      <c r="AR20" s="11" cm="1">
        <f t="array" ref="AR20">IFERROR(INDEX($K$46:$AU$100,MATCH($E20,$E$46:$E$100,0),COLUMN()-10),-999)</f>
        <v>-3</v>
      </c>
      <c r="AS20" s="11" cm="1">
        <f t="array" ref="AS20">IFERROR(INDEX($K$46:$AU$100,MATCH($E20,$E$46:$E$100,0),COLUMN()-10),-999)</f>
        <v>-3</v>
      </c>
      <c r="AT20" s="11" cm="1">
        <f t="array" ref="AT20">IFERROR(INDEX($K$46:$AU$100,MATCH($E20,$E$46:$E$100,0),COLUMN()-10),-999)</f>
        <v>-3</v>
      </c>
      <c r="AU20" s="11" cm="1">
        <f t="array" ref="AU20">IFERROR(INDEX($K$46:$AU$100,MATCH($E20,$E$46:$E$100,0),COLUMN()-10),-999)</f>
        <v>-3</v>
      </c>
      <c r="AV20" s="11"/>
      <c r="AW20" s="11">
        <v>-3</v>
      </c>
      <c r="AX20" s="11">
        <v>-3</v>
      </c>
      <c r="AY20" s="11">
        <v>-3</v>
      </c>
      <c r="AZ20" s="11">
        <v>-3</v>
      </c>
      <c r="BA20" s="11">
        <v>-3</v>
      </c>
      <c r="BB20" s="11">
        <v>-3</v>
      </c>
      <c r="BC20" s="11">
        <v>-3</v>
      </c>
      <c r="BD20" s="11">
        <v>-3</v>
      </c>
      <c r="BE20" s="11">
        <v>-3</v>
      </c>
      <c r="BF20" s="11">
        <v>-3</v>
      </c>
      <c r="BG20" s="11">
        <v>-3</v>
      </c>
      <c r="BH20" s="11">
        <v>-3</v>
      </c>
      <c r="BI20" s="11">
        <v>-3</v>
      </c>
      <c r="BJ20" s="11">
        <v>-7</v>
      </c>
      <c r="BK20" s="11">
        <v>-5</v>
      </c>
      <c r="BL20" s="11">
        <v>-3</v>
      </c>
      <c r="BM20" s="11"/>
      <c r="BN20" s="11"/>
      <c r="BO20" s="11"/>
    </row>
    <row r="21" spans="5:67" x14ac:dyDescent="0.25">
      <c r="E21" s="11" t="s">
        <v>123</v>
      </c>
      <c r="F21" s="30">
        <v>132</v>
      </c>
      <c r="G21" s="30">
        <v>33</v>
      </c>
      <c r="H21" s="11">
        <v>1</v>
      </c>
      <c r="I21" s="11">
        <v>19</v>
      </c>
      <c r="J21" s="2"/>
      <c r="K21" s="11" cm="1">
        <f t="array" ref="K21">IFERROR(INDEX($K$46:$AU$100,MATCH($E21,$E$46:$E$100,0),COLUMN()-10),-999)</f>
        <v>8</v>
      </c>
      <c r="L21" s="11" cm="1">
        <f t="array" ref="L21">IFERROR(INDEX($K$46:$AU$100,MATCH($E21,$E$46:$E$100,0),COLUMN()-10),-999)</f>
        <v>8</v>
      </c>
      <c r="M21" s="11" cm="1">
        <f t="array" ref="M21">IFERROR(INDEX($K$46:$AU$100,MATCH($E21,$E$46:$E$100,0),COLUMN()-10),-999)</f>
        <v>8</v>
      </c>
      <c r="N21" s="11" cm="1">
        <f t="array" ref="N21">IFERROR(INDEX($K$46:$AU$100,MATCH($E21,$E$46:$E$100,0),COLUMN()-10),-999)</f>
        <v>8</v>
      </c>
      <c r="O21" s="11" cm="1">
        <f t="array" ref="O21">IFERROR(INDEX($K$46:$AU$100,MATCH($E21,$E$46:$E$100,0),COLUMN()-10),-999)</f>
        <v>8</v>
      </c>
      <c r="P21" s="11" cm="1">
        <f t="array" ref="P21">IFERROR(INDEX($K$46:$AU$100,MATCH($E21,$E$46:$E$100,0),COLUMN()-10),-999)</f>
        <v>8</v>
      </c>
      <c r="Q21" s="11" cm="1">
        <f t="array" ref="Q21">IFERROR(INDEX($K$46:$AU$100,MATCH($E21,$E$46:$E$100,0),COLUMN()-10),-999)</f>
        <v>8</v>
      </c>
      <c r="R21" s="11" cm="1">
        <f t="array" ref="R21">IFERROR(INDEX($K$46:$AU$100,MATCH($E21,$E$46:$E$100,0),COLUMN()-10),-999)</f>
        <v>8</v>
      </c>
      <c r="S21" s="11" cm="1">
        <f t="array" ref="S21">IFERROR(INDEX($K$46:$AU$100,MATCH($E21,$E$46:$E$100,0),COLUMN()-10),-999)</f>
        <v>8</v>
      </c>
      <c r="T21" s="11" cm="1">
        <f t="array" ref="T21">IFERROR(INDEX($K$46:$AU$100,MATCH($E21,$E$46:$E$100,0),COLUMN()-10),-999)</f>
        <v>8</v>
      </c>
      <c r="U21" s="11" cm="1">
        <f t="array" ref="U21">IFERROR(INDEX($K$46:$AU$100,MATCH($E21,$E$46:$E$100,0),COLUMN()-10),-999)</f>
        <v>8</v>
      </c>
      <c r="V21" s="11" cm="1">
        <f t="array" ref="V21">IFERROR(INDEX($K$46:$AU$100,MATCH($E21,$E$46:$E$100,0),COLUMN()-10),-999)</f>
        <v>8</v>
      </c>
      <c r="W21" s="11" cm="1">
        <f t="array" ref="W21">IFERROR(INDEX($K$46:$AU$100,MATCH($E21,$E$46:$E$100,0),COLUMN()-10),-999)</f>
        <v>8</v>
      </c>
      <c r="X21" s="11" cm="1">
        <f t="array" ref="X21">IFERROR(INDEX($K$46:$AU$100,MATCH($E21,$E$46:$E$100,0),COLUMN()-10),-999)</f>
        <v>8</v>
      </c>
      <c r="Y21" s="11" cm="1">
        <f t="array" ref="Y21">IFERROR(INDEX($K$46:$AU$100,MATCH($E21,$E$46:$E$100,0),COLUMN()-10),-999)</f>
        <v>1</v>
      </c>
      <c r="Z21" s="11" cm="1">
        <f t="array" ref="Z21">IFERROR(INDEX($K$46:$AU$100,MATCH($E21,$E$46:$E$100,0),COLUMN()-10),-999)</f>
        <v>1</v>
      </c>
      <c r="AA21" s="11" cm="1">
        <f t="array" ref="AA21">IFERROR(INDEX($K$46:$AU$100,MATCH($E21,$E$46:$E$100,0),COLUMN()-10),-999)</f>
        <v>8</v>
      </c>
      <c r="AB21" s="11" cm="1">
        <f t="array" ref="AB21">IFERROR(INDEX($K$46:$AU$100,MATCH($E21,$E$46:$E$100,0),COLUMN()-10),-999)</f>
        <v>8</v>
      </c>
      <c r="AC21" s="11" cm="1">
        <f t="array" ref="AC21">IFERROR(INDEX($K$46:$AU$100,MATCH($E21,$E$46:$E$100,0),COLUMN()-10),-999)</f>
        <v>8</v>
      </c>
      <c r="AD21" s="11" cm="1">
        <f t="array" ref="AD21">IFERROR(INDEX($K$46:$AU$100,MATCH($E21,$E$46:$E$100,0),COLUMN()-10),-999)</f>
        <v>8</v>
      </c>
      <c r="AE21" s="11" cm="1">
        <f t="array" ref="AE21">IFERROR(INDEX($K$46:$AU$100,MATCH($E21,$E$46:$E$100,0),COLUMN()-10),-999)</f>
        <v>8</v>
      </c>
      <c r="AF21" s="11" cm="1">
        <f t="array" ref="AF21">IFERROR(INDEX($K$46:$AU$100,MATCH($E21,$E$46:$E$100,0),COLUMN()-10),-999)</f>
        <v>8</v>
      </c>
      <c r="AG21" s="11" cm="1">
        <f t="array" ref="AG21">IFERROR(INDEX($K$46:$AU$100,MATCH($E21,$E$46:$E$100,0),COLUMN()-10),-999)</f>
        <v>8</v>
      </c>
      <c r="AH21" s="11" cm="1">
        <f t="array" ref="AH21">IFERROR(INDEX($K$46:$AU$100,MATCH($E21,$E$46:$E$100,0),COLUMN()-10),-999)</f>
        <v>8</v>
      </c>
      <c r="AI21" s="11" cm="1">
        <f t="array" ref="AI21">IFERROR(INDEX($K$46:$AU$100,MATCH($E21,$E$46:$E$100,0),COLUMN()-10),-999)</f>
        <v>8</v>
      </c>
      <c r="AJ21" s="11" cm="1">
        <f t="array" ref="AJ21">IFERROR(INDEX($K$46:$AU$100,MATCH($E21,$E$46:$E$100,0),COLUMN()-10),-999)</f>
        <v>8</v>
      </c>
      <c r="AK21" s="11" cm="1">
        <f t="array" ref="AK21">IFERROR(INDEX($K$46:$AU$100,MATCH($E21,$E$46:$E$100,0),COLUMN()-10),-999)</f>
        <v>8</v>
      </c>
      <c r="AL21" s="11" cm="1">
        <f t="array" ref="AL21">IFERROR(INDEX($K$46:$AU$100,MATCH($E21,$E$46:$E$100,0),COLUMN()-10),-999)</f>
        <v>8</v>
      </c>
      <c r="AM21" s="11" cm="1">
        <f t="array" ref="AM21">IFERROR(INDEX($K$46:$AU$100,MATCH($E21,$E$46:$E$100,0),COLUMN()-10),-999)</f>
        <v>8</v>
      </c>
      <c r="AN21" s="11" cm="1">
        <f t="array" ref="AN21">IFERROR(INDEX($K$46:$AU$100,MATCH($E21,$E$46:$E$100,0),COLUMN()-10),-999)</f>
        <v>8</v>
      </c>
      <c r="AO21" s="11" cm="1">
        <f t="array" ref="AO21">IFERROR(INDEX($K$46:$AU$100,MATCH($E21,$E$46:$E$100,0),COLUMN()-10),-999)</f>
        <v>8</v>
      </c>
      <c r="AP21" s="11" cm="1">
        <f t="array" ref="AP21">IFERROR(INDEX($K$46:$AU$100,MATCH($E21,$E$46:$E$100,0),COLUMN()-10),-999)</f>
        <v>8</v>
      </c>
      <c r="AQ21" s="11" cm="1">
        <f t="array" ref="AQ21">IFERROR(INDEX($K$46:$AU$100,MATCH($E21,$E$46:$E$100,0),COLUMN()-10),-999)</f>
        <v>8</v>
      </c>
      <c r="AR21" s="11" cm="1">
        <f t="array" ref="AR21">IFERROR(INDEX($K$46:$AU$100,MATCH($E21,$E$46:$E$100,0),COLUMN()-10),-999)</f>
        <v>8</v>
      </c>
      <c r="AS21" s="11" cm="1">
        <f t="array" ref="AS21">IFERROR(INDEX($K$46:$AU$100,MATCH($E21,$E$46:$E$100,0),COLUMN()-10),-999)</f>
        <v>8</v>
      </c>
      <c r="AT21" s="11" cm="1">
        <f t="array" ref="AT21">IFERROR(INDEX($K$46:$AU$100,MATCH($E21,$E$46:$E$100,0),COLUMN()-10),-999)</f>
        <v>8</v>
      </c>
      <c r="AU21" s="11" cm="1">
        <f t="array" ref="AU21">IFERROR(INDEX($K$46:$AU$100,MATCH($E21,$E$46:$E$100,0),COLUMN()-10),-999)</f>
        <v>8</v>
      </c>
      <c r="AV21" s="11"/>
      <c r="AW21" s="11">
        <v>8</v>
      </c>
      <c r="AX21" s="11">
        <v>8</v>
      </c>
      <c r="AY21" s="11">
        <v>8</v>
      </c>
      <c r="AZ21" s="11">
        <v>8</v>
      </c>
      <c r="BA21" s="11">
        <v>8</v>
      </c>
      <c r="BB21" s="11">
        <v>8</v>
      </c>
      <c r="BC21" s="11">
        <v>8</v>
      </c>
      <c r="BD21" s="11">
        <v>19</v>
      </c>
      <c r="BE21" s="11">
        <v>19</v>
      </c>
      <c r="BF21" s="11">
        <v>19</v>
      </c>
      <c r="BG21" s="11">
        <v>19</v>
      </c>
      <c r="BH21" s="11">
        <v>8</v>
      </c>
      <c r="BI21" s="11">
        <v>19</v>
      </c>
      <c r="BJ21" s="11">
        <v>8</v>
      </c>
      <c r="BK21" s="11">
        <v>19</v>
      </c>
      <c r="BL21" s="11">
        <v>8</v>
      </c>
      <c r="BM21" s="11"/>
      <c r="BN21" s="11"/>
      <c r="BO21" s="11"/>
    </row>
    <row r="22" spans="5:67" x14ac:dyDescent="0.25">
      <c r="E22" s="11" t="s">
        <v>124</v>
      </c>
      <c r="F22" s="30">
        <v>132</v>
      </c>
      <c r="G22" s="30">
        <v>33</v>
      </c>
      <c r="H22" s="11">
        <v>1</v>
      </c>
      <c r="I22" s="11">
        <v>19</v>
      </c>
      <c r="J22" s="2"/>
      <c r="K22" s="11" cm="1">
        <f t="array" ref="K22">IFERROR(INDEX($K$46:$AU$100,MATCH($E22,$E$46:$E$100,0),COLUMN()-10),-999)</f>
        <v>8</v>
      </c>
      <c r="L22" s="11" cm="1">
        <f t="array" ref="L22">IFERROR(INDEX($K$46:$AU$100,MATCH($E22,$E$46:$E$100,0),COLUMN()-10),-999)</f>
        <v>8</v>
      </c>
      <c r="M22" s="11" cm="1">
        <f t="array" ref="M22">IFERROR(INDEX($K$46:$AU$100,MATCH($E22,$E$46:$E$100,0),COLUMN()-10),-999)</f>
        <v>8</v>
      </c>
      <c r="N22" s="11" cm="1">
        <f t="array" ref="N22">IFERROR(INDEX($K$46:$AU$100,MATCH($E22,$E$46:$E$100,0),COLUMN()-10),-999)</f>
        <v>8</v>
      </c>
      <c r="O22" s="11" cm="1">
        <f t="array" ref="O22">IFERROR(INDEX($K$46:$AU$100,MATCH($E22,$E$46:$E$100,0),COLUMN()-10),-999)</f>
        <v>8</v>
      </c>
      <c r="P22" s="11" cm="1">
        <f t="array" ref="P22">IFERROR(INDEX($K$46:$AU$100,MATCH($E22,$E$46:$E$100,0),COLUMN()-10),-999)</f>
        <v>8</v>
      </c>
      <c r="Q22" s="11" cm="1">
        <f t="array" ref="Q22">IFERROR(INDEX($K$46:$AU$100,MATCH($E22,$E$46:$E$100,0),COLUMN()-10),-999)</f>
        <v>8</v>
      </c>
      <c r="R22" s="11" cm="1">
        <f t="array" ref="R22">IFERROR(INDEX($K$46:$AU$100,MATCH($E22,$E$46:$E$100,0),COLUMN()-10),-999)</f>
        <v>8</v>
      </c>
      <c r="S22" s="11" cm="1">
        <f t="array" ref="S22">IFERROR(INDEX($K$46:$AU$100,MATCH($E22,$E$46:$E$100,0),COLUMN()-10),-999)</f>
        <v>8</v>
      </c>
      <c r="T22" s="11" cm="1">
        <f t="array" ref="T22">IFERROR(INDEX($K$46:$AU$100,MATCH($E22,$E$46:$E$100,0),COLUMN()-10),-999)</f>
        <v>8</v>
      </c>
      <c r="U22" s="11" cm="1">
        <f t="array" ref="U22">IFERROR(INDEX($K$46:$AU$100,MATCH($E22,$E$46:$E$100,0),COLUMN()-10),-999)</f>
        <v>8</v>
      </c>
      <c r="V22" s="11" cm="1">
        <f t="array" ref="V22">IFERROR(INDEX($K$46:$AU$100,MATCH($E22,$E$46:$E$100,0),COLUMN()-10),-999)</f>
        <v>8</v>
      </c>
      <c r="W22" s="11" cm="1">
        <f t="array" ref="W22">IFERROR(INDEX($K$46:$AU$100,MATCH($E22,$E$46:$E$100,0),COLUMN()-10),-999)</f>
        <v>8</v>
      </c>
      <c r="X22" s="11" cm="1">
        <f t="array" ref="X22">IFERROR(INDEX($K$46:$AU$100,MATCH($E22,$E$46:$E$100,0),COLUMN()-10),-999)</f>
        <v>8</v>
      </c>
      <c r="Y22" s="11" cm="1">
        <f t="array" ref="Y22">IFERROR(INDEX($K$46:$AU$100,MATCH($E22,$E$46:$E$100,0),COLUMN()-10),-999)</f>
        <v>8</v>
      </c>
      <c r="Z22" s="11" cm="1">
        <f t="array" ref="Z22">IFERROR(INDEX($K$46:$AU$100,MATCH($E22,$E$46:$E$100,0),COLUMN()-10),-999)</f>
        <v>8</v>
      </c>
      <c r="AA22" s="11" cm="1">
        <f t="array" ref="AA22">IFERROR(INDEX($K$46:$AU$100,MATCH($E22,$E$46:$E$100,0),COLUMN()-10),-999)</f>
        <v>8</v>
      </c>
      <c r="AB22" s="11" cm="1">
        <f t="array" ref="AB22">IFERROR(INDEX($K$46:$AU$100,MATCH($E22,$E$46:$E$100,0),COLUMN()-10),-999)</f>
        <v>8</v>
      </c>
      <c r="AC22" s="11" cm="1">
        <f t="array" ref="AC22">IFERROR(INDEX($K$46:$AU$100,MATCH($E22,$E$46:$E$100,0),COLUMN()-10),-999)</f>
        <v>8</v>
      </c>
      <c r="AD22" s="11" cm="1">
        <f t="array" ref="AD22">IFERROR(INDEX($K$46:$AU$100,MATCH($E22,$E$46:$E$100,0),COLUMN()-10),-999)</f>
        <v>8</v>
      </c>
      <c r="AE22" s="11" cm="1">
        <f t="array" ref="AE22">IFERROR(INDEX($K$46:$AU$100,MATCH($E22,$E$46:$E$100,0),COLUMN()-10),-999)</f>
        <v>8</v>
      </c>
      <c r="AF22" s="11" cm="1">
        <f t="array" ref="AF22">IFERROR(INDEX($K$46:$AU$100,MATCH($E22,$E$46:$E$100,0),COLUMN()-10),-999)</f>
        <v>8</v>
      </c>
      <c r="AG22" s="11" cm="1">
        <f t="array" ref="AG22">IFERROR(INDEX($K$46:$AU$100,MATCH($E22,$E$46:$E$100,0),COLUMN()-10),-999)</f>
        <v>8</v>
      </c>
      <c r="AH22" s="11" cm="1">
        <f t="array" ref="AH22">IFERROR(INDEX($K$46:$AU$100,MATCH($E22,$E$46:$E$100,0),COLUMN()-10),-999)</f>
        <v>8</v>
      </c>
      <c r="AI22" s="11" cm="1">
        <f t="array" ref="AI22">IFERROR(INDEX($K$46:$AU$100,MATCH($E22,$E$46:$E$100,0),COLUMN()-10),-999)</f>
        <v>8</v>
      </c>
      <c r="AJ22" s="11" cm="1">
        <f t="array" ref="AJ22">IFERROR(INDEX($K$46:$AU$100,MATCH($E22,$E$46:$E$100,0),COLUMN()-10),-999)</f>
        <v>8</v>
      </c>
      <c r="AK22" s="11" cm="1">
        <f t="array" ref="AK22">IFERROR(INDEX($K$46:$AU$100,MATCH($E22,$E$46:$E$100,0),COLUMN()-10),-999)</f>
        <v>8</v>
      </c>
      <c r="AL22" s="11" cm="1">
        <f t="array" ref="AL22">IFERROR(INDEX($K$46:$AU$100,MATCH($E22,$E$46:$E$100,0),COLUMN()-10),-999)</f>
        <v>8</v>
      </c>
      <c r="AM22" s="11" cm="1">
        <f t="array" ref="AM22">IFERROR(INDEX($K$46:$AU$100,MATCH($E22,$E$46:$E$100,0),COLUMN()-10),-999)</f>
        <v>8</v>
      </c>
      <c r="AN22" s="11" cm="1">
        <f t="array" ref="AN22">IFERROR(INDEX($K$46:$AU$100,MATCH($E22,$E$46:$E$100,0),COLUMN()-10),-999)</f>
        <v>8</v>
      </c>
      <c r="AO22" s="11" cm="1">
        <f t="array" ref="AO22">IFERROR(INDEX($K$46:$AU$100,MATCH($E22,$E$46:$E$100,0),COLUMN()-10),-999)</f>
        <v>8</v>
      </c>
      <c r="AP22" s="11" cm="1">
        <f t="array" ref="AP22">IFERROR(INDEX($K$46:$AU$100,MATCH($E22,$E$46:$E$100,0),COLUMN()-10),-999)</f>
        <v>8</v>
      </c>
      <c r="AQ22" s="11" cm="1">
        <f t="array" ref="AQ22">IFERROR(INDEX($K$46:$AU$100,MATCH($E22,$E$46:$E$100,0),COLUMN()-10),-999)</f>
        <v>8</v>
      </c>
      <c r="AR22" s="11" cm="1">
        <f t="array" ref="AR22">IFERROR(INDEX($K$46:$AU$100,MATCH($E22,$E$46:$E$100,0),COLUMN()-10),-999)</f>
        <v>8</v>
      </c>
      <c r="AS22" s="11" cm="1">
        <f t="array" ref="AS22">IFERROR(INDEX($K$46:$AU$100,MATCH($E22,$E$46:$E$100,0),COLUMN()-10),-999)</f>
        <v>8</v>
      </c>
      <c r="AT22" s="11" cm="1">
        <f t="array" ref="AT22">IFERROR(INDEX($K$46:$AU$100,MATCH($E22,$E$46:$E$100,0),COLUMN()-10),-999)</f>
        <v>8</v>
      </c>
      <c r="AU22" s="11" cm="1">
        <f t="array" ref="AU22">IFERROR(INDEX($K$46:$AU$100,MATCH($E22,$E$46:$E$100,0),COLUMN()-10),-999)</f>
        <v>8</v>
      </c>
      <c r="AV22" s="11"/>
      <c r="AW22" s="11">
        <v>8</v>
      </c>
      <c r="AX22" s="11">
        <v>8</v>
      </c>
      <c r="AY22" s="11">
        <v>8</v>
      </c>
      <c r="AZ22" s="11">
        <v>8</v>
      </c>
      <c r="BA22" s="11">
        <v>8</v>
      </c>
      <c r="BB22" s="11">
        <v>8</v>
      </c>
      <c r="BC22" s="11">
        <v>8</v>
      </c>
      <c r="BD22" s="11">
        <v>8</v>
      </c>
      <c r="BE22" s="11">
        <v>8</v>
      </c>
      <c r="BF22" s="11">
        <v>8</v>
      </c>
      <c r="BG22" s="11">
        <v>8</v>
      </c>
      <c r="BH22" s="11">
        <v>8</v>
      </c>
      <c r="BI22" s="11">
        <v>8</v>
      </c>
      <c r="BJ22" s="11">
        <v>8</v>
      </c>
      <c r="BK22" s="11">
        <v>8</v>
      </c>
      <c r="BL22" s="11">
        <v>8</v>
      </c>
      <c r="BM22" s="11"/>
      <c r="BN22" s="11"/>
      <c r="BO22" s="11"/>
    </row>
    <row r="23" spans="5:67" x14ac:dyDescent="0.25">
      <c r="E23" s="11" t="s">
        <v>125</v>
      </c>
      <c r="F23" s="30">
        <v>33</v>
      </c>
      <c r="G23" s="30">
        <v>0.68999999761581421</v>
      </c>
      <c r="H23" s="11">
        <v>-2</v>
      </c>
      <c r="I23" s="11">
        <v>2</v>
      </c>
      <c r="J23" s="2"/>
      <c r="K23" s="11" cm="1">
        <f t="array" ref="K23">IFERROR(INDEX($K$46:$AU$100,MATCH($E23,$E$46:$E$100,0),COLUMN()-10),-999)</f>
        <v>-999</v>
      </c>
      <c r="L23" s="11" cm="1">
        <f t="array" ref="L23">IFERROR(INDEX($K$46:$AU$100,MATCH($E23,$E$46:$E$100,0),COLUMN()-10),-999)</f>
        <v>-999</v>
      </c>
      <c r="M23" s="11" cm="1">
        <f t="array" ref="M23">IFERROR(INDEX($K$46:$AU$100,MATCH($E23,$E$46:$E$100,0),COLUMN()-10),-999)</f>
        <v>-999</v>
      </c>
      <c r="N23" s="11" cm="1">
        <f t="array" ref="N23">IFERROR(INDEX($K$46:$AU$100,MATCH($E23,$E$46:$E$100,0),COLUMN()-10),-999)</f>
        <v>-999</v>
      </c>
      <c r="O23" s="11" cm="1">
        <f t="array" ref="O23">IFERROR(INDEX($K$46:$AU$100,MATCH($E23,$E$46:$E$100,0),COLUMN()-10),-999)</f>
        <v>-999</v>
      </c>
      <c r="P23" s="11" cm="1">
        <f t="array" ref="P23">IFERROR(INDEX($K$46:$AU$100,MATCH($E23,$E$46:$E$100,0),COLUMN()-10),-999)</f>
        <v>-999</v>
      </c>
      <c r="Q23" s="11" cm="1">
        <f t="array" ref="Q23">IFERROR(INDEX($K$46:$AU$100,MATCH($E23,$E$46:$E$100,0),COLUMN()-10),-999)</f>
        <v>-999</v>
      </c>
      <c r="R23" s="11" cm="1">
        <f t="array" ref="R23">IFERROR(INDEX($K$46:$AU$100,MATCH($E23,$E$46:$E$100,0),COLUMN()-10),-999)</f>
        <v>-999</v>
      </c>
      <c r="S23" s="11" cm="1">
        <f t="array" ref="S23">IFERROR(INDEX($K$46:$AU$100,MATCH($E23,$E$46:$E$100,0),COLUMN()-10),-999)</f>
        <v>-999</v>
      </c>
      <c r="T23" s="11" cm="1">
        <f t="array" ref="T23">IFERROR(INDEX($K$46:$AU$100,MATCH($E23,$E$46:$E$100,0),COLUMN()-10),-999)</f>
        <v>-999</v>
      </c>
      <c r="U23" s="11" cm="1">
        <f t="array" ref="U23">IFERROR(INDEX($K$46:$AU$100,MATCH($E23,$E$46:$E$100,0),COLUMN()-10),-999)</f>
        <v>-999</v>
      </c>
      <c r="V23" s="11" cm="1">
        <f t="array" ref="V23">IFERROR(INDEX($K$46:$AU$100,MATCH($E23,$E$46:$E$100,0),COLUMN()-10),-999)</f>
        <v>-999</v>
      </c>
      <c r="W23" s="11" cm="1">
        <f t="array" ref="W23">IFERROR(INDEX($K$46:$AU$100,MATCH($E23,$E$46:$E$100,0),COLUMN()-10),-999)</f>
        <v>-999</v>
      </c>
      <c r="X23" s="11" cm="1">
        <f t="array" ref="X23">IFERROR(INDEX($K$46:$AU$100,MATCH($E23,$E$46:$E$100,0),COLUMN()-10),-999)</f>
        <v>-999</v>
      </c>
      <c r="Y23" s="11" cm="1">
        <f t="array" ref="Y23">IFERROR(INDEX($K$46:$AU$100,MATCH($E23,$E$46:$E$100,0),COLUMN()-10),-999)</f>
        <v>-999</v>
      </c>
      <c r="Z23" s="11" cm="1">
        <f t="array" ref="Z23">IFERROR(INDEX($K$46:$AU$100,MATCH($E23,$E$46:$E$100,0),COLUMN()-10),-999)</f>
        <v>-999</v>
      </c>
      <c r="AA23" s="11" cm="1">
        <f t="array" ref="AA23">IFERROR(INDEX($K$46:$AU$100,MATCH($E23,$E$46:$E$100,0),COLUMN()-10),-999)</f>
        <v>-999</v>
      </c>
      <c r="AB23" s="11" cm="1">
        <f t="array" ref="AB23">IFERROR(INDEX($K$46:$AU$100,MATCH($E23,$E$46:$E$100,0),COLUMN()-10),-999)</f>
        <v>-999</v>
      </c>
      <c r="AC23" s="11" cm="1">
        <f t="array" ref="AC23">IFERROR(INDEX($K$46:$AU$100,MATCH($E23,$E$46:$E$100,0),COLUMN()-10),-999)</f>
        <v>-999</v>
      </c>
      <c r="AD23" s="11" cm="1">
        <f t="array" ref="AD23">IFERROR(INDEX($K$46:$AU$100,MATCH($E23,$E$46:$E$100,0),COLUMN()-10),-999)</f>
        <v>-999</v>
      </c>
      <c r="AE23" s="11" cm="1">
        <f t="array" ref="AE23">IFERROR(INDEX($K$46:$AU$100,MATCH($E23,$E$46:$E$100,0),COLUMN()-10),-999)</f>
        <v>-999</v>
      </c>
      <c r="AF23" s="11" cm="1">
        <f t="array" ref="AF23">IFERROR(INDEX($K$46:$AU$100,MATCH($E23,$E$46:$E$100,0),COLUMN()-10),-999)</f>
        <v>-999</v>
      </c>
      <c r="AG23" s="11" cm="1">
        <f t="array" ref="AG23">IFERROR(INDEX($K$46:$AU$100,MATCH($E23,$E$46:$E$100,0),COLUMN()-10),-999)</f>
        <v>-999</v>
      </c>
      <c r="AH23" s="11" cm="1">
        <f t="array" ref="AH23">IFERROR(INDEX($K$46:$AU$100,MATCH($E23,$E$46:$E$100,0),COLUMN()-10),-999)</f>
        <v>-999</v>
      </c>
      <c r="AI23" s="11" cm="1">
        <f t="array" ref="AI23">IFERROR(INDEX($K$46:$AU$100,MATCH($E23,$E$46:$E$100,0),COLUMN()-10),-999)</f>
        <v>-999</v>
      </c>
      <c r="AJ23" s="11" cm="1">
        <f t="array" ref="AJ23">IFERROR(INDEX($K$46:$AU$100,MATCH($E23,$E$46:$E$100,0),COLUMN()-10),-999)</f>
        <v>-999</v>
      </c>
      <c r="AK23" s="11" cm="1">
        <f t="array" ref="AK23">IFERROR(INDEX($K$46:$AU$100,MATCH($E23,$E$46:$E$100,0),COLUMN()-10),-999)</f>
        <v>-999</v>
      </c>
      <c r="AL23" s="11" cm="1">
        <f t="array" ref="AL23">IFERROR(INDEX($K$46:$AU$100,MATCH($E23,$E$46:$E$100,0),COLUMN()-10),-999)</f>
        <v>-999</v>
      </c>
      <c r="AM23" s="11" cm="1">
        <f t="array" ref="AM23">IFERROR(INDEX($K$46:$AU$100,MATCH($E23,$E$46:$E$100,0),COLUMN()-10),-999)</f>
        <v>-999</v>
      </c>
      <c r="AN23" s="11" cm="1">
        <f t="array" ref="AN23">IFERROR(INDEX($K$46:$AU$100,MATCH($E23,$E$46:$E$100,0),COLUMN()-10),-999)</f>
        <v>-999</v>
      </c>
      <c r="AO23" s="11" cm="1">
        <f t="array" ref="AO23">IFERROR(INDEX($K$46:$AU$100,MATCH($E23,$E$46:$E$100,0),COLUMN()-10),-999)</f>
        <v>-999</v>
      </c>
      <c r="AP23" s="11" cm="1">
        <f t="array" ref="AP23">IFERROR(INDEX($K$46:$AU$100,MATCH($E23,$E$46:$E$100,0),COLUMN()-10),-999)</f>
        <v>-999</v>
      </c>
      <c r="AQ23" s="11" cm="1">
        <f t="array" ref="AQ23">IFERROR(INDEX($K$46:$AU$100,MATCH($E23,$E$46:$E$100,0),COLUMN()-10),-999)</f>
        <v>-999</v>
      </c>
      <c r="AR23" s="11" cm="1">
        <f t="array" ref="AR23">IFERROR(INDEX($K$46:$AU$100,MATCH($E23,$E$46:$E$100,0),COLUMN()-10),-999)</f>
        <v>-999</v>
      </c>
      <c r="AS23" s="11" cm="1">
        <f t="array" ref="AS23">IFERROR(INDEX($K$46:$AU$100,MATCH($E23,$E$46:$E$100,0),COLUMN()-10),-999)</f>
        <v>-999</v>
      </c>
      <c r="AT23" s="11" cm="1">
        <f t="array" ref="AT23">IFERROR(INDEX($K$46:$AU$100,MATCH($E23,$E$46:$E$100,0),COLUMN()-10),-999)</f>
        <v>-999</v>
      </c>
      <c r="AU23" s="11" cm="1">
        <f t="array" ref="AU23">IFERROR(INDEX($K$46:$AU$100,MATCH($E23,$E$46:$E$100,0),COLUMN()-10),-999)</f>
        <v>-999</v>
      </c>
      <c r="AV23" s="11"/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/>
      <c r="BN23" s="11"/>
      <c r="BO23" s="11"/>
    </row>
    <row r="24" spans="5:67" x14ac:dyDescent="0.25">
      <c r="E24" s="11" t="s">
        <v>126</v>
      </c>
      <c r="F24" s="30">
        <v>33</v>
      </c>
      <c r="G24" s="30">
        <v>11</v>
      </c>
      <c r="H24" s="11">
        <v>-2</v>
      </c>
      <c r="I24" s="11">
        <v>2</v>
      </c>
      <c r="J24" s="2"/>
      <c r="K24" s="11" cm="1">
        <f t="array" ref="K24">IFERROR(INDEX($K$46:$AU$100,MATCH($E24,$E$46:$E$100,0),COLUMN()-10),-999)</f>
        <v>0</v>
      </c>
      <c r="L24" s="11" cm="1">
        <f t="array" ref="L24">IFERROR(INDEX($K$46:$AU$100,MATCH($E24,$E$46:$E$100,0),COLUMN()-10),-999)</f>
        <v>0</v>
      </c>
      <c r="M24" s="11" cm="1">
        <f t="array" ref="M24">IFERROR(INDEX($K$46:$AU$100,MATCH($E24,$E$46:$E$100,0),COLUMN()-10),-999)</f>
        <v>0</v>
      </c>
      <c r="N24" s="11" cm="1">
        <f t="array" ref="N24">IFERROR(INDEX($K$46:$AU$100,MATCH($E24,$E$46:$E$100,0),COLUMN()-10),-999)</f>
        <v>0</v>
      </c>
      <c r="O24" s="11" cm="1">
        <f t="array" ref="O24">IFERROR(INDEX($K$46:$AU$100,MATCH($E24,$E$46:$E$100,0),COLUMN()-10),-999)</f>
        <v>0</v>
      </c>
      <c r="P24" s="11" cm="1">
        <f t="array" ref="P24">IFERROR(INDEX($K$46:$AU$100,MATCH($E24,$E$46:$E$100,0),COLUMN()-10),-999)</f>
        <v>0</v>
      </c>
      <c r="Q24" s="11" cm="1">
        <f t="array" ref="Q24">IFERROR(INDEX($K$46:$AU$100,MATCH($E24,$E$46:$E$100,0),COLUMN()-10),-999)</f>
        <v>0</v>
      </c>
      <c r="R24" s="11" cm="1">
        <f t="array" ref="R24">IFERROR(INDEX($K$46:$AU$100,MATCH($E24,$E$46:$E$100,0),COLUMN()-10),-999)</f>
        <v>0</v>
      </c>
      <c r="S24" s="11" cm="1">
        <f t="array" ref="S24">IFERROR(INDEX($K$46:$AU$100,MATCH($E24,$E$46:$E$100,0),COLUMN()-10),-999)</f>
        <v>0</v>
      </c>
      <c r="T24" s="11" cm="1">
        <f t="array" ref="T24">IFERROR(INDEX($K$46:$AU$100,MATCH($E24,$E$46:$E$100,0),COLUMN()-10),-999)</f>
        <v>0</v>
      </c>
      <c r="U24" s="11" cm="1">
        <f t="array" ref="U24">IFERROR(INDEX($K$46:$AU$100,MATCH($E24,$E$46:$E$100,0),COLUMN()-10),-999)</f>
        <v>0</v>
      </c>
      <c r="V24" s="11" cm="1">
        <f t="array" ref="V24">IFERROR(INDEX($K$46:$AU$100,MATCH($E24,$E$46:$E$100,0),COLUMN()-10),-999)</f>
        <v>0</v>
      </c>
      <c r="W24" s="11" cm="1">
        <f t="array" ref="W24">IFERROR(INDEX($K$46:$AU$100,MATCH($E24,$E$46:$E$100,0),COLUMN()-10),-999)</f>
        <v>0</v>
      </c>
      <c r="X24" s="11" cm="1">
        <f t="array" ref="X24">IFERROR(INDEX($K$46:$AU$100,MATCH($E24,$E$46:$E$100,0),COLUMN()-10),-999)</f>
        <v>0</v>
      </c>
      <c r="Y24" s="11" cm="1">
        <f t="array" ref="Y24">IFERROR(INDEX($K$46:$AU$100,MATCH($E24,$E$46:$E$100,0),COLUMN()-10),-999)</f>
        <v>0</v>
      </c>
      <c r="Z24" s="11" cm="1">
        <f t="array" ref="Z24">IFERROR(INDEX($K$46:$AU$100,MATCH($E24,$E$46:$E$100,0),COLUMN()-10),-999)</f>
        <v>0</v>
      </c>
      <c r="AA24" s="11" cm="1">
        <f t="array" ref="AA24">IFERROR(INDEX($K$46:$AU$100,MATCH($E24,$E$46:$E$100,0),COLUMN()-10),-999)</f>
        <v>0</v>
      </c>
      <c r="AB24" s="11" cm="1">
        <f t="array" ref="AB24">IFERROR(INDEX($K$46:$AU$100,MATCH($E24,$E$46:$E$100,0),COLUMN()-10),-999)</f>
        <v>0</v>
      </c>
      <c r="AC24" s="11" cm="1">
        <f t="array" ref="AC24">IFERROR(INDEX($K$46:$AU$100,MATCH($E24,$E$46:$E$100,0),COLUMN()-10),-999)</f>
        <v>0</v>
      </c>
      <c r="AD24" s="11" cm="1">
        <f t="array" ref="AD24">IFERROR(INDEX($K$46:$AU$100,MATCH($E24,$E$46:$E$100,0),COLUMN()-10),-999)</f>
        <v>0</v>
      </c>
      <c r="AE24" s="11" cm="1">
        <f t="array" ref="AE24">IFERROR(INDEX($K$46:$AU$100,MATCH($E24,$E$46:$E$100,0),COLUMN()-10),-999)</f>
        <v>0</v>
      </c>
      <c r="AF24" s="11" cm="1">
        <f t="array" ref="AF24">IFERROR(INDEX($K$46:$AU$100,MATCH($E24,$E$46:$E$100,0),COLUMN()-10),-999)</f>
        <v>0</v>
      </c>
      <c r="AG24" s="11" cm="1">
        <f t="array" ref="AG24">IFERROR(INDEX($K$46:$AU$100,MATCH($E24,$E$46:$E$100,0),COLUMN()-10),-999)</f>
        <v>0</v>
      </c>
      <c r="AH24" s="11" cm="1">
        <f t="array" ref="AH24">IFERROR(INDEX($K$46:$AU$100,MATCH($E24,$E$46:$E$100,0),COLUMN()-10),-999)</f>
        <v>0</v>
      </c>
      <c r="AI24" s="11" cm="1">
        <f t="array" ref="AI24">IFERROR(INDEX($K$46:$AU$100,MATCH($E24,$E$46:$E$100,0),COLUMN()-10),-999)</f>
        <v>0</v>
      </c>
      <c r="AJ24" s="11" cm="1">
        <f t="array" ref="AJ24">IFERROR(INDEX($K$46:$AU$100,MATCH($E24,$E$46:$E$100,0),COLUMN()-10),-999)</f>
        <v>0</v>
      </c>
      <c r="AK24" s="11" cm="1">
        <f t="array" ref="AK24">IFERROR(INDEX($K$46:$AU$100,MATCH($E24,$E$46:$E$100,0),COLUMN()-10),-999)</f>
        <v>0</v>
      </c>
      <c r="AL24" s="11" cm="1">
        <f t="array" ref="AL24">IFERROR(INDEX($K$46:$AU$100,MATCH($E24,$E$46:$E$100,0),COLUMN()-10),-999)</f>
        <v>0</v>
      </c>
      <c r="AM24" s="11" cm="1">
        <f t="array" ref="AM24">IFERROR(INDEX($K$46:$AU$100,MATCH($E24,$E$46:$E$100,0),COLUMN()-10),-999)</f>
        <v>0</v>
      </c>
      <c r="AN24" s="11" cm="1">
        <f t="array" ref="AN24">IFERROR(INDEX($K$46:$AU$100,MATCH($E24,$E$46:$E$100,0),COLUMN()-10),-999)</f>
        <v>0</v>
      </c>
      <c r="AO24" s="11" cm="1">
        <f t="array" ref="AO24">IFERROR(INDEX($K$46:$AU$100,MATCH($E24,$E$46:$E$100,0),COLUMN()-10),-999)</f>
        <v>0</v>
      </c>
      <c r="AP24" s="11" cm="1">
        <f t="array" ref="AP24">IFERROR(INDEX($K$46:$AU$100,MATCH($E24,$E$46:$E$100,0),COLUMN()-10),-999)</f>
        <v>0</v>
      </c>
      <c r="AQ24" s="11" cm="1">
        <f t="array" ref="AQ24">IFERROR(INDEX($K$46:$AU$100,MATCH($E24,$E$46:$E$100,0),COLUMN()-10),-999)</f>
        <v>0</v>
      </c>
      <c r="AR24" s="11" cm="1">
        <f t="array" ref="AR24">IFERROR(INDEX($K$46:$AU$100,MATCH($E24,$E$46:$E$100,0),COLUMN()-10),-999)</f>
        <v>0</v>
      </c>
      <c r="AS24" s="11" cm="1">
        <f t="array" ref="AS24">IFERROR(INDEX($K$46:$AU$100,MATCH($E24,$E$46:$E$100,0),COLUMN()-10),-999)</f>
        <v>0</v>
      </c>
      <c r="AT24" s="11" cm="1">
        <f t="array" ref="AT24">IFERROR(INDEX($K$46:$AU$100,MATCH($E24,$E$46:$E$100,0),COLUMN()-10),-999)</f>
        <v>0</v>
      </c>
      <c r="AU24" s="11" cm="1">
        <f t="array" ref="AU24">IFERROR(INDEX($K$46:$AU$100,MATCH($E24,$E$46:$E$100,0),COLUMN()-10),-999)</f>
        <v>0</v>
      </c>
      <c r="AV24" s="11"/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/>
      <c r="BN24" s="11"/>
      <c r="BO24" s="11"/>
    </row>
    <row r="25" spans="5:67" x14ac:dyDescent="0.25">
      <c r="E25" s="11" t="s">
        <v>127</v>
      </c>
      <c r="F25" s="30">
        <v>33</v>
      </c>
      <c r="G25" s="30">
        <v>11.5</v>
      </c>
      <c r="H25" s="11">
        <v>1</v>
      </c>
      <c r="I25" s="11">
        <v>17</v>
      </c>
      <c r="J25" s="2"/>
      <c r="K25" s="11" cm="1">
        <f t="array" ref="K25">IFERROR(INDEX($K$46:$AU$100,MATCH($E25,$E$46:$E$100,0),COLUMN()-10),-999)</f>
        <v>12</v>
      </c>
      <c r="L25" s="11" cm="1">
        <f t="array" ref="L25">IFERROR(INDEX($K$46:$AU$100,MATCH($E25,$E$46:$E$100,0),COLUMN()-10),-999)</f>
        <v>12</v>
      </c>
      <c r="M25" s="11" cm="1">
        <f t="array" ref="M25">IFERROR(INDEX($K$46:$AU$100,MATCH($E25,$E$46:$E$100,0),COLUMN()-10),-999)</f>
        <v>12</v>
      </c>
      <c r="N25" s="11" cm="1">
        <f t="array" ref="N25">IFERROR(INDEX($K$46:$AU$100,MATCH($E25,$E$46:$E$100,0),COLUMN()-10),-999)</f>
        <v>12</v>
      </c>
      <c r="O25" s="11" cm="1">
        <f t="array" ref="O25">IFERROR(INDEX($K$46:$AU$100,MATCH($E25,$E$46:$E$100,0),COLUMN()-10),-999)</f>
        <v>12</v>
      </c>
      <c r="P25" s="11" cm="1">
        <f t="array" ref="P25">IFERROR(INDEX($K$46:$AU$100,MATCH($E25,$E$46:$E$100,0),COLUMN()-10),-999)</f>
        <v>12</v>
      </c>
      <c r="Q25" s="11" cm="1">
        <f t="array" ref="Q25">IFERROR(INDEX($K$46:$AU$100,MATCH($E25,$E$46:$E$100,0),COLUMN()-10),-999)</f>
        <v>12</v>
      </c>
      <c r="R25" s="11" cm="1">
        <f t="array" ref="R25">IFERROR(INDEX($K$46:$AU$100,MATCH($E25,$E$46:$E$100,0),COLUMN()-10),-999)</f>
        <v>12</v>
      </c>
      <c r="S25" s="11" cm="1">
        <f t="array" ref="S25">IFERROR(INDEX($K$46:$AU$100,MATCH($E25,$E$46:$E$100,0),COLUMN()-10),-999)</f>
        <v>12</v>
      </c>
      <c r="T25" s="11" cm="1">
        <f t="array" ref="T25">IFERROR(INDEX($K$46:$AU$100,MATCH($E25,$E$46:$E$100,0),COLUMN()-10),-999)</f>
        <v>12</v>
      </c>
      <c r="U25" s="11" cm="1">
        <f t="array" ref="U25">IFERROR(INDEX($K$46:$AU$100,MATCH($E25,$E$46:$E$100,0),COLUMN()-10),-999)</f>
        <v>12</v>
      </c>
      <c r="V25" s="11" cm="1">
        <f t="array" ref="V25">IFERROR(INDEX($K$46:$AU$100,MATCH($E25,$E$46:$E$100,0),COLUMN()-10),-999)</f>
        <v>12</v>
      </c>
      <c r="W25" s="11" cm="1">
        <f t="array" ref="W25">IFERROR(INDEX($K$46:$AU$100,MATCH($E25,$E$46:$E$100,0),COLUMN()-10),-999)</f>
        <v>12</v>
      </c>
      <c r="X25" s="11" cm="1">
        <f t="array" ref="X25">IFERROR(INDEX($K$46:$AU$100,MATCH($E25,$E$46:$E$100,0),COLUMN()-10),-999)</f>
        <v>12</v>
      </c>
      <c r="Y25" s="11" cm="1">
        <f t="array" ref="Y25">IFERROR(INDEX($K$46:$AU$100,MATCH($E25,$E$46:$E$100,0),COLUMN()-10),-999)</f>
        <v>12</v>
      </c>
      <c r="Z25" s="11" cm="1">
        <f t="array" ref="Z25">IFERROR(INDEX($K$46:$AU$100,MATCH($E25,$E$46:$E$100,0),COLUMN()-10),-999)</f>
        <v>12</v>
      </c>
      <c r="AA25" s="11" cm="1">
        <f t="array" ref="AA25">IFERROR(INDEX($K$46:$AU$100,MATCH($E25,$E$46:$E$100,0),COLUMN()-10),-999)</f>
        <v>12</v>
      </c>
      <c r="AB25" s="11" cm="1">
        <f t="array" ref="AB25">IFERROR(INDEX($K$46:$AU$100,MATCH($E25,$E$46:$E$100,0),COLUMN()-10),-999)</f>
        <v>12</v>
      </c>
      <c r="AC25" s="11" cm="1">
        <f t="array" ref="AC25">IFERROR(INDEX($K$46:$AU$100,MATCH($E25,$E$46:$E$100,0),COLUMN()-10),-999)</f>
        <v>12</v>
      </c>
      <c r="AD25" s="11" cm="1">
        <f t="array" ref="AD25">IFERROR(INDEX($K$46:$AU$100,MATCH($E25,$E$46:$E$100,0),COLUMN()-10),-999)</f>
        <v>12</v>
      </c>
      <c r="AE25" s="11" cm="1">
        <f t="array" ref="AE25">IFERROR(INDEX($K$46:$AU$100,MATCH($E25,$E$46:$E$100,0),COLUMN()-10),-999)</f>
        <v>13</v>
      </c>
      <c r="AF25" s="11" cm="1">
        <f t="array" ref="AF25">IFERROR(INDEX($K$46:$AU$100,MATCH($E25,$E$46:$E$100,0),COLUMN()-10),-999)</f>
        <v>12</v>
      </c>
      <c r="AG25" s="11" cm="1">
        <f t="array" ref="AG25">IFERROR(INDEX($K$46:$AU$100,MATCH($E25,$E$46:$E$100,0),COLUMN()-10),-999)</f>
        <v>12</v>
      </c>
      <c r="AH25" s="11" cm="1">
        <f t="array" ref="AH25">IFERROR(INDEX($K$46:$AU$100,MATCH($E25,$E$46:$E$100,0),COLUMN()-10),-999)</f>
        <v>12</v>
      </c>
      <c r="AI25" s="11" cm="1">
        <f t="array" ref="AI25">IFERROR(INDEX($K$46:$AU$100,MATCH($E25,$E$46:$E$100,0),COLUMN()-10),-999)</f>
        <v>12</v>
      </c>
      <c r="AJ25" s="11" cm="1">
        <f t="array" ref="AJ25">IFERROR(INDEX($K$46:$AU$100,MATCH($E25,$E$46:$E$100,0),COLUMN()-10),-999)</f>
        <v>12</v>
      </c>
      <c r="AK25" s="11" cm="1">
        <f t="array" ref="AK25">IFERROR(INDEX($K$46:$AU$100,MATCH($E25,$E$46:$E$100,0),COLUMN()-10),-999)</f>
        <v>12</v>
      </c>
      <c r="AL25" s="11" cm="1">
        <f t="array" ref="AL25">IFERROR(INDEX($K$46:$AU$100,MATCH($E25,$E$46:$E$100,0),COLUMN()-10),-999)</f>
        <v>12</v>
      </c>
      <c r="AM25" s="11" cm="1">
        <f t="array" ref="AM25">IFERROR(INDEX($K$46:$AU$100,MATCH($E25,$E$46:$E$100,0),COLUMN()-10),-999)</f>
        <v>12</v>
      </c>
      <c r="AN25" s="11" cm="1">
        <f t="array" ref="AN25">IFERROR(INDEX($K$46:$AU$100,MATCH($E25,$E$46:$E$100,0),COLUMN()-10),-999)</f>
        <v>12</v>
      </c>
      <c r="AO25" s="11" cm="1">
        <f t="array" ref="AO25">IFERROR(INDEX($K$46:$AU$100,MATCH($E25,$E$46:$E$100,0),COLUMN()-10),-999)</f>
        <v>12</v>
      </c>
      <c r="AP25" s="11" cm="1">
        <f t="array" ref="AP25">IFERROR(INDEX($K$46:$AU$100,MATCH($E25,$E$46:$E$100,0),COLUMN()-10),-999)</f>
        <v>12</v>
      </c>
      <c r="AQ25" s="11" cm="1">
        <f t="array" ref="AQ25">IFERROR(INDEX($K$46:$AU$100,MATCH($E25,$E$46:$E$100,0),COLUMN()-10),-999)</f>
        <v>12</v>
      </c>
      <c r="AR25" s="11" cm="1">
        <f t="array" ref="AR25">IFERROR(INDEX($K$46:$AU$100,MATCH($E25,$E$46:$E$100,0),COLUMN()-10),-999)</f>
        <v>12</v>
      </c>
      <c r="AS25" s="11" cm="1">
        <f t="array" ref="AS25">IFERROR(INDEX($K$46:$AU$100,MATCH($E25,$E$46:$E$100,0),COLUMN()-10),-999)</f>
        <v>12</v>
      </c>
      <c r="AT25" s="11" cm="1">
        <f t="array" ref="AT25">IFERROR(INDEX($K$46:$AU$100,MATCH($E25,$E$46:$E$100,0),COLUMN()-10),-999)</f>
        <v>12</v>
      </c>
      <c r="AU25" s="11" cm="1">
        <f t="array" ref="AU25">IFERROR(INDEX($K$46:$AU$100,MATCH($E25,$E$46:$E$100,0),COLUMN()-10),-999)</f>
        <v>12</v>
      </c>
      <c r="AV25" s="11"/>
      <c r="AW25" s="11">
        <v>12</v>
      </c>
      <c r="AX25" s="11">
        <v>12</v>
      </c>
      <c r="AY25" s="11">
        <v>12</v>
      </c>
      <c r="AZ25" s="11">
        <v>12</v>
      </c>
      <c r="BA25" s="11">
        <v>12</v>
      </c>
      <c r="BB25" s="11">
        <v>12</v>
      </c>
      <c r="BC25" s="11">
        <v>12</v>
      </c>
      <c r="BD25" s="11">
        <v>10</v>
      </c>
      <c r="BE25" s="11">
        <v>10</v>
      </c>
      <c r="BF25" s="11">
        <v>12</v>
      </c>
      <c r="BG25" s="11">
        <v>12</v>
      </c>
      <c r="BH25" s="11">
        <v>12</v>
      </c>
      <c r="BI25" s="11">
        <v>11</v>
      </c>
      <c r="BJ25" s="11">
        <v>12</v>
      </c>
      <c r="BK25" s="11">
        <v>12</v>
      </c>
      <c r="BL25" s="11">
        <v>12</v>
      </c>
      <c r="BM25" s="11"/>
      <c r="BN25" s="11"/>
      <c r="BO25" s="11"/>
    </row>
    <row r="26" spans="5:67" ht="15.75" customHeight="1" x14ac:dyDescent="0.25">
      <c r="E26" s="11" t="s">
        <v>128</v>
      </c>
      <c r="F26" s="30">
        <v>33</v>
      </c>
      <c r="G26" s="30">
        <v>11.5</v>
      </c>
      <c r="H26" s="11">
        <v>1</v>
      </c>
      <c r="I26" s="11">
        <v>17</v>
      </c>
      <c r="J26" s="2"/>
      <c r="K26" s="11" cm="1">
        <f t="array" ref="K26">IFERROR(INDEX($K$46:$AU$100,MATCH($E26,$E$46:$E$100,0),COLUMN()-10),-999)</f>
        <v>12</v>
      </c>
      <c r="L26" s="11" cm="1">
        <f t="array" ref="L26">IFERROR(INDEX($K$46:$AU$100,MATCH($E26,$E$46:$E$100,0),COLUMN()-10),-999)</f>
        <v>12</v>
      </c>
      <c r="M26" s="11" cm="1">
        <f t="array" ref="M26">IFERROR(INDEX($K$46:$AU$100,MATCH($E26,$E$46:$E$100,0),COLUMN()-10),-999)</f>
        <v>12</v>
      </c>
      <c r="N26" s="11" cm="1">
        <f t="array" ref="N26">IFERROR(INDEX($K$46:$AU$100,MATCH($E26,$E$46:$E$100,0),COLUMN()-10),-999)</f>
        <v>12</v>
      </c>
      <c r="O26" s="11" cm="1">
        <f t="array" ref="O26">IFERROR(INDEX($K$46:$AU$100,MATCH($E26,$E$46:$E$100,0),COLUMN()-10),-999)</f>
        <v>12</v>
      </c>
      <c r="P26" s="11" cm="1">
        <f t="array" ref="P26">IFERROR(INDEX($K$46:$AU$100,MATCH($E26,$E$46:$E$100,0),COLUMN()-10),-999)</f>
        <v>12</v>
      </c>
      <c r="Q26" s="11" cm="1">
        <f t="array" ref="Q26">IFERROR(INDEX($K$46:$AU$100,MATCH($E26,$E$46:$E$100,0),COLUMN()-10),-999)</f>
        <v>12</v>
      </c>
      <c r="R26" s="11" cm="1">
        <f t="array" ref="R26">IFERROR(INDEX($K$46:$AU$100,MATCH($E26,$E$46:$E$100,0),COLUMN()-10),-999)</f>
        <v>12</v>
      </c>
      <c r="S26" s="11" cm="1">
        <f t="array" ref="S26">IFERROR(INDEX($K$46:$AU$100,MATCH($E26,$E$46:$E$100,0),COLUMN()-10),-999)</f>
        <v>12</v>
      </c>
      <c r="T26" s="11" cm="1">
        <f t="array" ref="T26">IFERROR(INDEX($K$46:$AU$100,MATCH($E26,$E$46:$E$100,0),COLUMN()-10),-999)</f>
        <v>12</v>
      </c>
      <c r="U26" s="11" cm="1">
        <f t="array" ref="U26">IFERROR(INDEX($K$46:$AU$100,MATCH($E26,$E$46:$E$100,0),COLUMN()-10),-999)</f>
        <v>12</v>
      </c>
      <c r="V26" s="11" cm="1">
        <f t="array" ref="V26">IFERROR(INDEX($K$46:$AU$100,MATCH($E26,$E$46:$E$100,0),COLUMN()-10),-999)</f>
        <v>12</v>
      </c>
      <c r="W26" s="11" cm="1">
        <f t="array" ref="W26">IFERROR(INDEX($K$46:$AU$100,MATCH($E26,$E$46:$E$100,0),COLUMN()-10),-999)</f>
        <v>12</v>
      </c>
      <c r="X26" s="11" cm="1">
        <f t="array" ref="X26">IFERROR(INDEX($K$46:$AU$100,MATCH($E26,$E$46:$E$100,0),COLUMN()-10),-999)</f>
        <v>12</v>
      </c>
      <c r="Y26" s="11" cm="1">
        <f t="array" ref="Y26">IFERROR(INDEX($K$46:$AU$100,MATCH($E26,$E$46:$E$100,0),COLUMN()-10),-999)</f>
        <v>12</v>
      </c>
      <c r="Z26" s="11" cm="1">
        <f t="array" ref="Z26">IFERROR(INDEX($K$46:$AU$100,MATCH($E26,$E$46:$E$100,0),COLUMN()-10),-999)</f>
        <v>12</v>
      </c>
      <c r="AA26" s="11" cm="1">
        <f t="array" ref="AA26">IFERROR(INDEX($K$46:$AU$100,MATCH($E26,$E$46:$E$100,0),COLUMN()-10),-999)</f>
        <v>12</v>
      </c>
      <c r="AB26" s="11" cm="1">
        <f t="array" ref="AB26">IFERROR(INDEX($K$46:$AU$100,MATCH($E26,$E$46:$E$100,0),COLUMN()-10),-999)</f>
        <v>12</v>
      </c>
      <c r="AC26" s="11" cm="1">
        <f t="array" ref="AC26">IFERROR(INDEX($K$46:$AU$100,MATCH($E26,$E$46:$E$100,0),COLUMN()-10),-999)</f>
        <v>12</v>
      </c>
      <c r="AD26" s="11" cm="1">
        <f t="array" ref="AD26">IFERROR(INDEX($K$46:$AU$100,MATCH($E26,$E$46:$E$100,0),COLUMN()-10),-999)</f>
        <v>12</v>
      </c>
      <c r="AE26" s="11" cm="1">
        <f t="array" ref="AE26">IFERROR(INDEX($K$46:$AU$100,MATCH($E26,$E$46:$E$100,0),COLUMN()-10),-999)</f>
        <v>13</v>
      </c>
      <c r="AF26" s="11" cm="1">
        <f t="array" ref="AF26">IFERROR(INDEX($K$46:$AU$100,MATCH($E26,$E$46:$E$100,0),COLUMN()-10),-999)</f>
        <v>12</v>
      </c>
      <c r="AG26" s="11" cm="1">
        <f t="array" ref="AG26">IFERROR(INDEX($K$46:$AU$100,MATCH($E26,$E$46:$E$100,0),COLUMN()-10),-999)</f>
        <v>12</v>
      </c>
      <c r="AH26" s="11" cm="1">
        <f t="array" ref="AH26">IFERROR(INDEX($K$46:$AU$100,MATCH($E26,$E$46:$E$100,0),COLUMN()-10),-999)</f>
        <v>12</v>
      </c>
      <c r="AI26" s="11" cm="1">
        <f t="array" ref="AI26">IFERROR(INDEX($K$46:$AU$100,MATCH($E26,$E$46:$E$100,0),COLUMN()-10),-999)</f>
        <v>12</v>
      </c>
      <c r="AJ26" s="11" cm="1">
        <f t="array" ref="AJ26">IFERROR(INDEX($K$46:$AU$100,MATCH($E26,$E$46:$E$100,0),COLUMN()-10),-999)</f>
        <v>12</v>
      </c>
      <c r="AK26" s="11" cm="1">
        <f t="array" ref="AK26">IFERROR(INDEX($K$46:$AU$100,MATCH($E26,$E$46:$E$100,0),COLUMN()-10),-999)</f>
        <v>12</v>
      </c>
      <c r="AL26" s="11" cm="1">
        <f t="array" ref="AL26">IFERROR(INDEX($K$46:$AU$100,MATCH($E26,$E$46:$E$100,0),COLUMN()-10),-999)</f>
        <v>12</v>
      </c>
      <c r="AM26" s="11" cm="1">
        <f t="array" ref="AM26">IFERROR(INDEX($K$46:$AU$100,MATCH($E26,$E$46:$E$100,0),COLUMN()-10),-999)</f>
        <v>12</v>
      </c>
      <c r="AN26" s="11" cm="1">
        <f t="array" ref="AN26">IFERROR(INDEX($K$46:$AU$100,MATCH($E26,$E$46:$E$100,0),COLUMN()-10),-999)</f>
        <v>12</v>
      </c>
      <c r="AO26" s="11" cm="1">
        <f t="array" ref="AO26">IFERROR(INDEX($K$46:$AU$100,MATCH($E26,$E$46:$E$100,0),COLUMN()-10),-999)</f>
        <v>12</v>
      </c>
      <c r="AP26" s="11" cm="1">
        <f t="array" ref="AP26">IFERROR(INDEX($K$46:$AU$100,MATCH($E26,$E$46:$E$100,0),COLUMN()-10),-999)</f>
        <v>12</v>
      </c>
      <c r="AQ26" s="11" cm="1">
        <f t="array" ref="AQ26">IFERROR(INDEX($K$46:$AU$100,MATCH($E26,$E$46:$E$100,0),COLUMN()-10),-999)</f>
        <v>12</v>
      </c>
      <c r="AR26" s="11" cm="1">
        <f t="array" ref="AR26">IFERROR(INDEX($K$46:$AU$100,MATCH($E26,$E$46:$E$100,0),COLUMN()-10),-999)</f>
        <v>12</v>
      </c>
      <c r="AS26" s="11" cm="1">
        <f t="array" ref="AS26">IFERROR(INDEX($K$46:$AU$100,MATCH($E26,$E$46:$E$100,0),COLUMN()-10),-999)</f>
        <v>12</v>
      </c>
      <c r="AT26" s="11" cm="1">
        <f t="array" ref="AT26">IFERROR(INDEX($K$46:$AU$100,MATCH($E26,$E$46:$E$100,0),COLUMN()-10),-999)</f>
        <v>12</v>
      </c>
      <c r="AU26" s="11" cm="1">
        <f t="array" ref="AU26">IFERROR(INDEX($K$46:$AU$100,MATCH($E26,$E$46:$E$100,0),COLUMN()-10),-999)</f>
        <v>12</v>
      </c>
      <c r="AV26" s="11"/>
      <c r="AW26" s="11">
        <v>12</v>
      </c>
      <c r="AX26" s="11">
        <v>12</v>
      </c>
      <c r="AY26" s="11">
        <v>12</v>
      </c>
      <c r="AZ26" s="11">
        <v>12</v>
      </c>
      <c r="BA26" s="11">
        <v>12</v>
      </c>
      <c r="BB26" s="11">
        <v>12</v>
      </c>
      <c r="BC26" s="11">
        <v>12</v>
      </c>
      <c r="BD26" s="11">
        <v>10</v>
      </c>
      <c r="BE26" s="11">
        <v>10</v>
      </c>
      <c r="BF26" s="11">
        <v>12</v>
      </c>
      <c r="BG26" s="11">
        <v>12</v>
      </c>
      <c r="BH26" s="11">
        <v>12</v>
      </c>
      <c r="BI26" s="11">
        <v>11</v>
      </c>
      <c r="BJ26" s="11">
        <v>12</v>
      </c>
      <c r="BK26" s="11">
        <v>12</v>
      </c>
      <c r="BL26" s="11">
        <v>12</v>
      </c>
      <c r="BM26" s="11"/>
      <c r="BN26" s="11"/>
      <c r="BO26" s="11"/>
    </row>
    <row r="27" spans="5:67" x14ac:dyDescent="0.25">
      <c r="E27" s="11" t="s">
        <v>129</v>
      </c>
      <c r="F27" s="30">
        <v>33</v>
      </c>
      <c r="G27" s="30">
        <v>0.68999999761581421</v>
      </c>
      <c r="H27" s="11">
        <v>-2</v>
      </c>
      <c r="I27" s="11">
        <v>2</v>
      </c>
      <c r="J27" s="2"/>
      <c r="K27" s="11" cm="1">
        <f t="array" ref="K27">IFERROR(INDEX($K$46:$AU$100,MATCH($E27,$E$46:$E$100,0),COLUMN()-10),-999)</f>
        <v>0</v>
      </c>
      <c r="L27" s="11" cm="1">
        <f t="array" ref="L27">IFERROR(INDEX($K$46:$AU$100,MATCH($E27,$E$46:$E$100,0),COLUMN()-10),-999)</f>
        <v>0</v>
      </c>
      <c r="M27" s="11" cm="1">
        <f t="array" ref="M27">IFERROR(INDEX($K$46:$AU$100,MATCH($E27,$E$46:$E$100,0),COLUMN()-10),-999)</f>
        <v>0</v>
      </c>
      <c r="N27" s="11" cm="1">
        <f t="array" ref="N27">IFERROR(INDEX($K$46:$AU$100,MATCH($E27,$E$46:$E$100,0),COLUMN()-10),-999)</f>
        <v>0</v>
      </c>
      <c r="O27" s="11" cm="1">
        <f t="array" ref="O27">IFERROR(INDEX($K$46:$AU$100,MATCH($E27,$E$46:$E$100,0),COLUMN()-10),-999)</f>
        <v>0</v>
      </c>
      <c r="P27" s="11" cm="1">
        <f t="array" ref="P27">IFERROR(INDEX($K$46:$AU$100,MATCH($E27,$E$46:$E$100,0),COLUMN()-10),-999)</f>
        <v>0</v>
      </c>
      <c r="Q27" s="11" cm="1">
        <f t="array" ref="Q27">IFERROR(INDEX($K$46:$AU$100,MATCH($E27,$E$46:$E$100,0),COLUMN()-10),-999)</f>
        <v>0</v>
      </c>
      <c r="R27" s="11" cm="1">
        <f t="array" ref="R27">IFERROR(INDEX($K$46:$AU$100,MATCH($E27,$E$46:$E$100,0),COLUMN()-10),-999)</f>
        <v>0</v>
      </c>
      <c r="S27" s="11" cm="1">
        <f t="array" ref="S27">IFERROR(INDEX($K$46:$AU$100,MATCH($E27,$E$46:$E$100,0),COLUMN()-10),-999)</f>
        <v>0</v>
      </c>
      <c r="T27" s="11" cm="1">
        <f t="array" ref="T27">IFERROR(INDEX($K$46:$AU$100,MATCH($E27,$E$46:$E$100,0),COLUMN()-10),-999)</f>
        <v>0</v>
      </c>
      <c r="U27" s="11" cm="1">
        <f t="array" ref="U27">IFERROR(INDEX($K$46:$AU$100,MATCH($E27,$E$46:$E$100,0),COLUMN()-10),-999)</f>
        <v>0</v>
      </c>
      <c r="V27" s="11" cm="1">
        <f t="array" ref="V27">IFERROR(INDEX($K$46:$AU$100,MATCH($E27,$E$46:$E$100,0),COLUMN()-10),-999)</f>
        <v>0</v>
      </c>
      <c r="W27" s="11" cm="1">
        <f t="array" ref="W27">IFERROR(INDEX($K$46:$AU$100,MATCH($E27,$E$46:$E$100,0),COLUMN()-10),-999)</f>
        <v>0</v>
      </c>
      <c r="X27" s="11" cm="1">
        <f t="array" ref="X27">IFERROR(INDEX($K$46:$AU$100,MATCH($E27,$E$46:$E$100,0),COLUMN()-10),-999)</f>
        <v>0</v>
      </c>
      <c r="Y27" s="11" cm="1">
        <f t="array" ref="Y27">IFERROR(INDEX($K$46:$AU$100,MATCH($E27,$E$46:$E$100,0),COLUMN()-10),-999)</f>
        <v>0</v>
      </c>
      <c r="Z27" s="11" cm="1">
        <f t="array" ref="Z27">IFERROR(INDEX($K$46:$AU$100,MATCH($E27,$E$46:$E$100,0),COLUMN()-10),-999)</f>
        <v>0</v>
      </c>
      <c r="AA27" s="11" cm="1">
        <f t="array" ref="AA27">IFERROR(INDEX($K$46:$AU$100,MATCH($E27,$E$46:$E$100,0),COLUMN()-10),-999)</f>
        <v>0</v>
      </c>
      <c r="AB27" s="11" cm="1">
        <f t="array" ref="AB27">IFERROR(INDEX($K$46:$AU$100,MATCH($E27,$E$46:$E$100,0),COLUMN()-10),-999)</f>
        <v>0</v>
      </c>
      <c r="AC27" s="11" cm="1">
        <f t="array" ref="AC27">IFERROR(INDEX($K$46:$AU$100,MATCH($E27,$E$46:$E$100,0),COLUMN()-10),-999)</f>
        <v>0</v>
      </c>
      <c r="AD27" s="11" cm="1">
        <f t="array" ref="AD27">IFERROR(INDEX($K$46:$AU$100,MATCH($E27,$E$46:$E$100,0),COLUMN()-10),-999)</f>
        <v>0</v>
      </c>
      <c r="AE27" s="11" cm="1">
        <f t="array" ref="AE27">IFERROR(INDEX($K$46:$AU$100,MATCH($E27,$E$46:$E$100,0),COLUMN()-10),-999)</f>
        <v>0</v>
      </c>
      <c r="AF27" s="11" cm="1">
        <f t="array" ref="AF27">IFERROR(INDEX($K$46:$AU$100,MATCH($E27,$E$46:$E$100,0),COLUMN()-10),-999)</f>
        <v>0</v>
      </c>
      <c r="AG27" s="11" cm="1">
        <f t="array" ref="AG27">IFERROR(INDEX($K$46:$AU$100,MATCH($E27,$E$46:$E$100,0),COLUMN()-10),-999)</f>
        <v>0</v>
      </c>
      <c r="AH27" s="11" cm="1">
        <f t="array" ref="AH27">IFERROR(INDEX($K$46:$AU$100,MATCH($E27,$E$46:$E$100,0),COLUMN()-10),-999)</f>
        <v>0</v>
      </c>
      <c r="AI27" s="11" cm="1">
        <f t="array" ref="AI27">IFERROR(INDEX($K$46:$AU$100,MATCH($E27,$E$46:$E$100,0),COLUMN()-10),-999)</f>
        <v>0</v>
      </c>
      <c r="AJ27" s="11" cm="1">
        <f t="array" ref="AJ27">IFERROR(INDEX($K$46:$AU$100,MATCH($E27,$E$46:$E$100,0),COLUMN()-10),-999)</f>
        <v>0</v>
      </c>
      <c r="AK27" s="11" cm="1">
        <f t="array" ref="AK27">IFERROR(INDEX($K$46:$AU$100,MATCH($E27,$E$46:$E$100,0),COLUMN()-10),-999)</f>
        <v>0</v>
      </c>
      <c r="AL27" s="11" cm="1">
        <f t="array" ref="AL27">IFERROR(INDEX($K$46:$AU$100,MATCH($E27,$E$46:$E$100,0),COLUMN()-10),-999)</f>
        <v>0</v>
      </c>
      <c r="AM27" s="11" cm="1">
        <f t="array" ref="AM27">IFERROR(INDEX($K$46:$AU$100,MATCH($E27,$E$46:$E$100,0),COLUMN()-10),-999)</f>
        <v>0</v>
      </c>
      <c r="AN27" s="11" cm="1">
        <f t="array" ref="AN27">IFERROR(INDEX($K$46:$AU$100,MATCH($E27,$E$46:$E$100,0),COLUMN()-10),-999)</f>
        <v>0</v>
      </c>
      <c r="AO27" s="11" cm="1">
        <f t="array" ref="AO27">IFERROR(INDEX($K$46:$AU$100,MATCH($E27,$E$46:$E$100,0),COLUMN()-10),-999)</f>
        <v>0</v>
      </c>
      <c r="AP27" s="11" cm="1">
        <f t="array" ref="AP27">IFERROR(INDEX($K$46:$AU$100,MATCH($E27,$E$46:$E$100,0),COLUMN()-10),-999)</f>
        <v>0</v>
      </c>
      <c r="AQ27" s="11" cm="1">
        <f t="array" ref="AQ27">IFERROR(INDEX($K$46:$AU$100,MATCH($E27,$E$46:$E$100,0),COLUMN()-10),-999)</f>
        <v>0</v>
      </c>
      <c r="AR27" s="11" cm="1">
        <f t="array" ref="AR27">IFERROR(INDEX($K$46:$AU$100,MATCH($E27,$E$46:$E$100,0),COLUMN()-10),-999)</f>
        <v>0</v>
      </c>
      <c r="AS27" s="11" cm="1">
        <f t="array" ref="AS27">IFERROR(INDEX($K$46:$AU$100,MATCH($E27,$E$46:$E$100,0),COLUMN()-10),-999)</f>
        <v>0</v>
      </c>
      <c r="AT27" s="11" cm="1">
        <f t="array" ref="AT27">IFERROR(INDEX($K$46:$AU$100,MATCH($E27,$E$46:$E$100,0),COLUMN()-10),-999)</f>
        <v>0</v>
      </c>
      <c r="AU27" s="11" cm="1">
        <f t="array" ref="AU27">IFERROR(INDEX($K$46:$AU$100,MATCH($E27,$E$46:$E$100,0),COLUMN()-10),-999)</f>
        <v>0</v>
      </c>
      <c r="AV27" s="11"/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/>
      <c r="BN27" s="11"/>
      <c r="BO27" s="11"/>
    </row>
    <row r="28" spans="5:67" x14ac:dyDescent="0.25">
      <c r="E28" s="11" t="s">
        <v>130</v>
      </c>
      <c r="F28" s="30">
        <v>33</v>
      </c>
      <c r="G28" s="30">
        <v>11</v>
      </c>
      <c r="H28" s="11">
        <v>1</v>
      </c>
      <c r="I28" s="11">
        <v>17</v>
      </c>
      <c r="J28" s="2"/>
      <c r="K28" s="11" cm="1">
        <f t="array" ref="K28">IFERROR(INDEX($K$46:$AU$100,MATCH($E28,$E$46:$E$100,0),COLUMN()-10),-999)</f>
        <v>7</v>
      </c>
      <c r="L28" s="11" cm="1">
        <f t="array" ref="L28">IFERROR(INDEX($K$46:$AU$100,MATCH($E28,$E$46:$E$100,0),COLUMN()-10),-999)</f>
        <v>7</v>
      </c>
      <c r="M28" s="11" cm="1">
        <f t="array" ref="M28">IFERROR(INDEX($K$46:$AU$100,MATCH($E28,$E$46:$E$100,0),COLUMN()-10),-999)</f>
        <v>7</v>
      </c>
      <c r="N28" s="11" cm="1">
        <f t="array" ref="N28">IFERROR(INDEX($K$46:$AU$100,MATCH($E28,$E$46:$E$100,0),COLUMN()-10),-999)</f>
        <v>7</v>
      </c>
      <c r="O28" s="11" cm="1">
        <f t="array" ref="O28">IFERROR(INDEX($K$46:$AU$100,MATCH($E28,$E$46:$E$100,0),COLUMN()-10),-999)</f>
        <v>7</v>
      </c>
      <c r="P28" s="11" cm="1">
        <f t="array" ref="P28">IFERROR(INDEX($K$46:$AU$100,MATCH($E28,$E$46:$E$100,0),COLUMN()-10),-999)</f>
        <v>7</v>
      </c>
      <c r="Q28" s="11" cm="1">
        <f t="array" ref="Q28">IFERROR(INDEX($K$46:$AU$100,MATCH($E28,$E$46:$E$100,0),COLUMN()-10),-999)</f>
        <v>7</v>
      </c>
      <c r="R28" s="11" cm="1">
        <f t="array" ref="R28">IFERROR(INDEX($K$46:$AU$100,MATCH($E28,$E$46:$E$100,0),COLUMN()-10),-999)</f>
        <v>7</v>
      </c>
      <c r="S28" s="11" cm="1">
        <f t="array" ref="S28">IFERROR(INDEX($K$46:$AU$100,MATCH($E28,$E$46:$E$100,0),COLUMN()-10),-999)</f>
        <v>7</v>
      </c>
      <c r="T28" s="11" cm="1">
        <f t="array" ref="T28">IFERROR(INDEX($K$46:$AU$100,MATCH($E28,$E$46:$E$100,0),COLUMN()-10),-999)</f>
        <v>7</v>
      </c>
      <c r="U28" s="11" cm="1">
        <f t="array" ref="U28">IFERROR(INDEX($K$46:$AU$100,MATCH($E28,$E$46:$E$100,0),COLUMN()-10),-999)</f>
        <v>7</v>
      </c>
      <c r="V28" s="11" cm="1">
        <f t="array" ref="V28">IFERROR(INDEX($K$46:$AU$100,MATCH($E28,$E$46:$E$100,0),COLUMN()-10),-999)</f>
        <v>7</v>
      </c>
      <c r="W28" s="11" cm="1">
        <f t="array" ref="W28">IFERROR(INDEX($K$46:$AU$100,MATCH($E28,$E$46:$E$100,0),COLUMN()-10),-999)</f>
        <v>7</v>
      </c>
      <c r="X28" s="11" cm="1">
        <f t="array" ref="X28">IFERROR(INDEX($K$46:$AU$100,MATCH($E28,$E$46:$E$100,0),COLUMN()-10),-999)</f>
        <v>7</v>
      </c>
      <c r="Y28" s="11" cm="1">
        <f t="array" ref="Y28">IFERROR(INDEX($K$46:$AU$100,MATCH($E28,$E$46:$E$100,0),COLUMN()-10),-999)</f>
        <v>7</v>
      </c>
      <c r="Z28" s="11" cm="1">
        <f t="array" ref="Z28">IFERROR(INDEX($K$46:$AU$100,MATCH($E28,$E$46:$E$100,0),COLUMN()-10),-999)</f>
        <v>7</v>
      </c>
      <c r="AA28" s="11" cm="1">
        <f t="array" ref="AA28">IFERROR(INDEX($K$46:$AU$100,MATCH($E28,$E$46:$E$100,0),COLUMN()-10),-999)</f>
        <v>7</v>
      </c>
      <c r="AB28" s="11" cm="1">
        <f t="array" ref="AB28">IFERROR(INDEX($K$46:$AU$100,MATCH($E28,$E$46:$E$100,0),COLUMN()-10),-999)</f>
        <v>7</v>
      </c>
      <c r="AC28" s="11" cm="1">
        <f t="array" ref="AC28">IFERROR(INDEX($K$46:$AU$100,MATCH($E28,$E$46:$E$100,0),COLUMN()-10),-999)</f>
        <v>7</v>
      </c>
      <c r="AD28" s="11" cm="1">
        <f t="array" ref="AD28">IFERROR(INDEX($K$46:$AU$100,MATCH($E28,$E$46:$E$100,0),COLUMN()-10),-999)</f>
        <v>7</v>
      </c>
      <c r="AE28" s="11" cm="1">
        <f t="array" ref="AE28">IFERROR(INDEX($K$46:$AU$100,MATCH($E28,$E$46:$E$100,0),COLUMN()-10),-999)</f>
        <v>7</v>
      </c>
      <c r="AF28" s="11" cm="1">
        <f t="array" ref="AF28">IFERROR(INDEX($K$46:$AU$100,MATCH($E28,$E$46:$E$100,0),COLUMN()-10),-999)</f>
        <v>7</v>
      </c>
      <c r="AG28" s="11" cm="1">
        <f t="array" ref="AG28">IFERROR(INDEX($K$46:$AU$100,MATCH($E28,$E$46:$E$100,0),COLUMN()-10),-999)</f>
        <v>7</v>
      </c>
      <c r="AH28" s="11" cm="1">
        <f t="array" ref="AH28">IFERROR(INDEX($K$46:$AU$100,MATCH($E28,$E$46:$E$100,0),COLUMN()-10),-999)</f>
        <v>7</v>
      </c>
      <c r="AI28" s="11" cm="1">
        <f t="array" ref="AI28">IFERROR(INDEX($K$46:$AU$100,MATCH($E28,$E$46:$E$100,0),COLUMN()-10),-999)</f>
        <v>7</v>
      </c>
      <c r="AJ28" s="11" cm="1">
        <f t="array" ref="AJ28">IFERROR(INDEX($K$46:$AU$100,MATCH($E28,$E$46:$E$100,0),COLUMN()-10),-999)</f>
        <v>3</v>
      </c>
      <c r="AK28" s="11" cm="1">
        <f t="array" ref="AK28">IFERROR(INDEX($K$46:$AU$100,MATCH($E28,$E$46:$E$100,0),COLUMN()-10),-999)</f>
        <v>3</v>
      </c>
      <c r="AL28" s="11" cm="1">
        <f t="array" ref="AL28">IFERROR(INDEX($K$46:$AU$100,MATCH($E28,$E$46:$E$100,0),COLUMN()-10),-999)</f>
        <v>4</v>
      </c>
      <c r="AM28" s="11" cm="1">
        <f t="array" ref="AM28">IFERROR(INDEX($K$46:$AU$100,MATCH($E28,$E$46:$E$100,0),COLUMN()-10),-999)</f>
        <v>4</v>
      </c>
      <c r="AN28" s="11" cm="1">
        <f t="array" ref="AN28">IFERROR(INDEX($K$46:$AU$100,MATCH($E28,$E$46:$E$100,0),COLUMN()-10),-999)</f>
        <v>5</v>
      </c>
      <c r="AO28" s="11" cm="1">
        <f t="array" ref="AO28">IFERROR(INDEX($K$46:$AU$100,MATCH($E28,$E$46:$E$100,0),COLUMN()-10),-999)</f>
        <v>6</v>
      </c>
      <c r="AP28" s="11" cm="1">
        <f t="array" ref="AP28">IFERROR(INDEX($K$46:$AU$100,MATCH($E28,$E$46:$E$100,0),COLUMN()-10),-999)</f>
        <v>7</v>
      </c>
      <c r="AQ28" s="11" cm="1">
        <f t="array" ref="AQ28">IFERROR(INDEX($K$46:$AU$100,MATCH($E28,$E$46:$E$100,0),COLUMN()-10),-999)</f>
        <v>7</v>
      </c>
      <c r="AR28" s="11" cm="1">
        <f t="array" ref="AR28">IFERROR(INDEX($K$46:$AU$100,MATCH($E28,$E$46:$E$100,0),COLUMN()-10),-999)</f>
        <v>7</v>
      </c>
      <c r="AS28" s="11" cm="1">
        <f t="array" ref="AS28">IFERROR(INDEX($K$46:$AU$100,MATCH($E28,$E$46:$E$100,0),COLUMN()-10),-999)</f>
        <v>7</v>
      </c>
      <c r="AT28" s="11" cm="1">
        <f t="array" ref="AT28">IFERROR(INDEX($K$46:$AU$100,MATCH($E28,$E$46:$E$100,0),COLUMN()-10),-999)</f>
        <v>7</v>
      </c>
      <c r="AU28" s="11" cm="1">
        <f t="array" ref="AU28">IFERROR(INDEX($K$46:$AU$100,MATCH($E28,$E$46:$E$100,0),COLUMN()-10),-999)</f>
        <v>7</v>
      </c>
      <c r="AV28" s="11"/>
      <c r="AW28" s="11">
        <v>7</v>
      </c>
      <c r="AX28" s="11">
        <v>7</v>
      </c>
      <c r="AY28" s="11">
        <v>7</v>
      </c>
      <c r="AZ28" s="11">
        <v>7</v>
      </c>
      <c r="BA28" s="11">
        <v>7</v>
      </c>
      <c r="BB28" s="11">
        <v>7</v>
      </c>
      <c r="BC28" s="11">
        <v>7</v>
      </c>
      <c r="BD28" s="11">
        <v>7</v>
      </c>
      <c r="BE28" s="11">
        <v>7</v>
      </c>
      <c r="BF28" s="11">
        <v>7</v>
      </c>
      <c r="BG28" s="11">
        <v>7</v>
      </c>
      <c r="BH28" s="11">
        <v>7</v>
      </c>
      <c r="BI28" s="11">
        <v>1</v>
      </c>
      <c r="BJ28" s="11">
        <v>4</v>
      </c>
      <c r="BK28" s="11">
        <v>4</v>
      </c>
      <c r="BL28" s="11">
        <v>7</v>
      </c>
      <c r="BM28" s="11"/>
      <c r="BN28" s="11"/>
      <c r="BO28" s="11"/>
    </row>
    <row r="29" spans="5:67" x14ac:dyDescent="0.25">
      <c r="E29" s="11" t="s">
        <v>131</v>
      </c>
      <c r="F29" s="30">
        <v>33</v>
      </c>
      <c r="G29" s="30">
        <v>11.5</v>
      </c>
      <c r="H29" s="11">
        <v>1</v>
      </c>
      <c r="I29" s="11">
        <v>17</v>
      </c>
      <c r="J29" s="2"/>
      <c r="K29" s="11" cm="1">
        <f t="array" ref="K29">IFERROR(INDEX($K$46:$AU$100,MATCH($E29,$E$46:$E$100,0),COLUMN()-10),-999)</f>
        <v>8</v>
      </c>
      <c r="L29" s="11" cm="1">
        <f t="array" ref="L29">IFERROR(INDEX($K$46:$AU$100,MATCH($E29,$E$46:$E$100,0),COLUMN()-10),-999)</f>
        <v>8</v>
      </c>
      <c r="M29" s="11" cm="1">
        <f t="array" ref="M29">IFERROR(INDEX($K$46:$AU$100,MATCH($E29,$E$46:$E$100,0),COLUMN()-10),-999)</f>
        <v>8</v>
      </c>
      <c r="N29" s="11" cm="1">
        <f t="array" ref="N29">IFERROR(INDEX($K$46:$AU$100,MATCH($E29,$E$46:$E$100,0),COLUMN()-10),-999)</f>
        <v>8</v>
      </c>
      <c r="O29" s="11" cm="1">
        <f t="array" ref="O29">IFERROR(INDEX($K$46:$AU$100,MATCH($E29,$E$46:$E$100,0),COLUMN()-10),-999)</f>
        <v>8</v>
      </c>
      <c r="P29" s="11" cm="1">
        <f t="array" ref="P29">IFERROR(INDEX($K$46:$AU$100,MATCH($E29,$E$46:$E$100,0),COLUMN()-10),-999)</f>
        <v>8</v>
      </c>
      <c r="Q29" s="11" cm="1">
        <f t="array" ref="Q29">IFERROR(INDEX($K$46:$AU$100,MATCH($E29,$E$46:$E$100,0),COLUMN()-10),-999)</f>
        <v>8</v>
      </c>
      <c r="R29" s="11" cm="1">
        <f t="array" ref="R29">IFERROR(INDEX($K$46:$AU$100,MATCH($E29,$E$46:$E$100,0),COLUMN()-10),-999)</f>
        <v>8</v>
      </c>
      <c r="S29" s="11" cm="1">
        <f t="array" ref="S29">IFERROR(INDEX($K$46:$AU$100,MATCH($E29,$E$46:$E$100,0),COLUMN()-10),-999)</f>
        <v>8</v>
      </c>
      <c r="T29" s="11" cm="1">
        <f t="array" ref="T29">IFERROR(INDEX($K$46:$AU$100,MATCH($E29,$E$46:$E$100,0),COLUMN()-10),-999)</f>
        <v>8</v>
      </c>
      <c r="U29" s="11" cm="1">
        <f t="array" ref="U29">IFERROR(INDEX($K$46:$AU$100,MATCH($E29,$E$46:$E$100,0),COLUMN()-10),-999)</f>
        <v>8</v>
      </c>
      <c r="V29" s="11" cm="1">
        <f t="array" ref="V29">IFERROR(INDEX($K$46:$AU$100,MATCH($E29,$E$46:$E$100,0),COLUMN()-10),-999)</f>
        <v>8</v>
      </c>
      <c r="W29" s="11" cm="1">
        <f t="array" ref="W29">IFERROR(INDEX($K$46:$AU$100,MATCH($E29,$E$46:$E$100,0),COLUMN()-10),-999)</f>
        <v>8</v>
      </c>
      <c r="X29" s="11" cm="1">
        <f t="array" ref="X29">IFERROR(INDEX($K$46:$AU$100,MATCH($E29,$E$46:$E$100,0),COLUMN()-10),-999)</f>
        <v>8</v>
      </c>
      <c r="Y29" s="11" cm="1">
        <f t="array" ref="Y29">IFERROR(INDEX($K$46:$AU$100,MATCH($E29,$E$46:$E$100,0),COLUMN()-10),-999)</f>
        <v>8</v>
      </c>
      <c r="Z29" s="11" cm="1">
        <f t="array" ref="Z29">IFERROR(INDEX($K$46:$AU$100,MATCH($E29,$E$46:$E$100,0),COLUMN()-10),-999)</f>
        <v>8</v>
      </c>
      <c r="AA29" s="11" cm="1">
        <f t="array" ref="AA29">IFERROR(INDEX($K$46:$AU$100,MATCH($E29,$E$46:$E$100,0),COLUMN()-10),-999)</f>
        <v>8</v>
      </c>
      <c r="AB29" s="11" cm="1">
        <f t="array" ref="AB29">IFERROR(INDEX($K$46:$AU$100,MATCH($E29,$E$46:$E$100,0),COLUMN()-10),-999)</f>
        <v>8</v>
      </c>
      <c r="AC29" s="11" cm="1">
        <f t="array" ref="AC29">IFERROR(INDEX($K$46:$AU$100,MATCH($E29,$E$46:$E$100,0),COLUMN()-10),-999)</f>
        <v>8</v>
      </c>
      <c r="AD29" s="11" cm="1">
        <f t="array" ref="AD29">IFERROR(INDEX($K$46:$AU$100,MATCH($E29,$E$46:$E$100,0),COLUMN()-10),-999)</f>
        <v>8</v>
      </c>
      <c r="AE29" s="11" cm="1">
        <f t="array" ref="AE29">IFERROR(INDEX($K$46:$AU$100,MATCH($E29,$E$46:$E$100,0),COLUMN()-10),-999)</f>
        <v>8</v>
      </c>
      <c r="AF29" s="11" cm="1">
        <f t="array" ref="AF29">IFERROR(INDEX($K$46:$AU$100,MATCH($E29,$E$46:$E$100,0),COLUMN()-10),-999)</f>
        <v>8</v>
      </c>
      <c r="AG29" s="11" cm="1">
        <f t="array" ref="AG29">IFERROR(INDEX($K$46:$AU$100,MATCH($E29,$E$46:$E$100,0),COLUMN()-10),-999)</f>
        <v>8</v>
      </c>
      <c r="AH29" s="11" cm="1">
        <f t="array" ref="AH29">IFERROR(INDEX($K$46:$AU$100,MATCH($E29,$E$46:$E$100,0),COLUMN()-10),-999)</f>
        <v>8</v>
      </c>
      <c r="AI29" s="11" cm="1">
        <f t="array" ref="AI29">IFERROR(INDEX($K$46:$AU$100,MATCH($E29,$E$46:$E$100,0),COLUMN()-10),-999)</f>
        <v>8</v>
      </c>
      <c r="AJ29" s="11" cm="1">
        <f t="array" ref="AJ29">IFERROR(INDEX($K$46:$AU$100,MATCH($E29,$E$46:$E$100,0),COLUMN()-10),-999)</f>
        <v>8</v>
      </c>
      <c r="AK29" s="11" cm="1">
        <f t="array" ref="AK29">IFERROR(INDEX($K$46:$AU$100,MATCH($E29,$E$46:$E$100,0),COLUMN()-10),-999)</f>
        <v>8</v>
      </c>
      <c r="AL29" s="11" cm="1">
        <f t="array" ref="AL29">IFERROR(INDEX($K$46:$AU$100,MATCH($E29,$E$46:$E$100,0),COLUMN()-10),-999)</f>
        <v>8</v>
      </c>
      <c r="AM29" s="11" cm="1">
        <f t="array" ref="AM29">IFERROR(INDEX($K$46:$AU$100,MATCH($E29,$E$46:$E$100,0),COLUMN()-10),-999)</f>
        <v>3</v>
      </c>
      <c r="AN29" s="11" cm="1">
        <f t="array" ref="AN29">IFERROR(INDEX($K$46:$AU$100,MATCH($E29,$E$46:$E$100,0),COLUMN()-10),-999)</f>
        <v>5</v>
      </c>
      <c r="AO29" s="11" cm="1">
        <f t="array" ref="AO29">IFERROR(INDEX($K$46:$AU$100,MATCH($E29,$E$46:$E$100,0),COLUMN()-10),-999)</f>
        <v>8</v>
      </c>
      <c r="AP29" s="11" cm="1">
        <f t="array" ref="AP29">IFERROR(INDEX($K$46:$AU$100,MATCH($E29,$E$46:$E$100,0),COLUMN()-10),-999)</f>
        <v>8</v>
      </c>
      <c r="AQ29" s="11" cm="1">
        <f t="array" ref="AQ29">IFERROR(INDEX($K$46:$AU$100,MATCH($E29,$E$46:$E$100,0),COLUMN()-10),-999)</f>
        <v>8</v>
      </c>
      <c r="AR29" s="11" cm="1">
        <f t="array" ref="AR29">IFERROR(INDEX($K$46:$AU$100,MATCH($E29,$E$46:$E$100,0),COLUMN()-10),-999)</f>
        <v>8</v>
      </c>
      <c r="AS29" s="11" cm="1">
        <f t="array" ref="AS29">IFERROR(INDEX($K$46:$AU$100,MATCH($E29,$E$46:$E$100,0),COLUMN()-10),-999)</f>
        <v>8</v>
      </c>
      <c r="AT29" s="11" cm="1">
        <f t="array" ref="AT29">IFERROR(INDEX($K$46:$AU$100,MATCH($E29,$E$46:$E$100,0),COLUMN()-10),-999)</f>
        <v>8</v>
      </c>
      <c r="AU29" s="11" cm="1">
        <f t="array" ref="AU29">IFERROR(INDEX($K$46:$AU$100,MATCH($E29,$E$46:$E$100,0),COLUMN()-10),-999)</f>
        <v>7</v>
      </c>
      <c r="AV29" s="11"/>
      <c r="AW29" s="11">
        <v>8</v>
      </c>
      <c r="AX29" s="11">
        <v>8</v>
      </c>
      <c r="AY29" s="11">
        <v>8</v>
      </c>
      <c r="AZ29" s="11">
        <v>8</v>
      </c>
      <c r="BA29" s="11">
        <v>8</v>
      </c>
      <c r="BB29" s="11">
        <v>8</v>
      </c>
      <c r="BC29" s="11">
        <v>8</v>
      </c>
      <c r="BD29" s="11">
        <v>8</v>
      </c>
      <c r="BE29" s="11">
        <v>8</v>
      </c>
      <c r="BF29" s="11">
        <v>8</v>
      </c>
      <c r="BG29" s="11">
        <v>8</v>
      </c>
      <c r="BH29" s="11">
        <v>8</v>
      </c>
      <c r="BI29" s="11">
        <v>8</v>
      </c>
      <c r="BJ29" s="11">
        <v>3</v>
      </c>
      <c r="BK29" s="11">
        <v>5</v>
      </c>
      <c r="BL29" s="11">
        <v>8</v>
      </c>
      <c r="BM29" s="11"/>
      <c r="BN29" s="11"/>
      <c r="BO29" s="11"/>
    </row>
    <row r="30" spans="5:67" ht="15" customHeight="1" x14ac:dyDescent="0.25">
      <c r="E30" s="11" t="s">
        <v>132</v>
      </c>
      <c r="F30" s="30">
        <v>132</v>
      </c>
      <c r="G30" s="30">
        <v>33</v>
      </c>
      <c r="H30" s="11">
        <v>1</v>
      </c>
      <c r="I30" s="11">
        <v>19</v>
      </c>
      <c r="J30" s="2"/>
      <c r="K30" s="11" cm="1">
        <f t="array" ref="K30">IFERROR(INDEX($K$46:$AU$100,MATCH($E30,$E$46:$E$100,0),COLUMN()-10),-999)</f>
        <v>14</v>
      </c>
      <c r="L30" s="11" cm="1">
        <f t="array" ref="L30">IFERROR(INDEX($K$46:$AU$100,MATCH($E30,$E$46:$E$100,0),COLUMN()-10),-999)</f>
        <v>14</v>
      </c>
      <c r="M30" s="11" cm="1">
        <f t="array" ref="M30">IFERROR(INDEX($K$46:$AU$100,MATCH($E30,$E$46:$E$100,0),COLUMN()-10),-999)</f>
        <v>14</v>
      </c>
      <c r="N30" s="11" cm="1">
        <f t="array" ref="N30">IFERROR(INDEX($K$46:$AU$100,MATCH($E30,$E$46:$E$100,0),COLUMN()-10),-999)</f>
        <v>14</v>
      </c>
      <c r="O30" s="11" cm="1">
        <f t="array" ref="O30">IFERROR(INDEX($K$46:$AU$100,MATCH($E30,$E$46:$E$100,0),COLUMN()-10),-999)</f>
        <v>14</v>
      </c>
      <c r="P30" s="11" cm="1">
        <f t="array" ref="P30">IFERROR(INDEX($K$46:$AU$100,MATCH($E30,$E$46:$E$100,0),COLUMN()-10),-999)</f>
        <v>14</v>
      </c>
      <c r="Q30" s="11" cm="1">
        <f t="array" ref="Q30">IFERROR(INDEX($K$46:$AU$100,MATCH($E30,$E$46:$E$100,0),COLUMN()-10),-999)</f>
        <v>14</v>
      </c>
      <c r="R30" s="11" cm="1">
        <f t="array" ref="R30">IFERROR(INDEX($K$46:$AU$100,MATCH($E30,$E$46:$E$100,0),COLUMN()-10),-999)</f>
        <v>14</v>
      </c>
      <c r="S30" s="11" cm="1">
        <f t="array" ref="S30">IFERROR(INDEX($K$46:$AU$100,MATCH($E30,$E$46:$E$100,0),COLUMN()-10),-999)</f>
        <v>14</v>
      </c>
      <c r="T30" s="11" cm="1">
        <f t="array" ref="T30">IFERROR(INDEX($K$46:$AU$100,MATCH($E30,$E$46:$E$100,0),COLUMN()-10),-999)</f>
        <v>14</v>
      </c>
      <c r="U30" s="11" cm="1">
        <f t="array" ref="U30">IFERROR(INDEX($K$46:$AU$100,MATCH($E30,$E$46:$E$100,0),COLUMN()-10),-999)</f>
        <v>14</v>
      </c>
      <c r="V30" s="11" cm="1">
        <f t="array" ref="V30">IFERROR(INDEX($K$46:$AU$100,MATCH($E30,$E$46:$E$100,0),COLUMN()-10),-999)</f>
        <v>14</v>
      </c>
      <c r="W30" s="11" cm="1">
        <f t="array" ref="W30">IFERROR(INDEX($K$46:$AU$100,MATCH($E30,$E$46:$E$100,0),COLUMN()-10),-999)</f>
        <v>14</v>
      </c>
      <c r="X30" s="11" cm="1">
        <f t="array" ref="X30">IFERROR(INDEX($K$46:$AU$100,MATCH($E30,$E$46:$E$100,0),COLUMN()-10),-999)</f>
        <v>14</v>
      </c>
      <c r="Y30" s="11" cm="1">
        <f t="array" ref="Y30">IFERROR(INDEX($K$46:$AU$100,MATCH($E30,$E$46:$E$100,0),COLUMN()-10),-999)</f>
        <v>5</v>
      </c>
      <c r="Z30" s="11" cm="1">
        <f t="array" ref="Z30">IFERROR(INDEX($K$46:$AU$100,MATCH($E30,$E$46:$E$100,0),COLUMN()-10),-999)</f>
        <v>5</v>
      </c>
      <c r="AA30" s="11" cm="1">
        <f t="array" ref="AA30">IFERROR(INDEX($K$46:$AU$100,MATCH($E30,$E$46:$E$100,0),COLUMN()-10),-999)</f>
        <v>14</v>
      </c>
      <c r="AB30" s="11" cm="1">
        <f t="array" ref="AB30">IFERROR(INDEX($K$46:$AU$100,MATCH($E30,$E$46:$E$100,0),COLUMN()-10),-999)</f>
        <v>14</v>
      </c>
      <c r="AC30" s="11" cm="1">
        <f t="array" ref="AC30">IFERROR(INDEX($K$46:$AU$100,MATCH($E30,$E$46:$E$100,0),COLUMN()-10),-999)</f>
        <v>14</v>
      </c>
      <c r="AD30" s="11" cm="1">
        <f t="array" ref="AD30">IFERROR(INDEX($K$46:$AU$100,MATCH($E30,$E$46:$E$100,0),COLUMN()-10),-999)</f>
        <v>14</v>
      </c>
      <c r="AE30" s="11" cm="1">
        <f t="array" ref="AE30">IFERROR(INDEX($K$46:$AU$100,MATCH($E30,$E$46:$E$100,0),COLUMN()-10),-999)</f>
        <v>14</v>
      </c>
      <c r="AF30" s="11" cm="1">
        <f t="array" ref="AF30">IFERROR(INDEX($K$46:$AU$100,MATCH($E30,$E$46:$E$100,0),COLUMN()-10),-999)</f>
        <v>14</v>
      </c>
      <c r="AG30" s="11" cm="1">
        <f t="array" ref="AG30">IFERROR(INDEX($K$46:$AU$100,MATCH($E30,$E$46:$E$100,0),COLUMN()-10),-999)</f>
        <v>14</v>
      </c>
      <c r="AH30" s="11" cm="1">
        <f t="array" ref="AH30">IFERROR(INDEX($K$46:$AU$100,MATCH($E30,$E$46:$E$100,0),COLUMN()-10),-999)</f>
        <v>14</v>
      </c>
      <c r="AI30" s="11" cm="1">
        <f t="array" ref="AI30">IFERROR(INDEX($K$46:$AU$100,MATCH($E30,$E$46:$E$100,0),COLUMN()-10),-999)</f>
        <v>14</v>
      </c>
      <c r="AJ30" s="11" cm="1">
        <f t="array" ref="AJ30">IFERROR(INDEX($K$46:$AU$100,MATCH($E30,$E$46:$E$100,0),COLUMN()-10),-999)</f>
        <v>14</v>
      </c>
      <c r="AK30" s="11" cm="1">
        <f t="array" ref="AK30">IFERROR(INDEX($K$46:$AU$100,MATCH($E30,$E$46:$E$100,0),COLUMN()-10),-999)</f>
        <v>14</v>
      </c>
      <c r="AL30" s="11" cm="1">
        <f t="array" ref="AL30">IFERROR(INDEX($K$46:$AU$100,MATCH($E30,$E$46:$E$100,0),COLUMN()-10),-999)</f>
        <v>14</v>
      </c>
      <c r="AM30" s="11" cm="1">
        <f t="array" ref="AM30">IFERROR(INDEX($K$46:$AU$100,MATCH($E30,$E$46:$E$100,0),COLUMN()-10),-999)</f>
        <v>14</v>
      </c>
      <c r="AN30" s="11" cm="1">
        <f t="array" ref="AN30">IFERROR(INDEX($K$46:$AU$100,MATCH($E30,$E$46:$E$100,0),COLUMN()-10),-999)</f>
        <v>14</v>
      </c>
      <c r="AO30" s="11" cm="1">
        <f t="array" ref="AO30">IFERROR(INDEX($K$46:$AU$100,MATCH($E30,$E$46:$E$100,0),COLUMN()-10),-999)</f>
        <v>14</v>
      </c>
      <c r="AP30" s="11" cm="1">
        <f t="array" ref="AP30">IFERROR(INDEX($K$46:$AU$100,MATCH($E30,$E$46:$E$100,0),COLUMN()-10),-999)</f>
        <v>14</v>
      </c>
      <c r="AQ30" s="11" cm="1">
        <f t="array" ref="AQ30">IFERROR(INDEX($K$46:$AU$100,MATCH($E30,$E$46:$E$100,0),COLUMN()-10),-999)</f>
        <v>14</v>
      </c>
      <c r="AR30" s="11" cm="1">
        <f t="array" ref="AR30">IFERROR(INDEX($K$46:$AU$100,MATCH($E30,$E$46:$E$100,0),COLUMN()-10),-999)</f>
        <v>14</v>
      </c>
      <c r="AS30" s="11" cm="1">
        <f t="array" ref="AS30">IFERROR(INDEX($K$46:$AU$100,MATCH($E30,$E$46:$E$100,0),COLUMN()-10),-999)</f>
        <v>14</v>
      </c>
      <c r="AT30" s="11" cm="1">
        <f t="array" ref="AT30">IFERROR(INDEX($K$46:$AU$100,MATCH($E30,$E$46:$E$100,0),COLUMN()-10),-999)</f>
        <v>14</v>
      </c>
      <c r="AU30" s="11" cm="1">
        <f t="array" ref="AU30">IFERROR(INDEX($K$46:$AU$100,MATCH($E30,$E$46:$E$100,0),COLUMN()-10),-999)</f>
        <v>14</v>
      </c>
      <c r="AV30" s="11"/>
      <c r="AW30" s="11">
        <v>13</v>
      </c>
      <c r="AX30" s="11">
        <v>13</v>
      </c>
      <c r="AY30" s="11">
        <v>13</v>
      </c>
      <c r="AZ30" s="11">
        <v>13</v>
      </c>
      <c r="BA30" s="11">
        <v>13</v>
      </c>
      <c r="BB30" s="11">
        <v>14</v>
      </c>
      <c r="BC30" s="11">
        <v>13</v>
      </c>
      <c r="BD30" s="11">
        <v>19</v>
      </c>
      <c r="BE30" s="11">
        <v>19</v>
      </c>
      <c r="BF30" s="11">
        <v>19</v>
      </c>
      <c r="BG30" s="11">
        <v>19</v>
      </c>
      <c r="BH30" s="11">
        <v>14</v>
      </c>
      <c r="BI30" s="11">
        <v>19</v>
      </c>
      <c r="BJ30" s="11">
        <v>14</v>
      </c>
      <c r="BK30" s="11">
        <v>19</v>
      </c>
      <c r="BL30" s="11">
        <v>14</v>
      </c>
      <c r="BM30" s="11"/>
      <c r="BN30" s="11"/>
      <c r="BO30" s="11"/>
    </row>
    <row r="31" spans="5:67" ht="15" customHeight="1" x14ac:dyDescent="0.25">
      <c r="E31" s="11" t="s">
        <v>133</v>
      </c>
      <c r="F31" s="30">
        <v>33</v>
      </c>
      <c r="G31" s="30">
        <v>0.68999999761581421</v>
      </c>
      <c r="H31" s="11">
        <v>-2</v>
      </c>
      <c r="I31" s="11">
        <v>3</v>
      </c>
      <c r="J31" s="2"/>
      <c r="K31" s="11" cm="1">
        <f t="array" ref="K31">IFERROR(INDEX($K$46:$AU$100,MATCH($E31,$E$46:$E$100,0),COLUMN()-10),-999)</f>
        <v>0</v>
      </c>
      <c r="L31" s="11" cm="1">
        <f t="array" ref="L31">IFERROR(INDEX($K$46:$AU$100,MATCH($E31,$E$46:$E$100,0),COLUMN()-10),-999)</f>
        <v>0</v>
      </c>
      <c r="M31" s="11" cm="1">
        <f t="array" ref="M31">IFERROR(INDEX($K$46:$AU$100,MATCH($E31,$E$46:$E$100,0),COLUMN()-10),-999)</f>
        <v>0</v>
      </c>
      <c r="N31" s="11" cm="1">
        <f t="array" ref="N31">IFERROR(INDEX($K$46:$AU$100,MATCH($E31,$E$46:$E$100,0),COLUMN()-10),-999)</f>
        <v>0</v>
      </c>
      <c r="O31" s="11" cm="1">
        <f t="array" ref="O31">IFERROR(INDEX($K$46:$AU$100,MATCH($E31,$E$46:$E$100,0),COLUMN()-10),-999)</f>
        <v>0</v>
      </c>
      <c r="P31" s="11" cm="1">
        <f t="array" ref="P31">IFERROR(INDEX($K$46:$AU$100,MATCH($E31,$E$46:$E$100,0),COLUMN()-10),-999)</f>
        <v>0</v>
      </c>
      <c r="Q31" s="11" cm="1">
        <f t="array" ref="Q31">IFERROR(INDEX($K$46:$AU$100,MATCH($E31,$E$46:$E$100,0),COLUMN()-10),-999)</f>
        <v>0</v>
      </c>
      <c r="R31" s="11" cm="1">
        <f t="array" ref="R31">IFERROR(INDEX($K$46:$AU$100,MATCH($E31,$E$46:$E$100,0),COLUMN()-10),-999)</f>
        <v>0</v>
      </c>
      <c r="S31" s="11" cm="1">
        <f t="array" ref="S31">IFERROR(INDEX($K$46:$AU$100,MATCH($E31,$E$46:$E$100,0),COLUMN()-10),-999)</f>
        <v>0</v>
      </c>
      <c r="T31" s="11" cm="1">
        <f t="array" ref="T31">IFERROR(INDEX($K$46:$AU$100,MATCH($E31,$E$46:$E$100,0),COLUMN()-10),-999)</f>
        <v>0</v>
      </c>
      <c r="U31" s="11" cm="1">
        <f t="array" ref="U31">IFERROR(INDEX($K$46:$AU$100,MATCH($E31,$E$46:$E$100,0),COLUMN()-10),-999)</f>
        <v>0</v>
      </c>
      <c r="V31" s="11" cm="1">
        <f t="array" ref="V31">IFERROR(INDEX($K$46:$AU$100,MATCH($E31,$E$46:$E$100,0),COLUMN()-10),-999)</f>
        <v>0</v>
      </c>
      <c r="W31" s="11" cm="1">
        <f t="array" ref="W31">IFERROR(INDEX($K$46:$AU$100,MATCH($E31,$E$46:$E$100,0),COLUMN()-10),-999)</f>
        <v>0</v>
      </c>
      <c r="X31" s="11" cm="1">
        <f t="array" ref="X31">IFERROR(INDEX($K$46:$AU$100,MATCH($E31,$E$46:$E$100,0),COLUMN()-10),-999)</f>
        <v>0</v>
      </c>
      <c r="Y31" s="11" cm="1">
        <f t="array" ref="Y31">IFERROR(INDEX($K$46:$AU$100,MATCH($E31,$E$46:$E$100,0),COLUMN()-10),-999)</f>
        <v>0</v>
      </c>
      <c r="Z31" s="11" cm="1">
        <f t="array" ref="Z31">IFERROR(INDEX($K$46:$AU$100,MATCH($E31,$E$46:$E$100,0),COLUMN()-10),-999)</f>
        <v>0</v>
      </c>
      <c r="AA31" s="11" cm="1">
        <f t="array" ref="AA31">IFERROR(INDEX($K$46:$AU$100,MATCH($E31,$E$46:$E$100,0),COLUMN()-10),-999)</f>
        <v>0</v>
      </c>
      <c r="AB31" s="11" cm="1">
        <f t="array" ref="AB31">IFERROR(INDEX($K$46:$AU$100,MATCH($E31,$E$46:$E$100,0),COLUMN()-10),-999)</f>
        <v>0</v>
      </c>
      <c r="AC31" s="11" cm="1">
        <f t="array" ref="AC31">IFERROR(INDEX($K$46:$AU$100,MATCH($E31,$E$46:$E$100,0),COLUMN()-10),-999)</f>
        <v>0</v>
      </c>
      <c r="AD31" s="11" cm="1">
        <f t="array" ref="AD31">IFERROR(INDEX($K$46:$AU$100,MATCH($E31,$E$46:$E$100,0),COLUMN()-10),-999)</f>
        <v>0</v>
      </c>
      <c r="AE31" s="11" cm="1">
        <f t="array" ref="AE31">IFERROR(INDEX($K$46:$AU$100,MATCH($E31,$E$46:$E$100,0),COLUMN()-10),-999)</f>
        <v>0</v>
      </c>
      <c r="AF31" s="11" cm="1">
        <f t="array" ref="AF31">IFERROR(INDEX($K$46:$AU$100,MATCH($E31,$E$46:$E$100,0),COLUMN()-10),-999)</f>
        <v>0</v>
      </c>
      <c r="AG31" s="11" cm="1">
        <f t="array" ref="AG31">IFERROR(INDEX($K$46:$AU$100,MATCH($E31,$E$46:$E$100,0),COLUMN()-10),-999)</f>
        <v>0</v>
      </c>
      <c r="AH31" s="11" cm="1">
        <f t="array" ref="AH31">IFERROR(INDEX($K$46:$AU$100,MATCH($E31,$E$46:$E$100,0),COLUMN()-10),-999)</f>
        <v>0</v>
      </c>
      <c r="AI31" s="11" cm="1">
        <f t="array" ref="AI31">IFERROR(INDEX($K$46:$AU$100,MATCH($E31,$E$46:$E$100,0),COLUMN()-10),-999)</f>
        <v>0</v>
      </c>
      <c r="AJ31" s="11" cm="1">
        <f t="array" ref="AJ31">IFERROR(INDEX($K$46:$AU$100,MATCH($E31,$E$46:$E$100,0),COLUMN()-10),-999)</f>
        <v>0</v>
      </c>
      <c r="AK31" s="11" cm="1">
        <f t="array" ref="AK31">IFERROR(INDEX($K$46:$AU$100,MATCH($E31,$E$46:$E$100,0),COLUMN()-10),-999)</f>
        <v>0</v>
      </c>
      <c r="AL31" s="11" cm="1">
        <f t="array" ref="AL31">IFERROR(INDEX($K$46:$AU$100,MATCH($E31,$E$46:$E$100,0),COLUMN()-10),-999)</f>
        <v>0</v>
      </c>
      <c r="AM31" s="11" cm="1">
        <f t="array" ref="AM31">IFERROR(INDEX($K$46:$AU$100,MATCH($E31,$E$46:$E$100,0),COLUMN()-10),-999)</f>
        <v>0</v>
      </c>
      <c r="AN31" s="11" cm="1">
        <f t="array" ref="AN31">IFERROR(INDEX($K$46:$AU$100,MATCH($E31,$E$46:$E$100,0),COLUMN()-10),-999)</f>
        <v>0</v>
      </c>
      <c r="AO31" s="11" cm="1">
        <f t="array" ref="AO31">IFERROR(INDEX($K$46:$AU$100,MATCH($E31,$E$46:$E$100,0),COLUMN()-10),-999)</f>
        <v>0</v>
      </c>
      <c r="AP31" s="11" cm="1">
        <f t="array" ref="AP31">IFERROR(INDEX($K$46:$AU$100,MATCH($E31,$E$46:$E$100,0),COLUMN()-10),-999)</f>
        <v>0</v>
      </c>
      <c r="AQ31" s="11" cm="1">
        <f t="array" ref="AQ31">IFERROR(INDEX($K$46:$AU$100,MATCH($E31,$E$46:$E$100,0),COLUMN()-10),-999)</f>
        <v>0</v>
      </c>
      <c r="AR31" s="11" cm="1">
        <f t="array" ref="AR31">IFERROR(INDEX($K$46:$AU$100,MATCH($E31,$E$46:$E$100,0),COLUMN()-10),-999)</f>
        <v>0</v>
      </c>
      <c r="AS31" s="11" cm="1">
        <f t="array" ref="AS31">IFERROR(INDEX($K$46:$AU$100,MATCH($E31,$E$46:$E$100,0),COLUMN()-10),-999)</f>
        <v>0</v>
      </c>
      <c r="AT31" s="11" cm="1">
        <f t="array" ref="AT31">IFERROR(INDEX($K$46:$AU$100,MATCH($E31,$E$46:$E$100,0),COLUMN()-10),-999)</f>
        <v>0</v>
      </c>
      <c r="AU31" s="11" cm="1">
        <f t="array" ref="AU31">IFERROR(INDEX($K$46:$AU$100,MATCH($E31,$E$46:$E$100,0),COLUMN()-10),-999)</f>
        <v>0</v>
      </c>
      <c r="AV31" s="11"/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/>
      <c r="BN31" s="11"/>
      <c r="BO31" s="11"/>
    </row>
    <row r="32" spans="5:67" ht="15" customHeight="1" x14ac:dyDescent="0.25">
      <c r="E32" s="11" t="s">
        <v>134</v>
      </c>
      <c r="F32" s="30">
        <v>400</v>
      </c>
      <c r="G32" s="30">
        <v>33</v>
      </c>
      <c r="H32" s="11">
        <v>1</v>
      </c>
      <c r="I32" s="11">
        <v>15</v>
      </c>
      <c r="J32" s="2"/>
      <c r="K32" s="11" cm="1">
        <f t="array" ref="K32">IFERROR(INDEX($K$46:$AU$100,MATCH($E32,$E$46:$E$100,0),COLUMN()-10),-999)</f>
        <v>13</v>
      </c>
      <c r="L32" s="11" cm="1">
        <f t="array" ref="L32">IFERROR(INDEX($K$46:$AU$100,MATCH($E32,$E$46:$E$100,0),COLUMN()-10),-999)</f>
        <v>13</v>
      </c>
      <c r="M32" s="11" cm="1">
        <f t="array" ref="M32">IFERROR(INDEX($K$46:$AU$100,MATCH($E32,$E$46:$E$100,0),COLUMN()-10),-999)</f>
        <v>13</v>
      </c>
      <c r="N32" s="11" cm="1">
        <f t="array" ref="N32">IFERROR(INDEX($K$46:$AU$100,MATCH($E32,$E$46:$E$100,0),COLUMN()-10),-999)</f>
        <v>13</v>
      </c>
      <c r="O32" s="11" cm="1">
        <f t="array" ref="O32">IFERROR(INDEX($K$46:$AU$100,MATCH($E32,$E$46:$E$100,0),COLUMN()-10),-999)</f>
        <v>13</v>
      </c>
      <c r="P32" s="11" cm="1">
        <f t="array" ref="P32">IFERROR(INDEX($K$46:$AU$100,MATCH($E32,$E$46:$E$100,0),COLUMN()-10),-999)</f>
        <v>13</v>
      </c>
      <c r="Q32" s="11" cm="1">
        <f t="array" ref="Q32">IFERROR(INDEX($K$46:$AU$100,MATCH($E32,$E$46:$E$100,0),COLUMN()-10),-999)</f>
        <v>13</v>
      </c>
      <c r="R32" s="11" cm="1">
        <f t="array" ref="R32">IFERROR(INDEX($K$46:$AU$100,MATCH($E32,$E$46:$E$100,0),COLUMN()-10),-999)</f>
        <v>13</v>
      </c>
      <c r="S32" s="11" cm="1">
        <f t="array" ref="S32">IFERROR(INDEX($K$46:$AU$100,MATCH($E32,$E$46:$E$100,0),COLUMN()-10),-999)</f>
        <v>13</v>
      </c>
      <c r="T32" s="11" cm="1">
        <f t="array" ref="T32">IFERROR(INDEX($K$46:$AU$100,MATCH($E32,$E$46:$E$100,0),COLUMN()-10),-999)</f>
        <v>13</v>
      </c>
      <c r="U32" s="11" cm="1">
        <f t="array" ref="U32">IFERROR(INDEX($K$46:$AU$100,MATCH($E32,$E$46:$E$100,0),COLUMN()-10),-999)</f>
        <v>13</v>
      </c>
      <c r="V32" s="11" cm="1">
        <f t="array" ref="V32">IFERROR(INDEX($K$46:$AU$100,MATCH($E32,$E$46:$E$100,0),COLUMN()-10),-999)</f>
        <v>13</v>
      </c>
      <c r="W32" s="11" cm="1">
        <f t="array" ref="W32">IFERROR(INDEX($K$46:$AU$100,MATCH($E32,$E$46:$E$100,0),COLUMN()-10),-999)</f>
        <v>13</v>
      </c>
      <c r="X32" s="11" cm="1">
        <f t="array" ref="X32">IFERROR(INDEX($K$46:$AU$100,MATCH($E32,$E$46:$E$100,0),COLUMN()-10),-999)</f>
        <v>13</v>
      </c>
      <c r="Y32" s="11" cm="1">
        <f t="array" ref="Y32">IFERROR(INDEX($K$46:$AU$100,MATCH($E32,$E$46:$E$100,0),COLUMN()-10),-999)</f>
        <v>15</v>
      </c>
      <c r="Z32" s="11" cm="1">
        <f t="array" ref="Z32">IFERROR(INDEX($K$46:$AU$100,MATCH($E32,$E$46:$E$100,0),COLUMN()-10),-999)</f>
        <v>15</v>
      </c>
      <c r="AA32" s="11" cm="1">
        <f t="array" ref="AA32">IFERROR(INDEX($K$46:$AU$100,MATCH($E32,$E$46:$E$100,0),COLUMN()-10),-999)</f>
        <v>13</v>
      </c>
      <c r="AB32" s="11" cm="1">
        <f t="array" ref="AB32">IFERROR(INDEX($K$46:$AU$100,MATCH($E32,$E$46:$E$100,0),COLUMN()-10),-999)</f>
        <v>13</v>
      </c>
      <c r="AC32" s="11" cm="1">
        <f t="array" ref="AC32">IFERROR(INDEX($K$46:$AU$100,MATCH($E32,$E$46:$E$100,0),COLUMN()-10),-999)</f>
        <v>13</v>
      </c>
      <c r="AD32" s="11" cm="1">
        <f t="array" ref="AD32">IFERROR(INDEX($K$46:$AU$100,MATCH($E32,$E$46:$E$100,0),COLUMN()-10),-999)</f>
        <v>13</v>
      </c>
      <c r="AE32" s="11" cm="1">
        <f t="array" ref="AE32">IFERROR(INDEX($K$46:$AU$100,MATCH($E32,$E$46:$E$100,0),COLUMN()-10),-999)</f>
        <v>13</v>
      </c>
      <c r="AF32" s="11" cm="1">
        <f t="array" ref="AF32">IFERROR(INDEX($K$46:$AU$100,MATCH($E32,$E$46:$E$100,0),COLUMN()-10),-999)</f>
        <v>13</v>
      </c>
      <c r="AG32" s="11" cm="1">
        <f t="array" ref="AG32">IFERROR(INDEX($K$46:$AU$100,MATCH($E32,$E$46:$E$100,0),COLUMN()-10),-999)</f>
        <v>13</v>
      </c>
      <c r="AH32" s="11" cm="1">
        <f t="array" ref="AH32">IFERROR(INDEX($K$46:$AU$100,MATCH($E32,$E$46:$E$100,0),COLUMN()-10),-999)</f>
        <v>13</v>
      </c>
      <c r="AI32" s="11" cm="1">
        <f t="array" ref="AI32">IFERROR(INDEX($K$46:$AU$100,MATCH($E32,$E$46:$E$100,0),COLUMN()-10),-999)</f>
        <v>13</v>
      </c>
      <c r="AJ32" s="11" cm="1">
        <f t="array" ref="AJ32">IFERROR(INDEX($K$46:$AU$100,MATCH($E32,$E$46:$E$100,0),COLUMN()-10),-999)</f>
        <v>13</v>
      </c>
      <c r="AK32" s="11" cm="1">
        <f t="array" ref="AK32">IFERROR(INDEX($K$46:$AU$100,MATCH($E32,$E$46:$E$100,0),COLUMN()-10),-999)</f>
        <v>13</v>
      </c>
      <c r="AL32" s="11" cm="1">
        <f t="array" ref="AL32">IFERROR(INDEX($K$46:$AU$100,MATCH($E32,$E$46:$E$100,0),COLUMN()-10),-999)</f>
        <v>1</v>
      </c>
      <c r="AM32" s="11" cm="1">
        <f t="array" ref="AM32">IFERROR(INDEX($K$46:$AU$100,MATCH($E32,$E$46:$E$100,0),COLUMN()-10),-999)</f>
        <v>1</v>
      </c>
      <c r="AN32" s="11" cm="1">
        <f t="array" ref="AN32">IFERROR(INDEX($K$46:$AU$100,MATCH($E32,$E$46:$E$100,0),COLUMN()-10),-999)</f>
        <v>1</v>
      </c>
      <c r="AO32" s="11" cm="1">
        <f t="array" ref="AO32">IFERROR(INDEX($K$46:$AU$100,MATCH($E32,$E$46:$E$100,0),COLUMN()-10),-999)</f>
        <v>13</v>
      </c>
      <c r="AP32" s="11" cm="1">
        <f t="array" ref="AP32">IFERROR(INDEX($K$46:$AU$100,MATCH($E32,$E$46:$E$100,0),COLUMN()-10),-999)</f>
        <v>13</v>
      </c>
      <c r="AQ32" s="11" cm="1">
        <f t="array" ref="AQ32">IFERROR(INDEX($K$46:$AU$100,MATCH($E32,$E$46:$E$100,0),COLUMN()-10),-999)</f>
        <v>13</v>
      </c>
      <c r="AR32" s="11" cm="1">
        <f t="array" ref="AR32">IFERROR(INDEX($K$46:$AU$100,MATCH($E32,$E$46:$E$100,0),COLUMN()-10),-999)</f>
        <v>13</v>
      </c>
      <c r="AS32" s="11" cm="1">
        <f t="array" ref="AS32">IFERROR(INDEX($K$46:$AU$100,MATCH($E32,$E$46:$E$100,0),COLUMN()-10),-999)</f>
        <v>13</v>
      </c>
      <c r="AT32" s="11" cm="1">
        <f t="array" ref="AT32">IFERROR(INDEX($K$46:$AU$100,MATCH($E32,$E$46:$E$100,0),COLUMN()-10),-999)</f>
        <v>13</v>
      </c>
      <c r="AU32" s="11" cm="1">
        <f t="array" ref="AU32">IFERROR(INDEX($K$46:$AU$100,MATCH($E32,$E$46:$E$100,0),COLUMN()-10),-999)</f>
        <v>11</v>
      </c>
      <c r="AV32" s="11"/>
      <c r="AW32" s="11">
        <v>13</v>
      </c>
      <c r="AX32" s="11">
        <v>13</v>
      </c>
      <c r="AY32" s="11">
        <v>13</v>
      </c>
      <c r="AZ32" s="11">
        <v>13</v>
      </c>
      <c r="BA32" s="11">
        <v>13</v>
      </c>
      <c r="BB32" s="11">
        <v>13</v>
      </c>
      <c r="BC32" s="11">
        <v>13</v>
      </c>
      <c r="BD32" s="11">
        <v>1</v>
      </c>
      <c r="BE32" s="11">
        <v>1</v>
      </c>
      <c r="BF32" s="11">
        <v>1</v>
      </c>
      <c r="BG32" s="11">
        <v>1</v>
      </c>
      <c r="BH32" s="11">
        <v>1</v>
      </c>
      <c r="BI32" s="11">
        <v>1</v>
      </c>
      <c r="BJ32" s="11">
        <v>1</v>
      </c>
      <c r="BK32" s="11">
        <v>1</v>
      </c>
      <c r="BL32" s="11">
        <v>1</v>
      </c>
      <c r="BM32" s="11"/>
      <c r="BN32" s="11"/>
      <c r="BO32" s="11"/>
    </row>
    <row r="33" spans="5:67" ht="15" customHeight="1" x14ac:dyDescent="0.25">
      <c r="E33" s="11" t="s">
        <v>135</v>
      </c>
      <c r="F33" s="30">
        <v>400</v>
      </c>
      <c r="G33" s="30">
        <v>33</v>
      </c>
      <c r="H33" s="11">
        <v>1</v>
      </c>
      <c r="I33" s="11">
        <v>15</v>
      </c>
      <c r="J33" s="2"/>
      <c r="K33" s="11" cm="1">
        <f t="array" ref="K33">IFERROR(INDEX($K$46:$AU$100,MATCH($E33,$E$46:$E$100,0),COLUMN()-10),-999)</f>
        <v>13</v>
      </c>
      <c r="L33" s="11" cm="1">
        <f t="array" ref="L33">IFERROR(INDEX($K$46:$AU$100,MATCH($E33,$E$46:$E$100,0),COLUMN()-10),-999)</f>
        <v>13</v>
      </c>
      <c r="M33" s="11" cm="1">
        <f t="array" ref="M33">IFERROR(INDEX($K$46:$AU$100,MATCH($E33,$E$46:$E$100,0),COLUMN()-10),-999)</f>
        <v>13</v>
      </c>
      <c r="N33" s="11" cm="1">
        <f t="array" ref="N33">IFERROR(INDEX($K$46:$AU$100,MATCH($E33,$E$46:$E$100,0),COLUMN()-10),-999)</f>
        <v>13</v>
      </c>
      <c r="O33" s="11" cm="1">
        <f t="array" ref="O33">IFERROR(INDEX($K$46:$AU$100,MATCH($E33,$E$46:$E$100,0),COLUMN()-10),-999)</f>
        <v>13</v>
      </c>
      <c r="P33" s="11" cm="1">
        <f t="array" ref="P33">IFERROR(INDEX($K$46:$AU$100,MATCH($E33,$E$46:$E$100,0),COLUMN()-10),-999)</f>
        <v>13</v>
      </c>
      <c r="Q33" s="11" cm="1">
        <f t="array" ref="Q33">IFERROR(INDEX($K$46:$AU$100,MATCH($E33,$E$46:$E$100,0),COLUMN()-10),-999)</f>
        <v>13</v>
      </c>
      <c r="R33" s="11" cm="1">
        <f t="array" ref="R33">IFERROR(INDEX($K$46:$AU$100,MATCH($E33,$E$46:$E$100,0),COLUMN()-10),-999)</f>
        <v>13</v>
      </c>
      <c r="S33" s="11" cm="1">
        <f t="array" ref="S33">IFERROR(INDEX($K$46:$AU$100,MATCH($E33,$E$46:$E$100,0),COLUMN()-10),-999)</f>
        <v>13</v>
      </c>
      <c r="T33" s="11" cm="1">
        <f t="array" ref="T33">IFERROR(INDEX($K$46:$AU$100,MATCH($E33,$E$46:$E$100,0),COLUMN()-10),-999)</f>
        <v>13</v>
      </c>
      <c r="U33" s="11" cm="1">
        <f t="array" ref="U33">IFERROR(INDEX($K$46:$AU$100,MATCH($E33,$E$46:$E$100,0),COLUMN()-10),-999)</f>
        <v>13</v>
      </c>
      <c r="V33" s="11" cm="1">
        <f t="array" ref="V33">IFERROR(INDEX($K$46:$AU$100,MATCH($E33,$E$46:$E$100,0),COLUMN()-10),-999)</f>
        <v>13</v>
      </c>
      <c r="W33" s="11" cm="1">
        <f t="array" ref="W33">IFERROR(INDEX($K$46:$AU$100,MATCH($E33,$E$46:$E$100,0),COLUMN()-10),-999)</f>
        <v>13</v>
      </c>
      <c r="X33" s="11" cm="1">
        <f t="array" ref="X33">IFERROR(INDEX($K$46:$AU$100,MATCH($E33,$E$46:$E$100,0),COLUMN()-10),-999)</f>
        <v>13</v>
      </c>
      <c r="Y33" s="11" cm="1">
        <f t="array" ref="Y33">IFERROR(INDEX($K$46:$AU$100,MATCH($E33,$E$46:$E$100,0),COLUMN()-10),-999)</f>
        <v>13</v>
      </c>
      <c r="Z33" s="11" cm="1">
        <f t="array" ref="Z33">IFERROR(INDEX($K$46:$AU$100,MATCH($E33,$E$46:$E$100,0),COLUMN()-10),-999)</f>
        <v>13</v>
      </c>
      <c r="AA33" s="11" cm="1">
        <f t="array" ref="AA33">IFERROR(INDEX($K$46:$AU$100,MATCH($E33,$E$46:$E$100,0),COLUMN()-10),-999)</f>
        <v>13</v>
      </c>
      <c r="AB33" s="11" cm="1">
        <f t="array" ref="AB33">IFERROR(INDEX($K$46:$AU$100,MATCH($E33,$E$46:$E$100,0),COLUMN()-10),-999)</f>
        <v>13</v>
      </c>
      <c r="AC33" s="11" cm="1">
        <f t="array" ref="AC33">IFERROR(INDEX($K$46:$AU$100,MATCH($E33,$E$46:$E$100,0),COLUMN()-10),-999)</f>
        <v>13</v>
      </c>
      <c r="AD33" s="11" cm="1">
        <f t="array" ref="AD33">IFERROR(INDEX($K$46:$AU$100,MATCH($E33,$E$46:$E$100,0),COLUMN()-10),-999)</f>
        <v>13</v>
      </c>
      <c r="AE33" s="11" cm="1">
        <f t="array" ref="AE33">IFERROR(INDEX($K$46:$AU$100,MATCH($E33,$E$46:$E$100,0),COLUMN()-10),-999)</f>
        <v>13</v>
      </c>
      <c r="AF33" s="11" cm="1">
        <f t="array" ref="AF33">IFERROR(INDEX($K$46:$AU$100,MATCH($E33,$E$46:$E$100,0),COLUMN()-10),-999)</f>
        <v>13</v>
      </c>
      <c r="AG33" s="11" cm="1">
        <f t="array" ref="AG33">IFERROR(INDEX($K$46:$AU$100,MATCH($E33,$E$46:$E$100,0),COLUMN()-10),-999)</f>
        <v>13</v>
      </c>
      <c r="AH33" s="11" cm="1">
        <f t="array" ref="AH33">IFERROR(INDEX($K$46:$AU$100,MATCH($E33,$E$46:$E$100,0),COLUMN()-10),-999)</f>
        <v>13</v>
      </c>
      <c r="AI33" s="11" cm="1">
        <f t="array" ref="AI33">IFERROR(INDEX($K$46:$AU$100,MATCH($E33,$E$46:$E$100,0),COLUMN()-10),-999)</f>
        <v>13</v>
      </c>
      <c r="AJ33" s="11" cm="1">
        <f t="array" ref="AJ33">IFERROR(INDEX($K$46:$AU$100,MATCH($E33,$E$46:$E$100,0),COLUMN()-10),-999)</f>
        <v>13</v>
      </c>
      <c r="AK33" s="11" cm="1">
        <f t="array" ref="AK33">IFERROR(INDEX($K$46:$AU$100,MATCH($E33,$E$46:$E$100,0),COLUMN()-10),-999)</f>
        <v>13</v>
      </c>
      <c r="AL33" s="11" cm="1">
        <f t="array" ref="AL33">IFERROR(INDEX($K$46:$AU$100,MATCH($E33,$E$46:$E$100,0),COLUMN()-10),-999)</f>
        <v>13</v>
      </c>
      <c r="AM33" s="11" cm="1">
        <f t="array" ref="AM33">IFERROR(INDEX($K$46:$AU$100,MATCH($E33,$E$46:$E$100,0),COLUMN()-10),-999)</f>
        <v>13</v>
      </c>
      <c r="AN33" s="11" cm="1">
        <f t="array" ref="AN33">IFERROR(INDEX($K$46:$AU$100,MATCH($E33,$E$46:$E$100,0),COLUMN()-10),-999)</f>
        <v>13</v>
      </c>
      <c r="AO33" s="11" cm="1">
        <f t="array" ref="AO33">IFERROR(INDEX($K$46:$AU$100,MATCH($E33,$E$46:$E$100,0),COLUMN()-10),-999)</f>
        <v>13</v>
      </c>
      <c r="AP33" s="11" cm="1">
        <f t="array" ref="AP33">IFERROR(INDEX($K$46:$AU$100,MATCH($E33,$E$46:$E$100,0),COLUMN()-10),-999)</f>
        <v>13</v>
      </c>
      <c r="AQ33" s="11" cm="1">
        <f t="array" ref="AQ33">IFERROR(INDEX($K$46:$AU$100,MATCH($E33,$E$46:$E$100,0),COLUMN()-10),-999)</f>
        <v>13</v>
      </c>
      <c r="AR33" s="11" cm="1">
        <f t="array" ref="AR33">IFERROR(INDEX($K$46:$AU$100,MATCH($E33,$E$46:$E$100,0),COLUMN()-10),-999)</f>
        <v>13</v>
      </c>
      <c r="AS33" s="11" cm="1">
        <f t="array" ref="AS33">IFERROR(INDEX($K$46:$AU$100,MATCH($E33,$E$46:$E$100,0),COLUMN()-10),-999)</f>
        <v>13</v>
      </c>
      <c r="AT33" s="11" cm="1">
        <f t="array" ref="AT33">IFERROR(INDEX($K$46:$AU$100,MATCH($E33,$E$46:$E$100,0),COLUMN()-10),-999)</f>
        <v>13</v>
      </c>
      <c r="AU33" s="11" cm="1">
        <f t="array" ref="AU33">IFERROR(INDEX($K$46:$AU$100,MATCH($E33,$E$46:$E$100,0),COLUMN()-10),-999)</f>
        <v>13</v>
      </c>
      <c r="AV33" s="11"/>
      <c r="AW33" s="11">
        <v>13</v>
      </c>
      <c r="AX33" s="11">
        <v>13</v>
      </c>
      <c r="AY33" s="11">
        <v>13</v>
      </c>
      <c r="AZ33" s="11">
        <v>13</v>
      </c>
      <c r="BA33" s="11">
        <v>13</v>
      </c>
      <c r="BB33" s="11">
        <v>13</v>
      </c>
      <c r="BC33" s="11">
        <v>13</v>
      </c>
      <c r="BD33" s="11">
        <v>13</v>
      </c>
      <c r="BE33" s="11">
        <v>13</v>
      </c>
      <c r="BF33" s="11">
        <v>13</v>
      </c>
      <c r="BG33" s="11">
        <v>13</v>
      </c>
      <c r="BH33" s="11">
        <v>13</v>
      </c>
      <c r="BI33" s="11">
        <v>13</v>
      </c>
      <c r="BJ33" s="11">
        <v>13</v>
      </c>
      <c r="BK33" s="11">
        <v>13</v>
      </c>
      <c r="BL33" s="11">
        <v>13</v>
      </c>
      <c r="BM33" s="11"/>
      <c r="BN33" s="11"/>
      <c r="BO33" s="11"/>
    </row>
    <row r="34" spans="5:67" ht="15" customHeight="1" x14ac:dyDescent="0.25">
      <c r="E34" s="11"/>
      <c r="F34" s="30"/>
      <c r="G34" s="30"/>
      <c r="H34" s="11"/>
      <c r="I34" s="11"/>
      <c r="J34" s="2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</row>
    <row r="35" spans="5:67" ht="15" customHeight="1" x14ac:dyDescent="0.25">
      <c r="E35" s="11"/>
      <c r="F35" s="30"/>
      <c r="G35" s="30"/>
      <c r="H35" s="11"/>
      <c r="I35" s="11"/>
      <c r="J35" s="2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</row>
    <row r="36" spans="5:67" ht="15" customHeight="1" x14ac:dyDescent="0.25">
      <c r="E36" s="11"/>
      <c r="F36" s="30"/>
      <c r="G36" s="30"/>
      <c r="H36" s="11"/>
      <c r="I36" s="11"/>
      <c r="J36" s="2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</row>
    <row r="37" spans="5:67" ht="15" customHeight="1" x14ac:dyDescent="0.25">
      <c r="E37" s="11"/>
      <c r="F37" s="30"/>
      <c r="G37" s="30"/>
      <c r="H37" s="11"/>
      <c r="I37" s="11"/>
      <c r="J37" s="2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</row>
    <row r="38" spans="5:67" ht="15" customHeight="1" x14ac:dyDescent="0.25">
      <c r="E38" s="11"/>
      <c r="F38" s="30"/>
      <c r="G38" s="30"/>
      <c r="H38" s="11"/>
      <c r="I38" s="11"/>
      <c r="J38" s="2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</row>
    <row r="39" spans="5:67" ht="15" customHeight="1" x14ac:dyDescent="0.25">
      <c r="E39" s="11"/>
      <c r="F39" s="30"/>
      <c r="G39" s="30"/>
      <c r="H39" s="11"/>
      <c r="I39" s="11"/>
      <c r="J39" s="2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</row>
    <row r="40" spans="5:67" ht="15" customHeight="1" x14ac:dyDescent="0.25">
      <c r="E40" s="11"/>
      <c r="F40" s="30"/>
      <c r="G40" s="30"/>
      <c r="H40" s="11"/>
      <c r="I40" s="11"/>
      <c r="J40" s="2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</row>
    <row r="41" spans="5:67" ht="15" customHeight="1" x14ac:dyDescent="0.25">
      <c r="E41" s="11"/>
      <c r="F41" s="30"/>
      <c r="G41" s="30"/>
      <c r="H41" s="11"/>
      <c r="I41" s="11"/>
      <c r="J41" s="2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</row>
    <row r="42" spans="5:67" ht="15" customHeight="1" x14ac:dyDescent="0.25">
      <c r="E42" s="11"/>
      <c r="F42" s="30"/>
      <c r="G42" s="30"/>
      <c r="H42" s="11"/>
      <c r="I42" s="11"/>
      <c r="J42" s="2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</row>
    <row r="43" spans="5:67" ht="15" customHeight="1" x14ac:dyDescent="0.25">
      <c r="E43" s="11"/>
      <c r="F43" s="30"/>
      <c r="G43" s="30"/>
      <c r="H43" s="11"/>
      <c r="I43" s="11"/>
      <c r="J43" s="2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</row>
    <row r="44" spans="5:67" ht="15" customHeight="1" x14ac:dyDescent="0.25">
      <c r="E44" s="17" t="s">
        <v>377</v>
      </c>
      <c r="F44" s="30"/>
      <c r="G44" s="30"/>
      <c r="H44" s="11"/>
      <c r="I44" s="11"/>
      <c r="J44" s="2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</row>
    <row r="45" spans="5:67" ht="15" customHeight="1" x14ac:dyDescent="0.25">
      <c r="E45" s="126" t="s">
        <v>376</v>
      </c>
      <c r="F45" s="30"/>
      <c r="G45" s="30"/>
      <c r="H45" s="11"/>
      <c r="I45" s="11"/>
      <c r="J45" s="2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</row>
    <row r="46" spans="5:67" ht="15" customHeight="1" x14ac:dyDescent="0.25">
      <c r="E46" s="11" t="s">
        <v>133</v>
      </c>
      <c r="F46" s="30">
        <v>33</v>
      </c>
      <c r="G46" s="30">
        <v>0.68999999761581421</v>
      </c>
      <c r="H46" s="11">
        <v>-2</v>
      </c>
      <c r="I46" s="11">
        <v>3</v>
      </c>
      <c r="J46" s="2"/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</row>
    <row r="47" spans="5:67" ht="15" customHeight="1" x14ac:dyDescent="0.25">
      <c r="E47" s="11" t="s">
        <v>132</v>
      </c>
      <c r="F47" s="30">
        <v>132</v>
      </c>
      <c r="G47" s="30">
        <v>33</v>
      </c>
      <c r="H47" s="11">
        <v>1</v>
      </c>
      <c r="I47" s="11">
        <v>19</v>
      </c>
      <c r="J47" s="2"/>
      <c r="K47" s="11">
        <v>14</v>
      </c>
      <c r="L47" s="11">
        <v>14</v>
      </c>
      <c r="M47" s="11">
        <v>14</v>
      </c>
      <c r="N47" s="11">
        <v>14</v>
      </c>
      <c r="O47" s="11">
        <v>14</v>
      </c>
      <c r="P47" s="11">
        <v>14</v>
      </c>
      <c r="Q47" s="11">
        <v>14</v>
      </c>
      <c r="R47" s="11">
        <v>14</v>
      </c>
      <c r="S47" s="11">
        <v>14</v>
      </c>
      <c r="T47" s="11">
        <v>14</v>
      </c>
      <c r="U47" s="11">
        <v>14</v>
      </c>
      <c r="V47" s="11">
        <v>14</v>
      </c>
      <c r="W47" s="11">
        <v>14</v>
      </c>
      <c r="X47" s="11">
        <v>14</v>
      </c>
      <c r="Y47" s="11">
        <v>5</v>
      </c>
      <c r="Z47" s="11">
        <v>5</v>
      </c>
      <c r="AA47" s="11">
        <v>14</v>
      </c>
      <c r="AB47" s="11">
        <v>14</v>
      </c>
      <c r="AC47" s="11">
        <v>14</v>
      </c>
      <c r="AD47" s="11">
        <v>14</v>
      </c>
      <c r="AE47" s="11">
        <v>14</v>
      </c>
      <c r="AF47" s="11">
        <v>14</v>
      </c>
      <c r="AG47" s="11">
        <v>14</v>
      </c>
      <c r="AH47" s="11">
        <v>14</v>
      </c>
      <c r="AI47" s="11">
        <v>14</v>
      </c>
      <c r="AJ47" s="11">
        <v>14</v>
      </c>
      <c r="AK47" s="11">
        <v>14</v>
      </c>
      <c r="AL47" s="11">
        <v>14</v>
      </c>
      <c r="AM47" s="11">
        <v>14</v>
      </c>
      <c r="AN47" s="11">
        <v>14</v>
      </c>
      <c r="AO47" s="11">
        <v>14</v>
      </c>
      <c r="AP47" s="11">
        <v>14</v>
      </c>
      <c r="AQ47" s="11">
        <v>14</v>
      </c>
      <c r="AR47" s="11">
        <v>14</v>
      </c>
      <c r="AS47" s="11">
        <v>14</v>
      </c>
      <c r="AT47" s="11">
        <v>14</v>
      </c>
      <c r="AU47" s="11">
        <v>14</v>
      </c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</row>
    <row r="48" spans="5:67" ht="15" customHeight="1" x14ac:dyDescent="0.25">
      <c r="E48" s="11" t="s">
        <v>111</v>
      </c>
      <c r="F48" s="30">
        <v>33</v>
      </c>
      <c r="G48" s="30">
        <v>0.68999999761581421</v>
      </c>
      <c r="H48" s="11">
        <v>-2</v>
      </c>
      <c r="I48" s="11">
        <v>2</v>
      </c>
      <c r="J48" s="2"/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</row>
    <row r="49" spans="5:67" ht="15" customHeight="1" x14ac:dyDescent="0.25">
      <c r="E49" s="11" t="s">
        <v>115</v>
      </c>
      <c r="F49" s="30">
        <v>33</v>
      </c>
      <c r="G49" s="30">
        <v>11.5</v>
      </c>
      <c r="H49" s="11">
        <v>1</v>
      </c>
      <c r="I49" s="11">
        <v>17</v>
      </c>
      <c r="J49" s="2"/>
      <c r="K49" s="11">
        <v>11</v>
      </c>
      <c r="L49" s="11">
        <v>11</v>
      </c>
      <c r="M49" s="11">
        <v>11</v>
      </c>
      <c r="N49" s="11">
        <v>11</v>
      </c>
      <c r="O49" s="11">
        <v>11</v>
      </c>
      <c r="P49" s="11">
        <v>11</v>
      </c>
      <c r="Q49" s="11">
        <v>11</v>
      </c>
      <c r="R49" s="11">
        <v>11</v>
      </c>
      <c r="S49" s="11">
        <v>11</v>
      </c>
      <c r="T49" s="11">
        <v>11</v>
      </c>
      <c r="U49" s="11">
        <v>11</v>
      </c>
      <c r="V49" s="11">
        <v>11</v>
      </c>
      <c r="W49" s="11">
        <v>11</v>
      </c>
      <c r="X49" s="11">
        <v>11</v>
      </c>
      <c r="Y49" s="11">
        <v>11</v>
      </c>
      <c r="Z49" s="11">
        <v>11</v>
      </c>
      <c r="AA49" s="11">
        <v>11</v>
      </c>
      <c r="AB49" s="11">
        <v>11</v>
      </c>
      <c r="AC49" s="11">
        <v>11</v>
      </c>
      <c r="AD49" s="11">
        <v>11</v>
      </c>
      <c r="AE49" s="11">
        <v>11</v>
      </c>
      <c r="AF49" s="11">
        <v>11</v>
      </c>
      <c r="AG49" s="11">
        <v>9</v>
      </c>
      <c r="AH49" s="11">
        <v>11</v>
      </c>
      <c r="AI49" s="11">
        <v>11</v>
      </c>
      <c r="AJ49" s="11">
        <v>11</v>
      </c>
      <c r="AK49" s="11">
        <v>11</v>
      </c>
      <c r="AL49" s="11">
        <v>11</v>
      </c>
      <c r="AM49" s="11">
        <v>11</v>
      </c>
      <c r="AN49" s="11">
        <v>11</v>
      </c>
      <c r="AO49" s="11">
        <v>11</v>
      </c>
      <c r="AP49" s="11">
        <v>11</v>
      </c>
      <c r="AQ49" s="11">
        <v>11</v>
      </c>
      <c r="AR49" s="11">
        <v>11</v>
      </c>
      <c r="AS49" s="11">
        <v>11</v>
      </c>
      <c r="AT49" s="11">
        <v>11</v>
      </c>
      <c r="AU49" s="11">
        <v>11</v>
      </c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</row>
    <row r="50" spans="5:67" ht="15" customHeight="1" x14ac:dyDescent="0.25">
      <c r="E50" s="11" t="s">
        <v>117</v>
      </c>
      <c r="F50" s="30">
        <v>33</v>
      </c>
      <c r="G50" s="30">
        <v>11.5</v>
      </c>
      <c r="H50" s="11">
        <v>1</v>
      </c>
      <c r="I50" s="11">
        <v>17</v>
      </c>
      <c r="J50" s="2"/>
      <c r="K50" s="11">
        <v>7</v>
      </c>
      <c r="L50" s="11">
        <v>7</v>
      </c>
      <c r="M50" s="11">
        <v>7</v>
      </c>
      <c r="N50" s="11">
        <v>7</v>
      </c>
      <c r="O50" s="11">
        <v>7</v>
      </c>
      <c r="P50" s="11">
        <v>7</v>
      </c>
      <c r="Q50" s="11">
        <v>7</v>
      </c>
      <c r="R50" s="11">
        <v>7</v>
      </c>
      <c r="S50" s="11">
        <v>7</v>
      </c>
      <c r="T50" s="11">
        <v>7</v>
      </c>
      <c r="U50" s="11">
        <v>7</v>
      </c>
      <c r="V50" s="11">
        <v>7</v>
      </c>
      <c r="W50" s="11">
        <v>7</v>
      </c>
      <c r="X50" s="11">
        <v>7</v>
      </c>
      <c r="Y50" s="11">
        <v>7</v>
      </c>
      <c r="Z50" s="11">
        <v>7</v>
      </c>
      <c r="AA50" s="11">
        <v>7</v>
      </c>
      <c r="AB50" s="11">
        <v>7</v>
      </c>
      <c r="AC50" s="11">
        <v>7</v>
      </c>
      <c r="AD50" s="11">
        <v>7</v>
      </c>
      <c r="AE50" s="11">
        <v>7</v>
      </c>
      <c r="AF50" s="11">
        <v>7</v>
      </c>
      <c r="AG50" s="11">
        <v>7</v>
      </c>
      <c r="AH50" s="11">
        <v>7</v>
      </c>
      <c r="AI50" s="11">
        <v>7</v>
      </c>
      <c r="AJ50" s="11">
        <v>7</v>
      </c>
      <c r="AK50" s="11">
        <v>7</v>
      </c>
      <c r="AL50" s="11">
        <v>5</v>
      </c>
      <c r="AM50" s="11">
        <v>7</v>
      </c>
      <c r="AN50" s="11">
        <v>8</v>
      </c>
      <c r="AO50" s="11">
        <v>9</v>
      </c>
      <c r="AP50" s="11">
        <v>7</v>
      </c>
      <c r="AQ50" s="11">
        <v>7</v>
      </c>
      <c r="AR50" s="11">
        <v>7</v>
      </c>
      <c r="AS50" s="11">
        <v>7</v>
      </c>
      <c r="AT50" s="11">
        <v>7</v>
      </c>
      <c r="AU50" s="11">
        <v>7</v>
      </c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</row>
    <row r="51" spans="5:67" ht="15" customHeight="1" x14ac:dyDescent="0.25">
      <c r="E51" s="11" t="s">
        <v>118</v>
      </c>
      <c r="F51" s="30">
        <v>33</v>
      </c>
      <c r="G51" s="30">
        <v>11.5</v>
      </c>
      <c r="H51" s="11">
        <v>1</v>
      </c>
      <c r="I51" s="11">
        <v>17</v>
      </c>
      <c r="J51" s="2"/>
      <c r="K51" s="11">
        <v>11</v>
      </c>
      <c r="L51" s="11">
        <v>11</v>
      </c>
      <c r="M51" s="11">
        <v>11</v>
      </c>
      <c r="N51" s="11">
        <v>11</v>
      </c>
      <c r="O51" s="11">
        <v>11</v>
      </c>
      <c r="P51" s="11">
        <v>11</v>
      </c>
      <c r="Q51" s="11">
        <v>11</v>
      </c>
      <c r="R51" s="11">
        <v>11</v>
      </c>
      <c r="S51" s="11">
        <v>11</v>
      </c>
      <c r="T51" s="11">
        <v>11</v>
      </c>
      <c r="U51" s="11">
        <v>11</v>
      </c>
      <c r="V51" s="11">
        <v>11</v>
      </c>
      <c r="W51" s="11">
        <v>11</v>
      </c>
      <c r="X51" s="11">
        <v>11</v>
      </c>
      <c r="Y51" s="11">
        <v>11</v>
      </c>
      <c r="Z51" s="11">
        <v>11</v>
      </c>
      <c r="AA51" s="11">
        <v>11</v>
      </c>
      <c r="AB51" s="11">
        <v>11</v>
      </c>
      <c r="AC51" s="11">
        <v>11</v>
      </c>
      <c r="AD51" s="11">
        <v>11</v>
      </c>
      <c r="AE51" s="11">
        <v>11</v>
      </c>
      <c r="AF51" s="11">
        <v>11</v>
      </c>
      <c r="AG51" s="11">
        <v>11</v>
      </c>
      <c r="AH51" s="11">
        <v>12</v>
      </c>
      <c r="AI51" s="11">
        <v>12</v>
      </c>
      <c r="AJ51" s="11">
        <v>12</v>
      </c>
      <c r="AK51" s="11">
        <v>12</v>
      </c>
      <c r="AL51" s="11">
        <v>11</v>
      </c>
      <c r="AM51" s="11">
        <v>12</v>
      </c>
      <c r="AN51" s="11">
        <v>12</v>
      </c>
      <c r="AO51" s="11">
        <v>12</v>
      </c>
      <c r="AP51" s="11">
        <v>12</v>
      </c>
      <c r="AQ51" s="11">
        <v>12</v>
      </c>
      <c r="AR51" s="11">
        <v>11</v>
      </c>
      <c r="AS51" s="11">
        <v>11</v>
      </c>
      <c r="AT51" s="11">
        <v>11</v>
      </c>
      <c r="AU51" s="11">
        <v>11</v>
      </c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</row>
    <row r="52" spans="5:67" ht="15" customHeight="1" x14ac:dyDescent="0.25">
      <c r="E52" s="11" t="s">
        <v>120</v>
      </c>
      <c r="F52" s="30">
        <v>33</v>
      </c>
      <c r="G52" s="30">
        <v>11.5</v>
      </c>
      <c r="H52" s="11">
        <v>1</v>
      </c>
      <c r="I52" s="11">
        <v>17</v>
      </c>
      <c r="J52" s="2"/>
      <c r="K52" s="11">
        <v>9</v>
      </c>
      <c r="L52" s="11">
        <v>9</v>
      </c>
      <c r="M52" s="11">
        <v>9</v>
      </c>
      <c r="N52" s="11">
        <v>9</v>
      </c>
      <c r="O52" s="11">
        <v>9</v>
      </c>
      <c r="P52" s="11">
        <v>9</v>
      </c>
      <c r="Q52" s="11">
        <v>9</v>
      </c>
      <c r="R52" s="11">
        <v>9</v>
      </c>
      <c r="S52" s="11">
        <v>9</v>
      </c>
      <c r="T52" s="11">
        <v>9</v>
      </c>
      <c r="U52" s="11">
        <v>9</v>
      </c>
      <c r="V52" s="11">
        <v>9</v>
      </c>
      <c r="W52" s="11">
        <v>9</v>
      </c>
      <c r="X52" s="11">
        <v>9</v>
      </c>
      <c r="Y52" s="11">
        <v>9</v>
      </c>
      <c r="Z52" s="11">
        <v>9</v>
      </c>
      <c r="AA52" s="11">
        <v>9</v>
      </c>
      <c r="AB52" s="11">
        <v>9</v>
      </c>
      <c r="AC52" s="11">
        <v>9</v>
      </c>
      <c r="AD52" s="11">
        <v>9</v>
      </c>
      <c r="AE52" s="11">
        <v>9</v>
      </c>
      <c r="AF52" s="11">
        <v>1</v>
      </c>
      <c r="AG52" s="11">
        <v>2</v>
      </c>
      <c r="AH52" s="11">
        <v>7</v>
      </c>
      <c r="AI52" s="11">
        <v>7</v>
      </c>
      <c r="AJ52" s="11">
        <v>6</v>
      </c>
      <c r="AK52" s="11">
        <v>6</v>
      </c>
      <c r="AL52" s="11">
        <v>6</v>
      </c>
      <c r="AM52" s="11">
        <v>6</v>
      </c>
      <c r="AN52" s="11">
        <v>6</v>
      </c>
      <c r="AO52" s="11">
        <v>6</v>
      </c>
      <c r="AP52" s="11">
        <v>6</v>
      </c>
      <c r="AQ52" s="11">
        <v>6</v>
      </c>
      <c r="AR52" s="11">
        <v>8</v>
      </c>
      <c r="AS52" s="11">
        <v>8</v>
      </c>
      <c r="AT52" s="11">
        <v>8</v>
      </c>
      <c r="AU52" s="11">
        <v>8</v>
      </c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</row>
    <row r="53" spans="5:67" ht="15" customHeight="1" x14ac:dyDescent="0.25">
      <c r="E53" s="11" t="s">
        <v>127</v>
      </c>
      <c r="F53" s="30">
        <v>33</v>
      </c>
      <c r="G53" s="30">
        <v>11.5</v>
      </c>
      <c r="H53" s="11">
        <v>1</v>
      </c>
      <c r="I53" s="11">
        <v>17</v>
      </c>
      <c r="J53" s="2"/>
      <c r="K53" s="11">
        <v>12</v>
      </c>
      <c r="L53" s="11">
        <v>12</v>
      </c>
      <c r="M53" s="11">
        <v>12</v>
      </c>
      <c r="N53" s="11">
        <v>12</v>
      </c>
      <c r="O53" s="11">
        <v>12</v>
      </c>
      <c r="P53" s="11">
        <v>12</v>
      </c>
      <c r="Q53" s="11">
        <v>12</v>
      </c>
      <c r="R53" s="11">
        <v>12</v>
      </c>
      <c r="S53" s="11">
        <v>12</v>
      </c>
      <c r="T53" s="11">
        <v>12</v>
      </c>
      <c r="U53" s="11">
        <v>12</v>
      </c>
      <c r="V53" s="11">
        <v>12</v>
      </c>
      <c r="W53" s="11">
        <v>12</v>
      </c>
      <c r="X53" s="11">
        <v>12</v>
      </c>
      <c r="Y53" s="11">
        <v>12</v>
      </c>
      <c r="Z53" s="11">
        <v>12</v>
      </c>
      <c r="AA53" s="11">
        <v>12</v>
      </c>
      <c r="AB53" s="11">
        <v>12</v>
      </c>
      <c r="AC53" s="11">
        <v>12</v>
      </c>
      <c r="AD53" s="11">
        <v>12</v>
      </c>
      <c r="AE53" s="11">
        <v>13</v>
      </c>
      <c r="AF53" s="11">
        <v>12</v>
      </c>
      <c r="AG53" s="11">
        <v>12</v>
      </c>
      <c r="AH53" s="11">
        <v>12</v>
      </c>
      <c r="AI53" s="11">
        <v>12</v>
      </c>
      <c r="AJ53" s="11">
        <v>12</v>
      </c>
      <c r="AK53" s="11">
        <v>12</v>
      </c>
      <c r="AL53" s="11">
        <v>12</v>
      </c>
      <c r="AM53" s="11">
        <v>12</v>
      </c>
      <c r="AN53" s="11">
        <v>12</v>
      </c>
      <c r="AO53" s="11">
        <v>12</v>
      </c>
      <c r="AP53" s="11">
        <v>12</v>
      </c>
      <c r="AQ53" s="11">
        <v>12</v>
      </c>
      <c r="AR53" s="11">
        <v>12</v>
      </c>
      <c r="AS53" s="11">
        <v>12</v>
      </c>
      <c r="AT53" s="11">
        <v>12</v>
      </c>
      <c r="AU53" s="11">
        <v>12</v>
      </c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</row>
    <row r="54" spans="5:67" ht="15" customHeight="1" x14ac:dyDescent="0.25">
      <c r="E54" s="11" t="s">
        <v>121</v>
      </c>
      <c r="F54" s="30">
        <v>33</v>
      </c>
      <c r="G54" s="30">
        <v>11</v>
      </c>
      <c r="H54" s="11">
        <v>-11</v>
      </c>
      <c r="I54" s="11">
        <v>3</v>
      </c>
      <c r="J54" s="2"/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-1</v>
      </c>
      <c r="AT54" s="11">
        <v>-1</v>
      </c>
      <c r="AU54" s="11">
        <v>-1</v>
      </c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</row>
    <row r="55" spans="5:67" ht="15" customHeight="1" x14ac:dyDescent="0.25">
      <c r="E55" s="11" t="s">
        <v>123</v>
      </c>
      <c r="F55" s="30">
        <v>132</v>
      </c>
      <c r="G55" s="30">
        <v>33</v>
      </c>
      <c r="H55" s="11">
        <v>1</v>
      </c>
      <c r="I55" s="11">
        <v>19</v>
      </c>
      <c r="J55" s="2"/>
      <c r="K55" s="11">
        <v>8</v>
      </c>
      <c r="L55" s="11">
        <v>8</v>
      </c>
      <c r="M55" s="11">
        <v>8</v>
      </c>
      <c r="N55" s="11">
        <v>8</v>
      </c>
      <c r="O55" s="11">
        <v>8</v>
      </c>
      <c r="P55" s="11">
        <v>8</v>
      </c>
      <c r="Q55" s="11">
        <v>8</v>
      </c>
      <c r="R55" s="11">
        <v>8</v>
      </c>
      <c r="S55" s="11">
        <v>8</v>
      </c>
      <c r="T55" s="11">
        <v>8</v>
      </c>
      <c r="U55" s="11">
        <v>8</v>
      </c>
      <c r="V55" s="11">
        <v>8</v>
      </c>
      <c r="W55" s="11">
        <v>8</v>
      </c>
      <c r="X55" s="11">
        <v>8</v>
      </c>
      <c r="Y55" s="11">
        <v>1</v>
      </c>
      <c r="Z55" s="11">
        <v>1</v>
      </c>
      <c r="AA55" s="11">
        <v>8</v>
      </c>
      <c r="AB55" s="11">
        <v>8</v>
      </c>
      <c r="AC55" s="11">
        <v>8</v>
      </c>
      <c r="AD55" s="11">
        <v>8</v>
      </c>
      <c r="AE55" s="11">
        <v>8</v>
      </c>
      <c r="AF55" s="11">
        <v>8</v>
      </c>
      <c r="AG55" s="11">
        <v>8</v>
      </c>
      <c r="AH55" s="11">
        <v>8</v>
      </c>
      <c r="AI55" s="11">
        <v>8</v>
      </c>
      <c r="AJ55" s="11">
        <v>8</v>
      </c>
      <c r="AK55" s="11">
        <v>8</v>
      </c>
      <c r="AL55" s="11">
        <v>8</v>
      </c>
      <c r="AM55" s="11">
        <v>8</v>
      </c>
      <c r="AN55" s="11">
        <v>8</v>
      </c>
      <c r="AO55" s="11">
        <v>8</v>
      </c>
      <c r="AP55" s="11">
        <v>8</v>
      </c>
      <c r="AQ55" s="11">
        <v>8</v>
      </c>
      <c r="AR55" s="11">
        <v>8</v>
      </c>
      <c r="AS55" s="11">
        <v>8</v>
      </c>
      <c r="AT55" s="11">
        <v>8</v>
      </c>
      <c r="AU55" s="11">
        <v>8</v>
      </c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</row>
    <row r="56" spans="5:67" ht="15" customHeight="1" x14ac:dyDescent="0.25">
      <c r="E56" s="11" t="s">
        <v>116</v>
      </c>
      <c r="F56" s="30">
        <v>33</v>
      </c>
      <c r="G56" s="30">
        <v>11.5</v>
      </c>
      <c r="H56" s="11">
        <v>1</v>
      </c>
      <c r="I56" s="11">
        <v>17</v>
      </c>
      <c r="J56" s="2"/>
      <c r="K56" s="11">
        <v>8</v>
      </c>
      <c r="L56" s="11">
        <v>8</v>
      </c>
      <c r="M56" s="11">
        <v>8</v>
      </c>
      <c r="N56" s="11">
        <v>8</v>
      </c>
      <c r="O56" s="11">
        <v>8</v>
      </c>
      <c r="P56" s="11">
        <v>8</v>
      </c>
      <c r="Q56" s="11">
        <v>8</v>
      </c>
      <c r="R56" s="11">
        <v>8</v>
      </c>
      <c r="S56" s="11">
        <v>8</v>
      </c>
      <c r="T56" s="11">
        <v>8</v>
      </c>
      <c r="U56" s="11">
        <v>8</v>
      </c>
      <c r="V56" s="11">
        <v>8</v>
      </c>
      <c r="W56" s="11">
        <v>8</v>
      </c>
      <c r="X56" s="11">
        <v>8</v>
      </c>
      <c r="Y56" s="11">
        <v>8</v>
      </c>
      <c r="Z56" s="11">
        <v>8</v>
      </c>
      <c r="AA56" s="11">
        <v>8</v>
      </c>
      <c r="AB56" s="11">
        <v>8</v>
      </c>
      <c r="AC56" s="11">
        <v>8</v>
      </c>
      <c r="AD56" s="11">
        <v>8</v>
      </c>
      <c r="AE56" s="11">
        <v>8</v>
      </c>
      <c r="AF56" s="11">
        <v>8</v>
      </c>
      <c r="AG56" s="11">
        <v>8</v>
      </c>
      <c r="AH56" s="11">
        <v>8</v>
      </c>
      <c r="AI56" s="11">
        <v>8</v>
      </c>
      <c r="AJ56" s="11">
        <v>8</v>
      </c>
      <c r="AK56" s="11">
        <v>8</v>
      </c>
      <c r="AL56" s="11">
        <v>8</v>
      </c>
      <c r="AM56" s="11">
        <v>8</v>
      </c>
      <c r="AN56" s="11">
        <v>4</v>
      </c>
      <c r="AO56" s="11">
        <v>8</v>
      </c>
      <c r="AP56" s="11">
        <v>8</v>
      </c>
      <c r="AQ56" s="11">
        <v>8</v>
      </c>
      <c r="AR56" s="11">
        <v>8</v>
      </c>
      <c r="AS56" s="11">
        <v>8</v>
      </c>
      <c r="AT56" s="11">
        <v>8</v>
      </c>
      <c r="AU56" s="11">
        <v>7</v>
      </c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</row>
    <row r="57" spans="5:67" ht="15" customHeight="1" x14ac:dyDescent="0.25">
      <c r="E57" s="11" t="s">
        <v>130</v>
      </c>
      <c r="F57" s="30">
        <v>33</v>
      </c>
      <c r="G57" s="30">
        <v>11</v>
      </c>
      <c r="H57" s="11">
        <v>1</v>
      </c>
      <c r="I57" s="11">
        <v>17</v>
      </c>
      <c r="J57" s="2"/>
      <c r="K57" s="11">
        <v>7</v>
      </c>
      <c r="L57" s="11">
        <v>7</v>
      </c>
      <c r="M57" s="11">
        <v>7</v>
      </c>
      <c r="N57" s="11">
        <v>7</v>
      </c>
      <c r="O57" s="11">
        <v>7</v>
      </c>
      <c r="P57" s="11">
        <v>7</v>
      </c>
      <c r="Q57" s="11">
        <v>7</v>
      </c>
      <c r="R57" s="11">
        <v>7</v>
      </c>
      <c r="S57" s="11">
        <v>7</v>
      </c>
      <c r="T57" s="11">
        <v>7</v>
      </c>
      <c r="U57" s="11">
        <v>7</v>
      </c>
      <c r="V57" s="11">
        <v>7</v>
      </c>
      <c r="W57" s="11">
        <v>7</v>
      </c>
      <c r="X57" s="11">
        <v>7</v>
      </c>
      <c r="Y57" s="11">
        <v>7</v>
      </c>
      <c r="Z57" s="11">
        <v>7</v>
      </c>
      <c r="AA57" s="11">
        <v>7</v>
      </c>
      <c r="AB57" s="11">
        <v>7</v>
      </c>
      <c r="AC57" s="11">
        <v>7</v>
      </c>
      <c r="AD57" s="11">
        <v>7</v>
      </c>
      <c r="AE57" s="11">
        <v>7</v>
      </c>
      <c r="AF57" s="11">
        <v>7</v>
      </c>
      <c r="AG57" s="11">
        <v>7</v>
      </c>
      <c r="AH57" s="11">
        <v>7</v>
      </c>
      <c r="AI57" s="11">
        <v>7</v>
      </c>
      <c r="AJ57" s="11">
        <v>3</v>
      </c>
      <c r="AK57" s="11">
        <v>3</v>
      </c>
      <c r="AL57" s="11">
        <v>4</v>
      </c>
      <c r="AM57" s="11">
        <v>4</v>
      </c>
      <c r="AN57" s="11">
        <v>5</v>
      </c>
      <c r="AO57" s="11">
        <v>6</v>
      </c>
      <c r="AP57" s="11">
        <v>7</v>
      </c>
      <c r="AQ57" s="11">
        <v>7</v>
      </c>
      <c r="AR57" s="11">
        <v>7</v>
      </c>
      <c r="AS57" s="11">
        <v>7</v>
      </c>
      <c r="AT57" s="11">
        <v>7</v>
      </c>
      <c r="AU57" s="11">
        <v>7</v>
      </c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</row>
    <row r="58" spans="5:67" ht="15" customHeight="1" x14ac:dyDescent="0.25">
      <c r="E58" s="11" t="s">
        <v>131</v>
      </c>
      <c r="F58" s="30">
        <v>33</v>
      </c>
      <c r="G58" s="30">
        <v>11.5</v>
      </c>
      <c r="H58" s="11">
        <v>1</v>
      </c>
      <c r="I58" s="11">
        <v>17</v>
      </c>
      <c r="J58" s="2"/>
      <c r="K58" s="11">
        <v>8</v>
      </c>
      <c r="L58" s="11">
        <v>8</v>
      </c>
      <c r="M58" s="11">
        <v>8</v>
      </c>
      <c r="N58" s="11">
        <v>8</v>
      </c>
      <c r="O58" s="11">
        <v>8</v>
      </c>
      <c r="P58" s="11">
        <v>8</v>
      </c>
      <c r="Q58" s="11">
        <v>8</v>
      </c>
      <c r="R58" s="11">
        <v>8</v>
      </c>
      <c r="S58" s="11">
        <v>8</v>
      </c>
      <c r="T58" s="11">
        <v>8</v>
      </c>
      <c r="U58" s="11">
        <v>8</v>
      </c>
      <c r="V58" s="11">
        <v>8</v>
      </c>
      <c r="W58" s="11">
        <v>8</v>
      </c>
      <c r="X58" s="11">
        <v>8</v>
      </c>
      <c r="Y58" s="11">
        <v>8</v>
      </c>
      <c r="Z58" s="11">
        <v>8</v>
      </c>
      <c r="AA58" s="11">
        <v>8</v>
      </c>
      <c r="AB58" s="11">
        <v>8</v>
      </c>
      <c r="AC58" s="11">
        <v>8</v>
      </c>
      <c r="AD58" s="11">
        <v>8</v>
      </c>
      <c r="AE58" s="11">
        <v>8</v>
      </c>
      <c r="AF58" s="11">
        <v>8</v>
      </c>
      <c r="AG58" s="11">
        <v>8</v>
      </c>
      <c r="AH58" s="11">
        <v>8</v>
      </c>
      <c r="AI58" s="11">
        <v>8</v>
      </c>
      <c r="AJ58" s="11">
        <v>8</v>
      </c>
      <c r="AK58" s="11">
        <v>8</v>
      </c>
      <c r="AL58" s="11">
        <v>8</v>
      </c>
      <c r="AM58" s="11">
        <v>3</v>
      </c>
      <c r="AN58" s="11">
        <v>5</v>
      </c>
      <c r="AO58" s="11">
        <v>8</v>
      </c>
      <c r="AP58" s="11">
        <v>8</v>
      </c>
      <c r="AQ58" s="11">
        <v>8</v>
      </c>
      <c r="AR58" s="11">
        <v>8</v>
      </c>
      <c r="AS58" s="11">
        <v>8</v>
      </c>
      <c r="AT58" s="11">
        <v>8</v>
      </c>
      <c r="AU58" s="11">
        <v>7</v>
      </c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</row>
    <row r="59" spans="5:67" ht="15" customHeight="1" x14ac:dyDescent="0.25">
      <c r="E59" s="11" t="s">
        <v>113</v>
      </c>
      <c r="F59" s="30">
        <v>33</v>
      </c>
      <c r="G59" s="30">
        <v>11</v>
      </c>
      <c r="H59" s="11">
        <v>1</v>
      </c>
      <c r="I59" s="11">
        <v>17</v>
      </c>
      <c r="J59" s="2"/>
      <c r="K59" s="11">
        <v>9</v>
      </c>
      <c r="L59" s="11">
        <v>9</v>
      </c>
      <c r="M59" s="11">
        <v>9</v>
      </c>
      <c r="N59" s="11">
        <v>9</v>
      </c>
      <c r="O59" s="11">
        <v>9</v>
      </c>
      <c r="P59" s="11">
        <v>9</v>
      </c>
      <c r="Q59" s="11">
        <v>9</v>
      </c>
      <c r="R59" s="11">
        <v>9</v>
      </c>
      <c r="S59" s="11">
        <v>9</v>
      </c>
      <c r="T59" s="11">
        <v>9</v>
      </c>
      <c r="U59" s="11">
        <v>9</v>
      </c>
      <c r="V59" s="11">
        <v>9</v>
      </c>
      <c r="W59" s="11">
        <v>9</v>
      </c>
      <c r="X59" s="11">
        <v>9</v>
      </c>
      <c r="Y59" s="11">
        <v>9</v>
      </c>
      <c r="Z59" s="11">
        <v>9</v>
      </c>
      <c r="AA59" s="11">
        <v>9</v>
      </c>
      <c r="AB59" s="11">
        <v>9</v>
      </c>
      <c r="AC59" s="11">
        <v>9</v>
      </c>
      <c r="AD59" s="11">
        <v>9</v>
      </c>
      <c r="AE59" s="11">
        <v>9</v>
      </c>
      <c r="AF59" s="11">
        <v>9</v>
      </c>
      <c r="AG59" s="11">
        <v>9</v>
      </c>
      <c r="AH59" s="11">
        <v>9</v>
      </c>
      <c r="AI59" s="11">
        <v>9</v>
      </c>
      <c r="AJ59" s="11">
        <v>8</v>
      </c>
      <c r="AK59" s="11">
        <v>9</v>
      </c>
      <c r="AL59" s="11">
        <v>8</v>
      </c>
      <c r="AM59" s="11">
        <v>8</v>
      </c>
      <c r="AN59" s="11">
        <v>9</v>
      </c>
      <c r="AO59" s="11">
        <v>9</v>
      </c>
      <c r="AP59" s="11">
        <v>9</v>
      </c>
      <c r="AQ59" s="11">
        <v>9</v>
      </c>
      <c r="AR59" s="11">
        <v>8</v>
      </c>
      <c r="AS59" s="11">
        <v>8</v>
      </c>
      <c r="AT59" s="11">
        <v>8</v>
      </c>
      <c r="AU59" s="11">
        <v>8</v>
      </c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</row>
    <row r="60" spans="5:67" ht="15" customHeight="1" x14ac:dyDescent="0.25">
      <c r="E60" s="11" t="s">
        <v>119</v>
      </c>
      <c r="F60" s="30">
        <v>33</v>
      </c>
      <c r="G60" s="30">
        <v>11</v>
      </c>
      <c r="H60" s="11">
        <v>1</v>
      </c>
      <c r="I60" s="11">
        <v>17</v>
      </c>
      <c r="J60" s="2"/>
      <c r="K60" s="11">
        <v>9</v>
      </c>
      <c r="L60" s="11">
        <v>9</v>
      </c>
      <c r="M60" s="11">
        <v>9</v>
      </c>
      <c r="N60" s="11">
        <v>9</v>
      </c>
      <c r="O60" s="11">
        <v>9</v>
      </c>
      <c r="P60" s="11">
        <v>9</v>
      </c>
      <c r="Q60" s="11">
        <v>9</v>
      </c>
      <c r="R60" s="11">
        <v>9</v>
      </c>
      <c r="S60" s="11">
        <v>9</v>
      </c>
      <c r="T60" s="11">
        <v>9</v>
      </c>
      <c r="U60" s="11">
        <v>9</v>
      </c>
      <c r="V60" s="11">
        <v>9</v>
      </c>
      <c r="W60" s="11">
        <v>9</v>
      </c>
      <c r="X60" s="11">
        <v>9</v>
      </c>
      <c r="Y60" s="11">
        <v>9</v>
      </c>
      <c r="Z60" s="11">
        <v>9</v>
      </c>
      <c r="AA60" s="11">
        <v>9</v>
      </c>
      <c r="AB60" s="11">
        <v>9</v>
      </c>
      <c r="AC60" s="11">
        <v>9</v>
      </c>
      <c r="AD60" s="11">
        <v>9</v>
      </c>
      <c r="AE60" s="11">
        <v>10</v>
      </c>
      <c r="AF60" s="11">
        <v>8</v>
      </c>
      <c r="AG60" s="11">
        <v>9</v>
      </c>
      <c r="AH60" s="11">
        <v>9</v>
      </c>
      <c r="AI60" s="11">
        <v>9</v>
      </c>
      <c r="AJ60" s="11">
        <v>9</v>
      </c>
      <c r="AK60" s="11">
        <v>9</v>
      </c>
      <c r="AL60" s="11">
        <v>9</v>
      </c>
      <c r="AM60" s="11">
        <v>9</v>
      </c>
      <c r="AN60" s="11">
        <v>9</v>
      </c>
      <c r="AO60" s="11">
        <v>9</v>
      </c>
      <c r="AP60" s="11">
        <v>9</v>
      </c>
      <c r="AQ60" s="11">
        <v>9</v>
      </c>
      <c r="AR60" s="11">
        <v>9</v>
      </c>
      <c r="AS60" s="11">
        <v>9</v>
      </c>
      <c r="AT60" s="11">
        <v>9</v>
      </c>
      <c r="AU60" s="11">
        <v>9</v>
      </c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</row>
    <row r="61" spans="5:67" ht="15" customHeight="1" x14ac:dyDescent="0.25">
      <c r="E61" s="11" t="s">
        <v>128</v>
      </c>
      <c r="F61" s="30">
        <v>33</v>
      </c>
      <c r="G61" s="30">
        <v>11.5</v>
      </c>
      <c r="H61" s="11">
        <v>1</v>
      </c>
      <c r="I61" s="11">
        <v>17</v>
      </c>
      <c r="J61" s="2"/>
      <c r="K61" s="11">
        <v>12</v>
      </c>
      <c r="L61" s="11">
        <v>12</v>
      </c>
      <c r="M61" s="11">
        <v>12</v>
      </c>
      <c r="N61" s="11">
        <v>12</v>
      </c>
      <c r="O61" s="11">
        <v>12</v>
      </c>
      <c r="P61" s="11">
        <v>12</v>
      </c>
      <c r="Q61" s="11">
        <v>12</v>
      </c>
      <c r="R61" s="11">
        <v>12</v>
      </c>
      <c r="S61" s="11">
        <v>12</v>
      </c>
      <c r="T61" s="11">
        <v>12</v>
      </c>
      <c r="U61" s="11">
        <v>12</v>
      </c>
      <c r="V61" s="11">
        <v>12</v>
      </c>
      <c r="W61" s="11">
        <v>12</v>
      </c>
      <c r="X61" s="11">
        <v>12</v>
      </c>
      <c r="Y61" s="11">
        <v>12</v>
      </c>
      <c r="Z61" s="11">
        <v>12</v>
      </c>
      <c r="AA61" s="11">
        <v>12</v>
      </c>
      <c r="AB61" s="11">
        <v>12</v>
      </c>
      <c r="AC61" s="11">
        <v>12</v>
      </c>
      <c r="AD61" s="11">
        <v>12</v>
      </c>
      <c r="AE61" s="11">
        <v>13</v>
      </c>
      <c r="AF61" s="11">
        <v>12</v>
      </c>
      <c r="AG61" s="11">
        <v>12</v>
      </c>
      <c r="AH61" s="11">
        <v>12</v>
      </c>
      <c r="AI61" s="11">
        <v>12</v>
      </c>
      <c r="AJ61" s="11">
        <v>12</v>
      </c>
      <c r="AK61" s="11">
        <v>12</v>
      </c>
      <c r="AL61" s="11">
        <v>12</v>
      </c>
      <c r="AM61" s="11">
        <v>12</v>
      </c>
      <c r="AN61" s="11">
        <v>12</v>
      </c>
      <c r="AO61" s="11">
        <v>12</v>
      </c>
      <c r="AP61" s="11">
        <v>12</v>
      </c>
      <c r="AQ61" s="11">
        <v>12</v>
      </c>
      <c r="AR61" s="11">
        <v>12</v>
      </c>
      <c r="AS61" s="11">
        <v>12</v>
      </c>
      <c r="AT61" s="11">
        <v>12</v>
      </c>
      <c r="AU61" s="11">
        <v>12</v>
      </c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</row>
    <row r="62" spans="5:67" ht="15" customHeight="1" x14ac:dyDescent="0.25">
      <c r="E62" s="11" t="s">
        <v>122</v>
      </c>
      <c r="F62" s="30">
        <v>33</v>
      </c>
      <c r="G62" s="30">
        <v>11</v>
      </c>
      <c r="H62" s="11">
        <v>-7</v>
      </c>
      <c r="I62" s="11">
        <v>7</v>
      </c>
      <c r="J62" s="2"/>
      <c r="K62" s="11">
        <v>-3</v>
      </c>
      <c r="L62" s="11">
        <v>-3</v>
      </c>
      <c r="M62" s="11">
        <v>-3</v>
      </c>
      <c r="N62" s="11">
        <v>-3</v>
      </c>
      <c r="O62" s="11">
        <v>-3</v>
      </c>
      <c r="P62" s="11">
        <v>-3</v>
      </c>
      <c r="Q62" s="11">
        <v>-3</v>
      </c>
      <c r="R62" s="11">
        <v>-3</v>
      </c>
      <c r="S62" s="11">
        <v>-3</v>
      </c>
      <c r="T62" s="11">
        <v>-3</v>
      </c>
      <c r="U62" s="11">
        <v>-3</v>
      </c>
      <c r="V62" s="11">
        <v>-3</v>
      </c>
      <c r="W62" s="11">
        <v>-3</v>
      </c>
      <c r="X62" s="11">
        <v>-3</v>
      </c>
      <c r="Y62" s="11">
        <v>-3</v>
      </c>
      <c r="Z62" s="11">
        <v>-3</v>
      </c>
      <c r="AA62" s="11">
        <v>-3</v>
      </c>
      <c r="AB62" s="11">
        <v>-3</v>
      </c>
      <c r="AC62" s="11">
        <v>-3</v>
      </c>
      <c r="AD62" s="11">
        <v>-3</v>
      </c>
      <c r="AE62" s="11">
        <v>-3</v>
      </c>
      <c r="AF62" s="11">
        <v>-3</v>
      </c>
      <c r="AG62" s="11">
        <v>-3</v>
      </c>
      <c r="AH62" s="11">
        <v>-3</v>
      </c>
      <c r="AI62" s="11">
        <v>-3</v>
      </c>
      <c r="AJ62" s="11">
        <v>-3</v>
      </c>
      <c r="AK62" s="11">
        <v>-3</v>
      </c>
      <c r="AL62" s="11">
        <v>-3</v>
      </c>
      <c r="AM62" s="11">
        <v>-7</v>
      </c>
      <c r="AN62" s="11">
        <v>-5</v>
      </c>
      <c r="AO62" s="11">
        <v>-3</v>
      </c>
      <c r="AP62" s="11">
        <v>-3</v>
      </c>
      <c r="AQ62" s="11">
        <v>-3</v>
      </c>
      <c r="AR62" s="11">
        <v>-3</v>
      </c>
      <c r="AS62" s="11">
        <v>-3</v>
      </c>
      <c r="AT62" s="11">
        <v>-3</v>
      </c>
      <c r="AU62" s="11">
        <v>-3</v>
      </c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</row>
    <row r="63" spans="5:67" ht="15" customHeight="1" x14ac:dyDescent="0.25">
      <c r="E63" s="11" t="s">
        <v>124</v>
      </c>
      <c r="F63" s="30">
        <v>132</v>
      </c>
      <c r="G63" s="30">
        <v>33</v>
      </c>
      <c r="H63" s="11">
        <v>1</v>
      </c>
      <c r="I63" s="11">
        <v>19</v>
      </c>
      <c r="J63" s="2"/>
      <c r="K63" s="11">
        <v>8</v>
      </c>
      <c r="L63" s="11">
        <v>8</v>
      </c>
      <c r="M63" s="11">
        <v>8</v>
      </c>
      <c r="N63" s="11">
        <v>8</v>
      </c>
      <c r="O63" s="11">
        <v>8</v>
      </c>
      <c r="P63" s="11">
        <v>8</v>
      </c>
      <c r="Q63" s="11">
        <v>8</v>
      </c>
      <c r="R63" s="11">
        <v>8</v>
      </c>
      <c r="S63" s="11">
        <v>8</v>
      </c>
      <c r="T63" s="11">
        <v>8</v>
      </c>
      <c r="U63" s="11">
        <v>8</v>
      </c>
      <c r="V63" s="11">
        <v>8</v>
      </c>
      <c r="W63" s="11">
        <v>8</v>
      </c>
      <c r="X63" s="11">
        <v>8</v>
      </c>
      <c r="Y63" s="11">
        <v>8</v>
      </c>
      <c r="Z63" s="11">
        <v>8</v>
      </c>
      <c r="AA63" s="11">
        <v>8</v>
      </c>
      <c r="AB63" s="11">
        <v>8</v>
      </c>
      <c r="AC63" s="11">
        <v>8</v>
      </c>
      <c r="AD63" s="11">
        <v>8</v>
      </c>
      <c r="AE63" s="11">
        <v>8</v>
      </c>
      <c r="AF63" s="11">
        <v>8</v>
      </c>
      <c r="AG63" s="11">
        <v>8</v>
      </c>
      <c r="AH63" s="11">
        <v>8</v>
      </c>
      <c r="AI63" s="11">
        <v>8</v>
      </c>
      <c r="AJ63" s="11">
        <v>8</v>
      </c>
      <c r="AK63" s="11">
        <v>8</v>
      </c>
      <c r="AL63" s="11">
        <v>8</v>
      </c>
      <c r="AM63" s="11">
        <v>8</v>
      </c>
      <c r="AN63" s="11">
        <v>8</v>
      </c>
      <c r="AO63" s="11">
        <v>8</v>
      </c>
      <c r="AP63" s="11">
        <v>8</v>
      </c>
      <c r="AQ63" s="11">
        <v>8</v>
      </c>
      <c r="AR63" s="11">
        <v>8</v>
      </c>
      <c r="AS63" s="11">
        <v>8</v>
      </c>
      <c r="AT63" s="11">
        <v>8</v>
      </c>
      <c r="AU63" s="11">
        <v>8</v>
      </c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</row>
    <row r="64" spans="5:67" ht="15" customHeight="1" x14ac:dyDescent="0.25">
      <c r="E64" s="11" t="s">
        <v>112</v>
      </c>
      <c r="F64" s="30">
        <v>11</v>
      </c>
      <c r="G64" s="30">
        <v>0.68999999761581421</v>
      </c>
      <c r="H64" s="11">
        <v>-2</v>
      </c>
      <c r="I64" s="11">
        <v>2</v>
      </c>
      <c r="J64" s="2"/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</row>
    <row r="65" spans="5:67" ht="15" customHeight="1" x14ac:dyDescent="0.25">
      <c r="E65" s="11" t="s">
        <v>114</v>
      </c>
      <c r="F65" s="30">
        <v>11</v>
      </c>
      <c r="G65" s="30">
        <v>0.68999999761581421</v>
      </c>
      <c r="H65" s="11">
        <v>-2</v>
      </c>
      <c r="I65" s="11">
        <v>2</v>
      </c>
      <c r="J65" s="2"/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</row>
    <row r="66" spans="5:67" ht="15" customHeight="1" x14ac:dyDescent="0.25">
      <c r="E66" s="11" t="s">
        <v>126</v>
      </c>
      <c r="F66" s="30">
        <v>33</v>
      </c>
      <c r="G66" s="30">
        <v>11</v>
      </c>
      <c r="H66" s="11">
        <v>-2</v>
      </c>
      <c r="I66" s="11">
        <v>2</v>
      </c>
      <c r="J66" s="2"/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</row>
    <row r="67" spans="5:67" ht="15" customHeight="1" x14ac:dyDescent="0.25">
      <c r="E67" s="11" t="s">
        <v>129</v>
      </c>
      <c r="F67" s="30">
        <v>33</v>
      </c>
      <c r="G67" s="30">
        <v>0.68999999761581421</v>
      </c>
      <c r="H67" s="11">
        <v>-2</v>
      </c>
      <c r="I67" s="11">
        <v>2</v>
      </c>
      <c r="J67" s="2"/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</row>
    <row r="68" spans="5:67" ht="15" customHeight="1" x14ac:dyDescent="0.25">
      <c r="E68" s="11" t="s">
        <v>134</v>
      </c>
      <c r="F68" s="30">
        <v>400</v>
      </c>
      <c r="G68" s="30">
        <v>33</v>
      </c>
      <c r="H68" s="11">
        <v>1</v>
      </c>
      <c r="I68" s="11">
        <v>15</v>
      </c>
      <c r="J68" s="2"/>
      <c r="K68" s="11">
        <v>13</v>
      </c>
      <c r="L68" s="11">
        <v>13</v>
      </c>
      <c r="M68" s="11">
        <v>13</v>
      </c>
      <c r="N68" s="11">
        <v>13</v>
      </c>
      <c r="O68" s="11">
        <v>13</v>
      </c>
      <c r="P68" s="11">
        <v>13</v>
      </c>
      <c r="Q68" s="11">
        <v>13</v>
      </c>
      <c r="R68" s="11">
        <v>13</v>
      </c>
      <c r="S68" s="11">
        <v>13</v>
      </c>
      <c r="T68" s="11">
        <v>13</v>
      </c>
      <c r="U68" s="11">
        <v>13</v>
      </c>
      <c r="V68" s="11">
        <v>13</v>
      </c>
      <c r="W68" s="11">
        <v>13</v>
      </c>
      <c r="X68" s="11">
        <v>13</v>
      </c>
      <c r="Y68" s="11">
        <v>15</v>
      </c>
      <c r="Z68" s="11">
        <v>15</v>
      </c>
      <c r="AA68" s="11">
        <v>13</v>
      </c>
      <c r="AB68" s="11">
        <v>13</v>
      </c>
      <c r="AC68" s="11">
        <v>13</v>
      </c>
      <c r="AD68" s="11">
        <v>13</v>
      </c>
      <c r="AE68" s="11">
        <v>13</v>
      </c>
      <c r="AF68" s="11">
        <v>13</v>
      </c>
      <c r="AG68" s="11">
        <v>13</v>
      </c>
      <c r="AH68" s="11">
        <v>13</v>
      </c>
      <c r="AI68" s="11">
        <v>13</v>
      </c>
      <c r="AJ68" s="11">
        <v>13</v>
      </c>
      <c r="AK68" s="11">
        <v>13</v>
      </c>
      <c r="AL68" s="11">
        <v>1</v>
      </c>
      <c r="AM68" s="11">
        <v>1</v>
      </c>
      <c r="AN68" s="11">
        <v>1</v>
      </c>
      <c r="AO68" s="11">
        <v>13</v>
      </c>
      <c r="AP68" s="11">
        <v>13</v>
      </c>
      <c r="AQ68" s="11">
        <v>13</v>
      </c>
      <c r="AR68" s="11">
        <v>13</v>
      </c>
      <c r="AS68" s="11">
        <v>13</v>
      </c>
      <c r="AT68" s="11">
        <v>13</v>
      </c>
      <c r="AU68" s="11">
        <v>11</v>
      </c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</row>
    <row r="69" spans="5:67" ht="15" customHeight="1" x14ac:dyDescent="0.25">
      <c r="E69" s="11" t="s">
        <v>135</v>
      </c>
      <c r="F69" s="30">
        <v>400</v>
      </c>
      <c r="G69" s="30">
        <v>33</v>
      </c>
      <c r="H69" s="11">
        <v>1</v>
      </c>
      <c r="I69" s="11">
        <v>15</v>
      </c>
      <c r="J69" s="2"/>
      <c r="K69" s="11">
        <v>13</v>
      </c>
      <c r="L69" s="11">
        <v>13</v>
      </c>
      <c r="M69" s="11">
        <v>13</v>
      </c>
      <c r="N69" s="11">
        <v>13</v>
      </c>
      <c r="O69" s="11">
        <v>13</v>
      </c>
      <c r="P69" s="11">
        <v>13</v>
      </c>
      <c r="Q69" s="11">
        <v>13</v>
      </c>
      <c r="R69" s="11">
        <v>13</v>
      </c>
      <c r="S69" s="11">
        <v>13</v>
      </c>
      <c r="T69" s="11">
        <v>13</v>
      </c>
      <c r="U69" s="11">
        <v>13</v>
      </c>
      <c r="V69" s="11">
        <v>13</v>
      </c>
      <c r="W69" s="11">
        <v>13</v>
      </c>
      <c r="X69" s="11">
        <v>13</v>
      </c>
      <c r="Y69" s="11">
        <v>13</v>
      </c>
      <c r="Z69" s="11">
        <v>13</v>
      </c>
      <c r="AA69" s="11">
        <v>13</v>
      </c>
      <c r="AB69" s="11">
        <v>13</v>
      </c>
      <c r="AC69" s="11">
        <v>13</v>
      </c>
      <c r="AD69" s="11">
        <v>13</v>
      </c>
      <c r="AE69" s="11">
        <v>13</v>
      </c>
      <c r="AF69" s="11">
        <v>13</v>
      </c>
      <c r="AG69" s="11">
        <v>13</v>
      </c>
      <c r="AH69" s="11">
        <v>13</v>
      </c>
      <c r="AI69" s="11">
        <v>13</v>
      </c>
      <c r="AJ69" s="11">
        <v>13</v>
      </c>
      <c r="AK69" s="11">
        <v>13</v>
      </c>
      <c r="AL69" s="11">
        <v>13</v>
      </c>
      <c r="AM69" s="11">
        <v>13</v>
      </c>
      <c r="AN69" s="11">
        <v>13</v>
      </c>
      <c r="AO69" s="11">
        <v>13</v>
      </c>
      <c r="AP69" s="11">
        <v>13</v>
      </c>
      <c r="AQ69" s="11">
        <v>13</v>
      </c>
      <c r="AR69" s="11">
        <v>13</v>
      </c>
      <c r="AS69" s="11">
        <v>13</v>
      </c>
      <c r="AT69" s="11">
        <v>13</v>
      </c>
      <c r="AU69" s="11">
        <v>13</v>
      </c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</row>
    <row r="70" spans="5:67" ht="15" customHeight="1" x14ac:dyDescent="0.25">
      <c r="E70" s="11"/>
      <c r="F70" s="30"/>
      <c r="G70" s="30"/>
      <c r="H70" s="11"/>
      <c r="I70" s="11"/>
      <c r="J70" s="2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</row>
    <row r="71" spans="5:67" ht="15" customHeight="1" x14ac:dyDescent="0.25">
      <c r="E71" s="11"/>
      <c r="F71" s="30"/>
      <c r="G71" s="30"/>
      <c r="H71" s="11"/>
      <c r="I71" s="11"/>
      <c r="J71" s="2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</row>
    <row r="72" spans="5:67" ht="15" customHeight="1" x14ac:dyDescent="0.25">
      <c r="E72" s="11"/>
      <c r="F72" s="30"/>
      <c r="G72" s="30"/>
      <c r="H72" s="11"/>
      <c r="I72" s="11"/>
      <c r="J72" s="2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</row>
    <row r="73" spans="5:67" ht="15" customHeight="1" x14ac:dyDescent="0.25">
      <c r="E73" s="11"/>
      <c r="F73" s="30"/>
      <c r="G73" s="30"/>
      <c r="H73" s="11"/>
      <c r="I73" s="11"/>
      <c r="J73" s="2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</row>
    <row r="74" spans="5:67" ht="15" customHeight="1" x14ac:dyDescent="0.25">
      <c r="E74" s="11"/>
      <c r="F74" s="30"/>
      <c r="G74" s="30"/>
      <c r="H74" s="11"/>
      <c r="I74" s="11"/>
      <c r="J74" s="2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</row>
    <row r="75" spans="5:67" ht="15" customHeight="1" x14ac:dyDescent="0.25">
      <c r="E75" s="11"/>
      <c r="F75" s="30"/>
      <c r="G75" s="30"/>
      <c r="H75" s="11"/>
      <c r="I75" s="11"/>
      <c r="J75" s="2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</row>
    <row r="76" spans="5:67" ht="15" customHeight="1" x14ac:dyDescent="0.25">
      <c r="E76" s="11"/>
      <c r="F76" s="30"/>
      <c r="G76" s="30"/>
      <c r="H76" s="11"/>
      <c r="I76" s="11"/>
      <c r="J76" s="2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</row>
    <row r="77" spans="5:67" ht="15" customHeight="1" x14ac:dyDescent="0.25">
      <c r="E77" s="11"/>
      <c r="F77" s="30"/>
      <c r="G77" s="30"/>
      <c r="H77" s="11"/>
      <c r="I77" s="11"/>
      <c r="J77" s="2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</row>
    <row r="78" spans="5:67" ht="15" customHeight="1" x14ac:dyDescent="0.25">
      <c r="E78" s="11"/>
      <c r="F78" s="30"/>
      <c r="G78" s="30"/>
      <c r="H78" s="11"/>
      <c r="I78" s="11"/>
      <c r="J78" s="2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</row>
    <row r="79" spans="5:67" ht="15" customHeight="1" x14ac:dyDescent="0.25">
      <c r="E79" s="11"/>
      <c r="F79" s="30"/>
      <c r="G79" s="30"/>
      <c r="H79" s="11"/>
      <c r="I79" s="11"/>
      <c r="J79" s="2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</row>
    <row r="80" spans="5:67" ht="15" customHeight="1" x14ac:dyDescent="0.25">
      <c r="E80" s="11"/>
      <c r="F80" s="30"/>
      <c r="G80" s="30"/>
      <c r="H80" s="11"/>
      <c r="I80" s="11"/>
      <c r="J80" s="2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</row>
    <row r="81" spans="5:67" ht="15" customHeight="1" x14ac:dyDescent="0.25">
      <c r="E81" s="11"/>
      <c r="F81" s="30"/>
      <c r="G81" s="30"/>
      <c r="H81" s="11"/>
      <c r="I81" s="11"/>
      <c r="J81" s="2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</row>
    <row r="82" spans="5:67" ht="15" customHeight="1" x14ac:dyDescent="0.25">
      <c r="E82" s="11"/>
      <c r="F82" s="30"/>
      <c r="G82" s="30"/>
      <c r="H82" s="11"/>
      <c r="I82" s="11"/>
      <c r="J82" s="2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</row>
    <row r="83" spans="5:67" ht="15" customHeight="1" x14ac:dyDescent="0.25">
      <c r="E83" s="11"/>
      <c r="F83" s="30"/>
      <c r="G83" s="30"/>
      <c r="H83" s="11"/>
      <c r="I83" s="11"/>
      <c r="J83" s="2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</row>
    <row r="84" spans="5:67" ht="15" customHeight="1" x14ac:dyDescent="0.25">
      <c r="E84" s="11"/>
      <c r="F84" s="30"/>
      <c r="G84" s="30"/>
      <c r="H84" s="11"/>
      <c r="I84" s="11"/>
      <c r="J84" s="2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</row>
    <row r="85" spans="5:67" ht="15" customHeight="1" x14ac:dyDescent="0.25">
      <c r="E85" s="11"/>
      <c r="F85" s="30"/>
      <c r="G85" s="30"/>
      <c r="H85" s="11"/>
      <c r="I85" s="11"/>
      <c r="J85" s="2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</row>
    <row r="86" spans="5:67" ht="15" customHeight="1" x14ac:dyDescent="0.25">
      <c r="E86" s="11"/>
      <c r="F86" s="30"/>
      <c r="G86" s="30"/>
      <c r="H86" s="11"/>
      <c r="I86" s="11"/>
      <c r="J86" s="2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</row>
    <row r="87" spans="5:67" ht="15" customHeight="1" x14ac:dyDescent="0.25">
      <c r="E87" s="11"/>
      <c r="F87" s="30"/>
      <c r="G87" s="30"/>
      <c r="H87" s="11"/>
      <c r="I87" s="11"/>
      <c r="J87" s="2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</row>
    <row r="88" spans="5:67" ht="15" customHeight="1" x14ac:dyDescent="0.25">
      <c r="E88" s="11"/>
      <c r="F88" s="30"/>
      <c r="G88" s="30"/>
      <c r="H88" s="11"/>
      <c r="I88" s="11"/>
      <c r="J88" s="2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</row>
    <row r="89" spans="5:67" ht="15" customHeight="1" x14ac:dyDescent="0.25">
      <c r="E89" s="11"/>
      <c r="F89" s="30"/>
      <c r="G89" s="30"/>
      <c r="H89" s="11"/>
      <c r="I89" s="11"/>
      <c r="J89" s="2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</row>
    <row r="90" spans="5:67" ht="15" customHeight="1" x14ac:dyDescent="0.25">
      <c r="E90" s="11"/>
      <c r="F90" s="30"/>
      <c r="G90" s="30"/>
      <c r="H90" s="11"/>
      <c r="I90" s="11"/>
      <c r="J90" s="2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</row>
    <row r="91" spans="5:67" ht="15" customHeight="1" x14ac:dyDescent="0.25">
      <c r="E91" s="11"/>
      <c r="F91" s="30"/>
      <c r="G91" s="30"/>
      <c r="H91" s="11"/>
      <c r="I91" s="11"/>
      <c r="J91" s="2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</row>
    <row r="92" spans="5:67" ht="15" customHeight="1" x14ac:dyDescent="0.25">
      <c r="E92" s="11"/>
      <c r="F92" s="30"/>
      <c r="G92" s="30"/>
      <c r="H92" s="11"/>
      <c r="I92" s="11"/>
      <c r="J92" s="2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</row>
    <row r="93" spans="5:67" ht="15" customHeight="1" x14ac:dyDescent="0.25">
      <c r="E93" s="11"/>
      <c r="F93" s="30"/>
      <c r="G93" s="30"/>
      <c r="H93" s="11"/>
      <c r="I93" s="11"/>
      <c r="J93" s="2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</row>
    <row r="94" spans="5:67" ht="15" customHeight="1" x14ac:dyDescent="0.25">
      <c r="E94" s="11"/>
      <c r="F94" s="30"/>
      <c r="G94" s="30"/>
      <c r="H94" s="11"/>
      <c r="I94" s="11"/>
      <c r="J94" s="2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</row>
    <row r="95" spans="5:67" ht="15" customHeight="1" x14ac:dyDescent="0.25">
      <c r="E95" s="11"/>
      <c r="F95" s="30"/>
      <c r="G95" s="30"/>
      <c r="H95" s="11"/>
      <c r="I95" s="11"/>
      <c r="J95" s="2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</row>
    <row r="96" spans="5:67" ht="15" customHeight="1" x14ac:dyDescent="0.25">
      <c r="E96" s="11"/>
      <c r="F96" s="30"/>
      <c r="G96" s="30"/>
      <c r="H96" s="11"/>
      <c r="I96" s="11"/>
      <c r="J96" s="2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</row>
    <row r="97" spans="5:67" ht="15" customHeight="1" x14ac:dyDescent="0.25">
      <c r="E97" s="11"/>
      <c r="F97" s="30"/>
      <c r="G97" s="30"/>
      <c r="H97" s="11"/>
      <c r="I97" s="11"/>
      <c r="J97" s="2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</row>
    <row r="98" spans="5:67" ht="15" customHeight="1" x14ac:dyDescent="0.25">
      <c r="E98" s="11"/>
      <c r="F98" s="30"/>
      <c r="G98" s="30"/>
      <c r="H98" s="11"/>
      <c r="I98" s="11"/>
      <c r="J98" s="2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</row>
    <row r="99" spans="5:67" ht="15" customHeight="1" x14ac:dyDescent="0.25">
      <c r="E99" s="11"/>
      <c r="F99" s="30"/>
      <c r="G99" s="30"/>
      <c r="H99" s="11"/>
      <c r="I99" s="11"/>
      <c r="J99" s="2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</row>
    <row r="100" spans="5:67" ht="15" customHeight="1" x14ac:dyDescent="0.25">
      <c r="E100" s="11"/>
      <c r="F100" s="30"/>
      <c r="G100" s="30"/>
      <c r="H100" s="11"/>
      <c r="I100" s="11"/>
      <c r="J100" s="2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</row>
    <row r="101" spans="5:67" ht="15" customHeight="1" x14ac:dyDescent="0.25">
      <c r="E101" s="11"/>
      <c r="F101" s="30"/>
      <c r="G101" s="30"/>
      <c r="H101" s="11"/>
      <c r="I101" s="11"/>
      <c r="J101" s="2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</row>
    <row r="102" spans="5:67" ht="15" customHeight="1" x14ac:dyDescent="0.25">
      <c r="E102" s="11"/>
      <c r="F102" s="30"/>
      <c r="G102" s="30"/>
      <c r="H102" s="11"/>
      <c r="I102" s="11"/>
      <c r="J102" s="2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</row>
    <row r="103" spans="5:67" ht="15" customHeight="1" x14ac:dyDescent="0.25">
      <c r="E103" s="11"/>
      <c r="F103" s="30"/>
      <c r="G103" s="30"/>
      <c r="H103" s="11"/>
      <c r="I103" s="11"/>
      <c r="J103" s="2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</row>
    <row r="104" spans="5:67" ht="15" customHeight="1" x14ac:dyDescent="0.25">
      <c r="E104" s="11"/>
      <c r="F104" s="30"/>
      <c r="G104" s="30"/>
      <c r="H104" s="11"/>
      <c r="I104" s="11"/>
      <c r="J104" s="2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</row>
    <row r="105" spans="5:67" ht="15" customHeight="1" x14ac:dyDescent="0.25">
      <c r="E105" s="11"/>
      <c r="F105" s="30"/>
      <c r="G105" s="30"/>
      <c r="H105" s="11"/>
      <c r="I105" s="11"/>
      <c r="J105" s="2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</row>
    <row r="106" spans="5:67" ht="15" customHeight="1" x14ac:dyDescent="0.25">
      <c r="E106" s="11"/>
      <c r="F106" s="30"/>
      <c r="G106" s="30"/>
      <c r="H106" s="11"/>
      <c r="I106" s="11"/>
      <c r="J106" s="2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</row>
    <row r="107" spans="5:67" ht="15" customHeight="1" x14ac:dyDescent="0.25">
      <c r="E107" s="11"/>
      <c r="F107" s="30"/>
      <c r="G107" s="30"/>
      <c r="H107" s="11"/>
      <c r="I107" s="11"/>
      <c r="J107" s="2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</row>
    <row r="108" spans="5:67" ht="15" customHeight="1" x14ac:dyDescent="0.25">
      <c r="E108" s="11"/>
      <c r="F108" s="30"/>
      <c r="G108" s="30"/>
      <c r="H108" s="11"/>
      <c r="I108" s="11"/>
      <c r="J108" s="2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</row>
    <row r="109" spans="5:67" ht="15" customHeight="1" x14ac:dyDescent="0.25">
      <c r="E109" s="11"/>
      <c r="F109" s="30"/>
      <c r="G109" s="30"/>
      <c r="H109" s="11"/>
      <c r="I109" s="11"/>
      <c r="J109" s="2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</row>
    <row r="110" spans="5:67" ht="15" customHeight="1" x14ac:dyDescent="0.25">
      <c r="E110" s="11"/>
      <c r="F110" s="30"/>
      <c r="G110" s="30"/>
      <c r="H110" s="11"/>
      <c r="I110" s="11"/>
      <c r="J110" s="2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</row>
    <row r="111" spans="5:67" ht="15" customHeight="1" x14ac:dyDescent="0.25">
      <c r="E111" s="11"/>
      <c r="F111" s="30"/>
      <c r="G111" s="30"/>
      <c r="H111" s="11"/>
      <c r="I111" s="11"/>
      <c r="J111" s="2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</row>
    <row r="112" spans="5:67" ht="15" customHeight="1" x14ac:dyDescent="0.25">
      <c r="E112" s="11"/>
      <c r="F112" s="30"/>
      <c r="G112" s="30"/>
      <c r="H112" s="11"/>
      <c r="I112" s="11"/>
      <c r="J112" s="2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</row>
    <row r="113" spans="5:67" ht="15" customHeight="1" x14ac:dyDescent="0.25">
      <c r="E113" s="11"/>
      <c r="F113" s="30"/>
      <c r="G113" s="30"/>
      <c r="H113" s="11"/>
      <c r="I113" s="11"/>
      <c r="J113" s="2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</row>
    <row r="114" spans="5:67" ht="15" customHeight="1" x14ac:dyDescent="0.25">
      <c r="E114" s="11"/>
      <c r="F114" s="30"/>
      <c r="G114" s="30"/>
      <c r="H114" s="11"/>
      <c r="I114" s="11"/>
      <c r="J114" s="2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</row>
    <row r="115" spans="5:67" ht="15" customHeight="1" x14ac:dyDescent="0.25">
      <c r="E115" s="11"/>
      <c r="F115" s="30"/>
      <c r="G115" s="30"/>
      <c r="H115" s="11"/>
      <c r="I115" s="11"/>
      <c r="J115" s="2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</row>
    <row r="116" spans="5:67" ht="15" customHeight="1" x14ac:dyDescent="0.25">
      <c r="E116" s="11"/>
      <c r="F116" s="30"/>
      <c r="G116" s="30"/>
      <c r="H116" s="11"/>
      <c r="I116" s="11"/>
      <c r="J116" s="2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</row>
    <row r="117" spans="5:67" ht="15" customHeight="1" x14ac:dyDescent="0.25">
      <c r="E117" s="11"/>
      <c r="F117" s="30"/>
      <c r="G117" s="30"/>
      <c r="H117" s="11"/>
      <c r="I117" s="11"/>
      <c r="J117" s="2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</row>
    <row r="118" spans="5:67" ht="15" customHeight="1" x14ac:dyDescent="0.25">
      <c r="E118" s="11"/>
      <c r="F118" s="30"/>
      <c r="G118" s="30"/>
      <c r="H118" s="11"/>
      <c r="I118" s="11"/>
      <c r="J118" s="2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</row>
    <row r="119" spans="5:67" ht="15" customHeight="1" x14ac:dyDescent="0.25">
      <c r="E119" s="11"/>
      <c r="F119" s="30"/>
      <c r="G119" s="30"/>
      <c r="H119" s="11"/>
      <c r="I119" s="11"/>
      <c r="J119" s="2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</row>
    <row r="120" spans="5:67" ht="15" customHeight="1" x14ac:dyDescent="0.25">
      <c r="E120" s="11"/>
      <c r="F120" s="30"/>
      <c r="G120" s="30"/>
      <c r="H120" s="11"/>
      <c r="I120" s="11"/>
      <c r="J120" s="2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</row>
    <row r="121" spans="5:67" ht="15" customHeight="1" x14ac:dyDescent="0.25">
      <c r="E121" s="11"/>
      <c r="F121" s="30"/>
      <c r="G121" s="30"/>
      <c r="H121" s="11"/>
      <c r="I121" s="11"/>
      <c r="J121" s="2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</row>
    <row r="122" spans="5:67" ht="15" customHeight="1" x14ac:dyDescent="0.25">
      <c r="E122" s="11"/>
      <c r="F122" s="30"/>
      <c r="G122" s="30"/>
      <c r="H122" s="11"/>
      <c r="I122" s="11"/>
      <c r="J122" s="2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</row>
    <row r="123" spans="5:67" ht="15" customHeight="1" x14ac:dyDescent="0.25">
      <c r="E123" s="11"/>
      <c r="F123" s="30"/>
      <c r="G123" s="30"/>
      <c r="H123" s="11"/>
      <c r="I123" s="11"/>
      <c r="J123" s="2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</row>
    <row r="124" spans="5:67" ht="15" customHeight="1" x14ac:dyDescent="0.25">
      <c r="E124" s="11"/>
      <c r="F124" s="30"/>
      <c r="G124" s="30"/>
      <c r="H124" s="11"/>
      <c r="I124" s="11"/>
      <c r="J124" s="2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</row>
    <row r="125" spans="5:67" ht="15" customHeight="1" x14ac:dyDescent="0.25">
      <c r="E125" s="11"/>
      <c r="F125" s="30"/>
      <c r="G125" s="30"/>
      <c r="H125" s="11"/>
      <c r="I125" s="11"/>
      <c r="J125" s="2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</row>
    <row r="126" spans="5:67" ht="15" customHeight="1" x14ac:dyDescent="0.25">
      <c r="E126" s="11"/>
      <c r="F126" s="30"/>
      <c r="G126" s="30"/>
      <c r="H126" s="11"/>
      <c r="I126" s="11"/>
      <c r="J126" s="2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</row>
    <row r="127" spans="5:67" ht="15" customHeight="1" x14ac:dyDescent="0.25">
      <c r="E127" s="11"/>
      <c r="F127" s="30"/>
      <c r="G127" s="30"/>
      <c r="H127" s="11"/>
      <c r="I127" s="11"/>
      <c r="J127" s="2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</row>
    <row r="128" spans="5:67" ht="15" customHeight="1" x14ac:dyDescent="0.25">
      <c r="E128" s="11"/>
      <c r="F128" s="30"/>
      <c r="G128" s="30"/>
      <c r="H128" s="11"/>
      <c r="I128" s="11"/>
      <c r="J128" s="2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</row>
    <row r="129" spans="5:67" ht="15" customHeight="1" x14ac:dyDescent="0.25">
      <c r="E129" s="11"/>
      <c r="F129" s="30"/>
      <c r="G129" s="30"/>
      <c r="H129" s="11"/>
      <c r="I129" s="11"/>
      <c r="J129" s="2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</row>
    <row r="130" spans="5:67" ht="15" customHeight="1" x14ac:dyDescent="0.25">
      <c r="E130" s="11"/>
      <c r="F130" s="30"/>
      <c r="G130" s="30"/>
      <c r="H130" s="11"/>
      <c r="I130" s="11"/>
      <c r="J130" s="2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</row>
    <row r="131" spans="5:67" ht="15" customHeight="1" x14ac:dyDescent="0.25">
      <c r="E131" s="11"/>
      <c r="F131" s="30"/>
      <c r="G131" s="30"/>
      <c r="H131" s="11"/>
      <c r="I131" s="11"/>
      <c r="J131" s="2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</row>
    <row r="132" spans="5:67" ht="15" customHeight="1" x14ac:dyDescent="0.25">
      <c r="E132" s="11"/>
      <c r="F132" s="30"/>
      <c r="G132" s="30"/>
      <c r="H132" s="11"/>
      <c r="I132" s="11"/>
      <c r="J132" s="2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</row>
    <row r="133" spans="5:67" ht="15" customHeight="1" x14ac:dyDescent="0.25">
      <c r="E133" s="11"/>
      <c r="F133" s="30"/>
      <c r="G133" s="30"/>
      <c r="H133" s="11"/>
      <c r="I133" s="11"/>
      <c r="J133" s="2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</row>
    <row r="134" spans="5:67" ht="15" customHeight="1" x14ac:dyDescent="0.25">
      <c r="E134" s="11"/>
      <c r="F134" s="30"/>
      <c r="G134" s="30"/>
      <c r="H134" s="11"/>
      <c r="I134" s="11"/>
      <c r="J134" s="2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</row>
    <row r="135" spans="5:67" ht="15" customHeight="1" x14ac:dyDescent="0.25">
      <c r="E135" s="11"/>
      <c r="F135" s="30"/>
      <c r="G135" s="30"/>
      <c r="H135" s="11"/>
      <c r="I135" s="11"/>
      <c r="J135" s="2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</row>
    <row r="136" spans="5:67" ht="15" customHeight="1" x14ac:dyDescent="0.25">
      <c r="E136" s="11"/>
      <c r="F136" s="30"/>
      <c r="G136" s="30"/>
      <c r="H136" s="11"/>
      <c r="I136" s="11"/>
      <c r="J136" s="2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</row>
    <row r="137" spans="5:67" ht="15" customHeight="1" x14ac:dyDescent="0.25">
      <c r="E137" s="11"/>
      <c r="F137" s="30"/>
      <c r="G137" s="30"/>
      <c r="H137" s="11"/>
      <c r="I137" s="11"/>
      <c r="J137" s="2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</row>
    <row r="138" spans="5:67" ht="15" customHeight="1" x14ac:dyDescent="0.25">
      <c r="E138" s="11"/>
      <c r="F138" s="30"/>
      <c r="G138" s="30"/>
      <c r="H138" s="11"/>
      <c r="I138" s="11"/>
      <c r="J138" s="2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</row>
    <row r="139" spans="5:67" ht="15" customHeight="1" x14ac:dyDescent="0.25">
      <c r="E139" s="11"/>
      <c r="F139" s="30"/>
      <c r="G139" s="30"/>
      <c r="H139" s="11"/>
      <c r="I139" s="11"/>
      <c r="J139" s="2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</row>
    <row r="140" spans="5:67" ht="15" customHeight="1" x14ac:dyDescent="0.25">
      <c r="E140" s="11"/>
      <c r="F140" s="30"/>
      <c r="G140" s="30"/>
      <c r="H140" s="11"/>
      <c r="I140" s="11"/>
      <c r="J140" s="2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</row>
    <row r="141" spans="5:67" ht="15" customHeight="1" x14ac:dyDescent="0.25">
      <c r="E141" s="11"/>
      <c r="F141" s="30"/>
      <c r="G141" s="30"/>
      <c r="H141" s="11"/>
      <c r="I141" s="11"/>
      <c r="J141" s="2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</row>
    <row r="142" spans="5:67" ht="15" customHeight="1" x14ac:dyDescent="0.25">
      <c r="E142" s="11"/>
      <c r="F142" s="30"/>
      <c r="G142" s="30"/>
      <c r="H142" s="11"/>
      <c r="I142" s="11"/>
      <c r="J142" s="2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</row>
    <row r="143" spans="5:67" ht="15" customHeight="1" x14ac:dyDescent="0.25">
      <c r="E143" s="11"/>
      <c r="F143" s="30"/>
      <c r="G143" s="30"/>
      <c r="H143" s="11"/>
      <c r="I143" s="11"/>
      <c r="J143" s="2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</row>
    <row r="144" spans="5:67" ht="15" customHeight="1" x14ac:dyDescent="0.25">
      <c r="E144" s="11"/>
      <c r="F144" s="30"/>
      <c r="G144" s="30"/>
      <c r="H144" s="11"/>
      <c r="I144" s="11"/>
      <c r="J144" s="2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</row>
    <row r="145" spans="2:67" ht="15" customHeight="1" x14ac:dyDescent="0.25">
      <c r="E145" s="11"/>
      <c r="F145" s="30"/>
      <c r="G145" s="30"/>
      <c r="H145" s="11"/>
      <c r="I145" s="11"/>
      <c r="J145" s="2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</row>
    <row r="146" spans="2:67" ht="15" customHeight="1" x14ac:dyDescent="0.25">
      <c r="E146" s="11"/>
      <c r="F146" s="30"/>
      <c r="G146" s="30"/>
      <c r="H146" s="11"/>
      <c r="I146" s="11"/>
      <c r="J146" s="2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</row>
    <row r="147" spans="2:67" ht="15" customHeight="1" x14ac:dyDescent="0.25">
      <c r="E147" s="11"/>
      <c r="F147" s="30"/>
      <c r="G147" s="30"/>
      <c r="H147" s="11"/>
      <c r="I147" s="11"/>
      <c r="J147" s="2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</row>
    <row r="148" spans="2:67" ht="15" customHeight="1" x14ac:dyDescent="0.25">
      <c r="E148" s="11"/>
      <c r="F148" s="30"/>
      <c r="G148" s="30"/>
      <c r="H148" s="11"/>
      <c r="I148" s="11"/>
      <c r="J148" s="2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</row>
    <row r="149" spans="2:67" ht="15" customHeight="1" x14ac:dyDescent="0.25">
      <c r="E149" s="11"/>
      <c r="F149" s="30"/>
      <c r="G149" s="30"/>
      <c r="H149" s="11"/>
      <c r="I149" s="11"/>
      <c r="J149" s="2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</row>
    <row r="150" spans="2:67" ht="15" customHeight="1" x14ac:dyDescent="0.25">
      <c r="E150" s="11"/>
      <c r="F150" s="30"/>
      <c r="G150" s="30"/>
      <c r="H150" s="11"/>
      <c r="I150" s="11"/>
      <c r="J150" s="2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</row>
    <row r="151" spans="2:67" ht="15" customHeight="1" x14ac:dyDescent="0.25"/>
    <row r="152" spans="2:67" ht="15" customHeight="1" x14ac:dyDescent="0.25">
      <c r="B152" s="5" t="s">
        <v>14</v>
      </c>
      <c r="C152" s="5"/>
      <c r="D152" s="5"/>
      <c r="E152" s="6"/>
      <c r="F152" s="26"/>
      <c r="G152" s="2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</row>
    <row r="153" spans="2:67" ht="15" customHeight="1" x14ac:dyDescent="0.25"/>
  </sheetData>
  <sheetProtection formatCells="0" formatColumns="0" formatRows="0" sort="0" autoFilter="0"/>
  <phoneticPr fontId="28" type="noConversion"/>
  <conditionalFormatting sqref="AW9:BO150">
    <cfRule type="cellIs" dxfId="158" priority="68" operator="equal">
      <formula>$H9</formula>
    </cfRule>
  </conditionalFormatting>
  <conditionalFormatting sqref="AW9:BO150">
    <cfRule type="cellIs" dxfId="157" priority="67" operator="equal">
      <formula>$I9</formula>
    </cfRule>
  </conditionalFormatting>
  <conditionalFormatting sqref="E70:BO150 F44:BO45 AV46:BO69 E9:BO43">
    <cfRule type="cellIs" dxfId="156" priority="66" operator="equal">
      <formula>""</formula>
    </cfRule>
  </conditionalFormatting>
  <conditionalFormatting sqref="K9:AU33">
    <cfRule type="cellIs" dxfId="155" priority="1" operator="equal">
      <formula>-999</formula>
    </cfRule>
    <cfRule type="cellIs" dxfId="154" priority="65" operator="equal">
      <formula>$H9</formula>
    </cfRule>
  </conditionalFormatting>
  <conditionalFormatting sqref="K9:AU33">
    <cfRule type="cellIs" dxfId="153" priority="64" operator="equal">
      <formula>$I9</formula>
    </cfRule>
  </conditionalFormatting>
  <conditionalFormatting sqref="M9:M33">
    <cfRule type="cellIs" dxfId="152" priority="63" operator="equal">
      <formula>$H9</formula>
    </cfRule>
  </conditionalFormatting>
  <conditionalFormatting sqref="M9:M33">
    <cfRule type="cellIs" dxfId="151" priority="62" operator="equal">
      <formula>$I9</formula>
    </cfRule>
  </conditionalFormatting>
  <conditionalFormatting sqref="N9:N33">
    <cfRule type="cellIs" dxfId="150" priority="61" operator="equal">
      <formula>$H9</formula>
    </cfRule>
  </conditionalFormatting>
  <conditionalFormatting sqref="N9:N33">
    <cfRule type="cellIs" dxfId="149" priority="60" operator="equal">
      <formula>$I9</formula>
    </cfRule>
  </conditionalFormatting>
  <conditionalFormatting sqref="L9:L33">
    <cfRule type="cellIs" dxfId="148" priority="59" operator="equal">
      <formula>$H9</formula>
    </cfRule>
  </conditionalFormatting>
  <conditionalFormatting sqref="L9:L33">
    <cfRule type="cellIs" dxfId="147" priority="58" operator="equal">
      <formula>$I9</formula>
    </cfRule>
  </conditionalFormatting>
  <conditionalFormatting sqref="O9:O33">
    <cfRule type="cellIs" dxfId="146" priority="57" operator="equal">
      <formula>$H9</formula>
    </cfRule>
  </conditionalFormatting>
  <conditionalFormatting sqref="O9:O33">
    <cfRule type="cellIs" dxfId="145" priority="56" operator="equal">
      <formula>$I9</formula>
    </cfRule>
  </conditionalFormatting>
  <conditionalFormatting sqref="P9:P33">
    <cfRule type="cellIs" dxfId="144" priority="55" operator="equal">
      <formula>$H9</formula>
    </cfRule>
  </conditionalFormatting>
  <conditionalFormatting sqref="P9:P33">
    <cfRule type="cellIs" dxfId="143" priority="54" operator="equal">
      <formula>$I9</formula>
    </cfRule>
  </conditionalFormatting>
  <conditionalFormatting sqref="Q9:Q33">
    <cfRule type="cellIs" dxfId="142" priority="53" operator="equal">
      <formula>$H9</formula>
    </cfRule>
  </conditionalFormatting>
  <conditionalFormatting sqref="Q9:Q33">
    <cfRule type="cellIs" dxfId="141" priority="52" operator="equal">
      <formula>$I9</formula>
    </cfRule>
  </conditionalFormatting>
  <conditionalFormatting sqref="R9:R33">
    <cfRule type="cellIs" dxfId="140" priority="51" operator="equal">
      <formula>$H9</formula>
    </cfRule>
  </conditionalFormatting>
  <conditionalFormatting sqref="R9:R33">
    <cfRule type="cellIs" dxfId="139" priority="50" operator="equal">
      <formula>$I9</formula>
    </cfRule>
  </conditionalFormatting>
  <conditionalFormatting sqref="S9:S33">
    <cfRule type="cellIs" dxfId="138" priority="49" operator="equal">
      <formula>$H9</formula>
    </cfRule>
  </conditionalFormatting>
  <conditionalFormatting sqref="S9:S33">
    <cfRule type="cellIs" dxfId="137" priority="48" operator="equal">
      <formula>$I9</formula>
    </cfRule>
  </conditionalFormatting>
  <conditionalFormatting sqref="T9:T33">
    <cfRule type="cellIs" dxfId="136" priority="47" operator="equal">
      <formula>$H9</formula>
    </cfRule>
  </conditionalFormatting>
  <conditionalFormatting sqref="T9:T33">
    <cfRule type="cellIs" dxfId="135" priority="46" operator="equal">
      <formula>$I9</formula>
    </cfRule>
  </conditionalFormatting>
  <conditionalFormatting sqref="U9:U33">
    <cfRule type="cellIs" dxfId="134" priority="45" operator="equal">
      <formula>$H9</formula>
    </cfRule>
  </conditionalFormatting>
  <conditionalFormatting sqref="U9:U33">
    <cfRule type="cellIs" dxfId="133" priority="44" operator="equal">
      <formula>$I9</formula>
    </cfRule>
  </conditionalFormatting>
  <conditionalFormatting sqref="V9:V33">
    <cfRule type="cellIs" dxfId="132" priority="43" operator="equal">
      <formula>$H9</formula>
    </cfRule>
  </conditionalFormatting>
  <conditionalFormatting sqref="V9:V33">
    <cfRule type="cellIs" dxfId="131" priority="42" operator="equal">
      <formula>$I9</formula>
    </cfRule>
  </conditionalFormatting>
  <conditionalFormatting sqref="W9:W33">
    <cfRule type="cellIs" dxfId="130" priority="41" operator="equal">
      <formula>$H9</formula>
    </cfRule>
  </conditionalFormatting>
  <conditionalFormatting sqref="W9:W33">
    <cfRule type="cellIs" dxfId="129" priority="40" operator="equal">
      <formula>$I9</formula>
    </cfRule>
  </conditionalFormatting>
  <conditionalFormatting sqref="X9:X33">
    <cfRule type="cellIs" dxfId="128" priority="39" operator="equal">
      <formula>$H9</formula>
    </cfRule>
  </conditionalFormatting>
  <conditionalFormatting sqref="X9:X33">
    <cfRule type="cellIs" dxfId="127" priority="38" operator="equal">
      <formula>$I9</formula>
    </cfRule>
  </conditionalFormatting>
  <conditionalFormatting sqref="Y9:Y33">
    <cfRule type="cellIs" dxfId="126" priority="37" operator="equal">
      <formula>$H9</formula>
    </cfRule>
  </conditionalFormatting>
  <conditionalFormatting sqref="Y9:Y33">
    <cfRule type="cellIs" dxfId="125" priority="36" operator="equal">
      <formula>$I9</formula>
    </cfRule>
  </conditionalFormatting>
  <conditionalFormatting sqref="Z9:AA33">
    <cfRule type="cellIs" dxfId="124" priority="35" operator="equal">
      <formula>$H9</formula>
    </cfRule>
  </conditionalFormatting>
  <conditionalFormatting sqref="Z9:AA33">
    <cfRule type="cellIs" dxfId="123" priority="34" operator="equal">
      <formula>$I9</formula>
    </cfRule>
  </conditionalFormatting>
  <conditionalFormatting sqref="AB9:AB33">
    <cfRule type="cellIs" dxfId="122" priority="33" operator="equal">
      <formula>$H9</formula>
    </cfRule>
  </conditionalFormatting>
  <conditionalFormatting sqref="AB9:AB33">
    <cfRule type="cellIs" dxfId="121" priority="32" operator="equal">
      <formula>$I9</formula>
    </cfRule>
  </conditionalFormatting>
  <conditionalFormatting sqref="AC9:AC33">
    <cfRule type="cellIs" dxfId="120" priority="31" operator="equal">
      <formula>$H9</formula>
    </cfRule>
  </conditionalFormatting>
  <conditionalFormatting sqref="AC9:AC33">
    <cfRule type="cellIs" dxfId="119" priority="30" operator="equal">
      <formula>$I9</formula>
    </cfRule>
  </conditionalFormatting>
  <conditionalFormatting sqref="AD9:AD33">
    <cfRule type="cellIs" dxfId="118" priority="29" operator="equal">
      <formula>$H9</formula>
    </cfRule>
  </conditionalFormatting>
  <conditionalFormatting sqref="AD9:AD33">
    <cfRule type="cellIs" dxfId="117" priority="28" operator="equal">
      <formula>$I9</formula>
    </cfRule>
  </conditionalFormatting>
  <conditionalFormatting sqref="AE9:AE33">
    <cfRule type="cellIs" dxfId="116" priority="27" operator="equal">
      <formula>$H9</formula>
    </cfRule>
  </conditionalFormatting>
  <conditionalFormatting sqref="AE9:AE33">
    <cfRule type="cellIs" dxfId="115" priority="26" operator="equal">
      <formula>$I9</formula>
    </cfRule>
  </conditionalFormatting>
  <conditionalFormatting sqref="AF9:AH33">
    <cfRule type="cellIs" dxfId="114" priority="25" operator="equal">
      <formula>$H9</formula>
    </cfRule>
  </conditionalFormatting>
  <conditionalFormatting sqref="AF9:AH33">
    <cfRule type="cellIs" dxfId="113" priority="24" operator="equal">
      <formula>$I9</formula>
    </cfRule>
  </conditionalFormatting>
  <conditionalFormatting sqref="AI9:AI33">
    <cfRule type="cellIs" dxfId="112" priority="23" operator="equal">
      <formula>$H9</formula>
    </cfRule>
  </conditionalFormatting>
  <conditionalFormatting sqref="AI9:AI33">
    <cfRule type="cellIs" dxfId="111" priority="22" operator="equal">
      <formula>$I9</formula>
    </cfRule>
  </conditionalFormatting>
  <conditionalFormatting sqref="AJ9:AJ33">
    <cfRule type="cellIs" dxfId="110" priority="21" operator="equal">
      <formula>$H9</formula>
    </cfRule>
  </conditionalFormatting>
  <conditionalFormatting sqref="AJ9:AJ33">
    <cfRule type="cellIs" dxfId="109" priority="20" operator="equal">
      <formula>$I9</formula>
    </cfRule>
  </conditionalFormatting>
  <conditionalFormatting sqref="AK9:AK33">
    <cfRule type="cellIs" dxfId="108" priority="19" operator="equal">
      <formula>$H9</formula>
    </cfRule>
  </conditionalFormatting>
  <conditionalFormatting sqref="AK9:AK33">
    <cfRule type="cellIs" dxfId="107" priority="18" operator="equal">
      <formula>$I9</formula>
    </cfRule>
  </conditionalFormatting>
  <conditionalFormatting sqref="AL9:AL33">
    <cfRule type="cellIs" dxfId="106" priority="17" operator="equal">
      <formula>$H9</formula>
    </cfRule>
  </conditionalFormatting>
  <conditionalFormatting sqref="AL9:AL33">
    <cfRule type="cellIs" dxfId="105" priority="16" operator="equal">
      <formula>$I9</formula>
    </cfRule>
  </conditionalFormatting>
  <conditionalFormatting sqref="AM9:AO33">
    <cfRule type="cellIs" dxfId="104" priority="15" operator="equal">
      <formula>$H9</formula>
    </cfRule>
  </conditionalFormatting>
  <conditionalFormatting sqref="AM9:AO33">
    <cfRule type="cellIs" dxfId="103" priority="14" operator="equal">
      <formula>$I9</formula>
    </cfRule>
  </conditionalFormatting>
  <conditionalFormatting sqref="AP9:AP33">
    <cfRule type="cellIs" dxfId="102" priority="13" operator="equal">
      <formula>$H9</formula>
    </cfRule>
  </conditionalFormatting>
  <conditionalFormatting sqref="AP9:AP33">
    <cfRule type="cellIs" dxfId="101" priority="12" operator="equal">
      <formula>$I9</formula>
    </cfRule>
  </conditionalFormatting>
  <conditionalFormatting sqref="AQ9:AQ33">
    <cfRule type="cellIs" dxfId="100" priority="11" operator="equal">
      <formula>$H9</formula>
    </cfRule>
  </conditionalFormatting>
  <conditionalFormatting sqref="AQ9:AQ33">
    <cfRule type="cellIs" dxfId="99" priority="10" operator="equal">
      <formula>$I9</formula>
    </cfRule>
  </conditionalFormatting>
  <conditionalFormatting sqref="AR9:AR33">
    <cfRule type="cellIs" dxfId="98" priority="9" operator="equal">
      <formula>$H9</formula>
    </cfRule>
  </conditionalFormatting>
  <conditionalFormatting sqref="AR9:AR33">
    <cfRule type="cellIs" dxfId="97" priority="8" operator="equal">
      <formula>$I9</formula>
    </cfRule>
  </conditionalFormatting>
  <conditionalFormatting sqref="AS9:AU33">
    <cfRule type="cellIs" dxfId="96" priority="7" operator="equal">
      <formula>$H9</formula>
    </cfRule>
  </conditionalFormatting>
  <conditionalFormatting sqref="AS9:AU33">
    <cfRule type="cellIs" dxfId="95" priority="6" operator="equal">
      <formula>$I9</formula>
    </cfRule>
  </conditionalFormatting>
  <conditionalFormatting sqref="K46:AU69">
    <cfRule type="cellIs" dxfId="94" priority="4" operator="equal">
      <formula>$H46</formula>
    </cfRule>
  </conditionalFormatting>
  <conditionalFormatting sqref="K46:AU69">
    <cfRule type="cellIs" dxfId="93" priority="3" operator="equal">
      <formula>$I46</formula>
    </cfRule>
  </conditionalFormatting>
  <conditionalFormatting sqref="E46:I69 K46:AU69">
    <cfRule type="cellIs" dxfId="92" priority="2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C1D9-61BD-46F0-B998-6B5D753E5417}">
  <sheetPr>
    <tabColor theme="4" tint="0.59999389629810485"/>
  </sheetPr>
  <dimension ref="A1:BU177"/>
  <sheetViews>
    <sheetView showGridLines="0" tabSelected="1" topLeftCell="A4" zoomScale="85" zoomScaleNormal="85" workbookViewId="0">
      <pane xSplit="6" ySplit="5" topLeftCell="J49" activePane="bottomRight" state="frozen"/>
      <selection activeCell="A4" sqref="A4"/>
      <selection pane="topRight" activeCell="G4" sqref="G4"/>
      <selection pane="bottomLeft" activeCell="A9" sqref="A9"/>
      <selection pane="bottomRight" activeCell="E64" sqref="E64"/>
    </sheetView>
  </sheetViews>
  <sheetFormatPr defaultColWidth="0" defaultRowHeight="15" customHeight="1" x14ac:dyDescent="0.25"/>
  <cols>
    <col min="1" max="2" width="2.7109375" style="2" customWidth="1"/>
    <col min="3" max="3" width="19.85546875" style="2" customWidth="1"/>
    <col min="4" max="4" width="21.85546875" style="2" customWidth="1"/>
    <col min="5" max="5" width="30.7109375" style="4" customWidth="1"/>
    <col min="6" max="6" width="3.5703125" style="73" customWidth="1"/>
    <col min="7" max="7" width="13.28515625" style="13" customWidth="1"/>
    <col min="8" max="43" width="15.7109375" style="4" customWidth="1"/>
    <col min="44" max="44" width="8.5703125" style="4" customWidth="1"/>
    <col min="45" max="65" width="15.7109375" style="4" customWidth="1"/>
    <col min="66" max="66" width="2.7109375" style="2" customWidth="1"/>
    <col min="67" max="73" width="0" style="2" hidden="1" customWidth="1"/>
    <col min="74" max="16384" width="9.140625" style="2" hidden="1"/>
  </cols>
  <sheetData>
    <row r="1" spans="1:66" ht="24.95" customHeight="1" x14ac:dyDescent="0.25">
      <c r="A1" s="1" t="str">
        <f ca="1">MID(CELL("filename",A2),FIND("]",CELL("filename",A1))+1,255)</f>
        <v>Lines - Loading</v>
      </c>
      <c r="B1" s="1"/>
      <c r="C1" s="1"/>
      <c r="D1" s="1"/>
      <c r="E1" s="9"/>
      <c r="F1" s="71"/>
      <c r="G1" s="12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1"/>
    </row>
    <row r="3" spans="1:66" x14ac:dyDescent="0.25">
      <c r="B3" s="5" t="s">
        <v>13</v>
      </c>
      <c r="C3" s="5"/>
      <c r="D3" s="5"/>
      <c r="E3" s="6"/>
      <c r="F3" s="66"/>
      <c r="G3" s="1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</row>
    <row r="4" spans="1:66" x14ac:dyDescent="0.25">
      <c r="F4" s="72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</row>
    <row r="5" spans="1:66" x14ac:dyDescent="0.25">
      <c r="C5" s="10" t="s">
        <v>7</v>
      </c>
      <c r="D5" s="10"/>
      <c r="E5" s="10"/>
      <c r="F5" s="10"/>
      <c r="G5" s="15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</row>
    <row r="6" spans="1:66" ht="90" x14ac:dyDescent="0.25">
      <c r="D6" s="3"/>
      <c r="E6" s="3"/>
      <c r="F6" s="68"/>
      <c r="G6" s="43" t="str">
        <f>IF('Generators - Active Power'!I6="","",'Generators - Active Power'!I6)</f>
        <v>Post black-out</v>
      </c>
      <c r="H6" s="43" t="str">
        <f>IF('Generators - Active Power'!J6="","",'Generators - Active Power'!J6)</f>
        <v>Pre-restoration</v>
      </c>
      <c r="I6" s="43" t="str">
        <f>IF('Generators - Active Power'!K6="","",'Generators - Active Power'!K6)</f>
        <v>Energise Steven's Croft</v>
      </c>
      <c r="J6" s="43" t="str">
        <f>IF('Generators - Active Power'!L6="","",'Generators - Active Power'!L6)</f>
        <v>1.1 Energise Steven's croft BB
(CUSTOMER)</v>
      </c>
      <c r="K6" s="43" t="str">
        <f>IF('Generators - Active Power'!M6="","",'Generators - Active Power'!M6)</f>
        <v>1.2 Energise Steven's Croft cable to Chapelcross
(CHAP)</v>
      </c>
      <c r="L6" s="43" t="str">
        <f>IF('Generators - Active Power'!N6="","",'Generators - Active Power'!N6)</f>
        <v>2.1 Energise Minsca PoC
(MINSCA WF)</v>
      </c>
      <c r="M6" s="43" t="str">
        <f>IF('Generators - Active Power'!O6="","",'Generators - Active Power'!O6)</f>
        <v>2.2 Energise Minsca WF
(CUSTOMER)</v>
      </c>
      <c r="N6" s="43" t="str">
        <f>IF('Generators - Active Power'!P6="","",'Generators - Active Power'!P6)</f>
        <v xml:space="preserve">3.1 Energise Ewe Hill 1 PoC
(12) </v>
      </c>
      <c r="O6" s="43" t="str">
        <f>IF('Generators - Active Power'!Q6="","",'Generators - Active Power'!Q6)</f>
        <v>3.2 Energise Ewe Hill WF
(CUSTOMER)</v>
      </c>
      <c r="P6" s="43" t="str">
        <f>IF('Generators - Active Power'!R6="","",'Generators - Active Power'!R6)</f>
        <v>4.1 Energise Chapelcross Grid 1 132/33kV Trfr
(698-10)</v>
      </c>
      <c r="Q6" s="43" t="str">
        <f>IF('Generators - Active Power'!S6="","",'Generators - Active Power'!S6)</f>
        <v>4.2 Energise Chapelcross 132kV M1 BB
(698-710)</v>
      </c>
      <c r="R6" s="43" t="str">
        <f>IF('Generators - Active Power'!T6="","",'Generators - Active Power'!T6)</f>
        <v>4.3 Energise Chapelcross - Gretna 1 132kV circuit
(698-1105)</v>
      </c>
      <c r="S6" s="43" t="str">
        <f>IF('Generators - Active Power'!U6="","",'Generators - Active Power'!U6)</f>
        <v>5.1 Close Gretna CB, energise Gretna 132kV BB 
(305)</v>
      </c>
      <c r="T6" s="43" t="str">
        <f>IF('Generators - Active Power'!V6="","",'Generators - Active Power'!V6)</f>
        <v>5.2 Energise Gretna SGT1 400/132kV
(780)</v>
      </c>
      <c r="U6" s="43" t="str">
        <f>IF('Generators - Active Power'!W6="","",'Generators - Active Power'!W6)</f>
        <v>5.3 Energise Gretna - Ewe Hill 2 132kV circuit
(805)</v>
      </c>
      <c r="V6" s="43" t="str">
        <f>IF('Generators - Active Power'!X6="","",'Generators - Active Power'!X6)</f>
        <v>5.4 Energise Ewe Hill 2 WF
(GRID 1)</v>
      </c>
      <c r="W6" s="43" t="str">
        <f>IF('Generators - Active Power'!Y6="","",'Generators - Active Power'!Y6)</f>
        <v>5.5 Energise Ewe Hill 2 circuits (WG2)</v>
      </c>
      <c r="X6" s="43" t="str">
        <f>IF('Generators - Active Power'!Z6="","",'Generators - Active Power'!Z6)</f>
        <v>6.1 Energise Chapelcross - Annan circuit 1 (698-14)</v>
      </c>
      <c r="Y6" s="43" t="str">
        <f>IF('Generators - Active Power'!AA6="","",'Generators - Active Power'!AA6)</f>
        <v>6.2 Energise Chapelcross - Annan circuit 2
(698-23)</v>
      </c>
      <c r="Z6" s="43" t="str">
        <f>IF('Generators - Active Power'!AB6="","",'Generators - Active Power'!AB6)</f>
        <v>7.1 Energise Middlebie SWS - Middlebie circuit
(780-11)</v>
      </c>
      <c r="AA6" s="43" t="str">
        <f>IF('Generators - Active Power'!AC6="","",'Generators - Active Power'!AC6)</f>
        <v>8.1 Minsca WF, Ewe Hill 1 WF, Ewe Hill 2 WF to produce 20% MW</v>
      </c>
      <c r="AB6" s="43" t="str">
        <f>IF('Generators - Active Power'!AD6="","",'Generators - Active Power'!AD6)</f>
        <v>8.2 Energise Middlebie SWS - Langholm circuit 1 
(780-14)</v>
      </c>
      <c r="AC6" s="43" t="str">
        <f>IF('Generators - Active Power'!AE6="","",'Generators - Active Power'!AE6)</f>
        <v>9.1 Energise Chapelcross - Gretna circuit 2
(698-11)</v>
      </c>
      <c r="AD6" s="43" t="str">
        <f>IF('Generators - Active Power'!AF6="","",'Generators - Active Power'!AF6)</f>
        <v>10.1 Energise Chapelcross - Gretna circuit 1, Langholm 2, Newcastleton
(698-21)</v>
      </c>
      <c r="AE6" s="43" t="str">
        <f>IF('Generators - Active Power'!AG6="","",'Generators - Active Power'!AG6)</f>
        <v>11.1 Minsca WF, Ewe Hill 1 WF, Ewe Hill 2 WF to produce 25% MW</v>
      </c>
      <c r="AF6" s="43" t="str">
        <f>IF('Generators - Active Power'!AH6="","",'Generators - Active Power'!AH6)</f>
        <v>11.2 Energise Chapelcross -Lockerbie circuit 1
(698-13)</v>
      </c>
      <c r="AG6" s="43" t="str">
        <f>IF('Generators - Active Power'!AI6="","",'Generators - Active Power'!AI6)</f>
        <v>11.3 Minsca WF, Ewe Hill 1 WF to produce 45% MW</v>
      </c>
      <c r="AH6" s="43" t="str">
        <f>IF('Generators - Active Power'!AJ6="","",'Generators - Active Power'!AJ6)</f>
        <v>11.4 Energise Chapelcross -Lockerbie circuit 2
(698-22)</v>
      </c>
      <c r="AI6" s="43" t="str">
        <f>IF('Generators - Active Power'!AK6="","",'Generators - Active Power'!AK6)</f>
        <v>12.1 Energise Lockerbie - Kirkbank and Moffat 1
(694-13)</v>
      </c>
      <c r="AJ6" s="43" t="str">
        <f>IF('Generators - Active Power'!AL6="","",'Generators - Active Power'!AL6)</f>
        <v>13.1 Energise Lockerbie - Moffat 2
(694-23)</v>
      </c>
      <c r="AK6" s="43" t="str">
        <f>IF('Generators - Active Power'!AM6="","",'Generators - Active Power'!AM6)</f>
        <v>14.1 Close Annan 11kV bus section 
(662-01)</v>
      </c>
      <c r="AL6" s="43" t="str">
        <f>IF('Generators - Active Power'!AN6="","",'Generators - Active Power'!AN6)</f>
        <v>14.2 Close Lockerbie 11kV bus section 
(679-01)</v>
      </c>
      <c r="AM6" s="43" t="str">
        <f>IF('Generators - Active Power'!AO6="","",'Generators - Active Power'!AO6)</f>
        <v>14.3 Close Moffat 11kV bus section 
(683-01)</v>
      </c>
      <c r="AN6" s="43" t="str">
        <f>IF('Generators - Active Power'!AP6="","",'Generators - Active Power'!AP6)</f>
        <v>14.4 Connect Langholm T2 
(676-20)</v>
      </c>
      <c r="AO6" s="43" t="str">
        <f>IF('Generators - Active Power'!AQ6="","",'Generators - Active Power'!AQ6)</f>
        <v>14.5 Connect Gretna T1
(673-10)</v>
      </c>
      <c r="AP6" s="43" t="str">
        <f>IF('Generators - Active Power'!AR6="","",'Generators - Active Power'!AR6)</f>
        <v>15.1 Energise Gretna 400kV B/B from Harker
(X605)</v>
      </c>
      <c r="AQ6" s="43" t="str">
        <f>IF('Generators - Active Power'!AS6="","",'Generators - Active Power'!AS6)</f>
        <v>15.2 Connect Transmisison network to Chapelcross DRZ via SGT1
(X510)</v>
      </c>
      <c r="AR6" s="43"/>
      <c r="AS6" s="53" t="str">
        <f>IF('Generators - Active Power'!AU6="","",'Generators - Active Power'!AU6)</f>
        <v>Stevens Croft energised</v>
      </c>
      <c r="AT6" s="53" t="str">
        <f>IF('Generators - Active Power'!AV6="","",'Generators - Active Power'!AV6)</f>
        <v>Steven's croft SPD brkr closed and line to Chapelcross energised</v>
      </c>
      <c r="AU6" s="53" t="str">
        <f>IF('Generators - Active Power'!AW6="","",'Generators - Active Power'!AW6)</f>
        <v>Chapelcross 33kV B/B energised</v>
      </c>
      <c r="AV6" s="53" t="str">
        <f>IF('Generators - Active Power'!AX6="","",'Generators - Active Power'!AX6)</f>
        <v>Circuit Minsca WF energised</v>
      </c>
      <c r="AW6" s="53" t="str">
        <f>IF('Generators - Active Power'!AY6="","",'Generators - Active Power'!AY6)</f>
        <v>Circuit to Ewe Hill WF energised</v>
      </c>
      <c r="AX6" s="53" t="str">
        <f>IF('Generators - Active Power'!AZ6="","",'Generators - Active Power'!AZ6)</f>
        <v>Grid trfr  1 + Chapelcross - Gretna line energised</v>
      </c>
      <c r="AY6" s="53" t="str">
        <f>IF('Generators - Active Power'!BA6="","",'Generators - Active Power'!BA6)</f>
        <v>Gretna 132kV brkr closed</v>
      </c>
      <c r="AZ6" s="53" t="str">
        <f>IF('Generators - Active Power'!BB6="","",'Generators - Active Power'!BB6)</f>
        <v>Annan energised</v>
      </c>
      <c r="BA6" s="53" t="str">
        <f>IF('Generators - Active Power'!BC6="","",'Generators - Active Power'!BC6)</f>
        <v>Middelbie energised</v>
      </c>
      <c r="BB6" s="53" t="str">
        <f>IF('Generators - Active Power'!BD6="","",'Generators - Active Power'!BD6)</f>
        <v>Langholm energised</v>
      </c>
      <c r="BC6" s="53" t="str">
        <f>IF('Generators - Active Power'!BE6="","",'Generators - Active Power'!BE6)</f>
        <v>Gretna B energised</v>
      </c>
      <c r="BD6" s="53" t="str">
        <f>IF('Generators - Active Power'!BF6="","",'Generators - Active Power'!BF6)</f>
        <v>GretnaA + Newcastleton</v>
      </c>
      <c r="BE6" s="53" t="str">
        <f>IF('Generators - Active Power'!BG6="","",'Generators - Active Power'!BG6)</f>
        <v>LockerbieA + B</v>
      </c>
      <c r="BF6" s="53" t="str">
        <f>IF('Generators - Active Power'!BH6="","",'Generators - Active Power'!BH6)</f>
        <v>Kirkbank + Moffat A</v>
      </c>
      <c r="BG6" s="53" t="str">
        <f>IF('Generators - Active Power'!BI6="","",'Generators - Active Power'!BI6)</f>
        <v>Moffat B</v>
      </c>
      <c r="BH6" s="53" t="str">
        <f>IF('Generators - Active Power'!BJ6="","",'Generators - Active Power'!BJ6)</f>
        <v>Restore to normal</v>
      </c>
      <c r="BI6" s="2"/>
      <c r="BJ6" s="2"/>
      <c r="BK6" s="2"/>
      <c r="BL6" s="2"/>
      <c r="BM6" s="2"/>
    </row>
    <row r="7" spans="1:66" x14ac:dyDescent="0.25">
      <c r="D7" s="3"/>
      <c r="E7" s="2"/>
      <c r="F7" s="68"/>
      <c r="G7" s="87" t="s">
        <v>11</v>
      </c>
      <c r="H7" s="117" t="s">
        <v>372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6">
        <v>0</v>
      </c>
      <c r="AT7" s="36" t="s">
        <v>290</v>
      </c>
      <c r="AU7" s="36" t="s">
        <v>290</v>
      </c>
      <c r="AV7" s="36" t="s">
        <v>289</v>
      </c>
      <c r="AW7" s="36">
        <v>5.6</v>
      </c>
      <c r="AX7" s="36" t="s">
        <v>291</v>
      </c>
      <c r="AY7" s="36" t="s">
        <v>292</v>
      </c>
      <c r="AZ7" s="36" t="s">
        <v>293</v>
      </c>
      <c r="BA7" s="36" t="s">
        <v>295</v>
      </c>
      <c r="BB7" s="36">
        <v>18</v>
      </c>
      <c r="BC7" s="36">
        <v>19</v>
      </c>
      <c r="BD7" s="36" t="s">
        <v>294</v>
      </c>
      <c r="BE7" s="36" t="s">
        <v>296</v>
      </c>
      <c r="BF7" s="36">
        <v>25</v>
      </c>
      <c r="BG7" s="36">
        <v>26</v>
      </c>
      <c r="BH7" s="36" t="s">
        <v>297</v>
      </c>
      <c r="BI7" s="2"/>
      <c r="BJ7" s="2"/>
      <c r="BK7" s="2"/>
      <c r="BL7" s="2"/>
      <c r="BM7" s="2"/>
    </row>
    <row r="8" spans="1:66" x14ac:dyDescent="0.25">
      <c r="C8" s="2" t="s">
        <v>193</v>
      </c>
      <c r="D8" s="17" t="s">
        <v>1</v>
      </c>
      <c r="E8" s="17" t="s">
        <v>378</v>
      </c>
      <c r="G8" s="18" t="str">
        <f>IF('Generators - Active Power'!I8="","",'Generators - Active Power'!I8)</f>
        <v>Step -2</v>
      </c>
      <c r="H8" s="18" t="str">
        <f>IF('Generators - Active Power'!J8="","",'Generators - Active Power'!J8)</f>
        <v>Step -1</v>
      </c>
      <c r="I8" s="18" t="str">
        <f>IF('Generators - Active Power'!K8="","",'Generators - Active Power'!K8)</f>
        <v>Step 0</v>
      </c>
      <c r="J8" s="18" t="str">
        <f>IF('Generators - Active Power'!L8="","",'Generators - Active Power'!L8)</f>
        <v>Step 1</v>
      </c>
      <c r="K8" s="18" t="str">
        <f>IF('Generators - Active Power'!M8="","",'Generators - Active Power'!M8)</f>
        <v>Step 2</v>
      </c>
      <c r="L8" s="18" t="str">
        <f>IF('Generators - Active Power'!N8="","",'Generators - Active Power'!N8)</f>
        <v>Step 3</v>
      </c>
      <c r="M8" s="18" t="str">
        <f>IF('Generators - Active Power'!O8="","",'Generators - Active Power'!O8)</f>
        <v>Step 4</v>
      </c>
      <c r="N8" s="18" t="str">
        <f>IF('Generators - Active Power'!P8="","",'Generators - Active Power'!P8)</f>
        <v>Step 5</v>
      </c>
      <c r="O8" s="18" t="str">
        <f>IF('Generators - Active Power'!Q8="","",'Generators - Active Power'!Q8)</f>
        <v>Step 6</v>
      </c>
      <c r="P8" s="18" t="str">
        <f>IF('Generators - Active Power'!R8="","",'Generators - Active Power'!R8)</f>
        <v>Step 7</v>
      </c>
      <c r="Q8" s="18" t="str">
        <f>IF('Generators - Active Power'!S8="","",'Generators - Active Power'!S8)</f>
        <v>Step 8</v>
      </c>
      <c r="R8" s="18" t="str">
        <f>IF('Generators - Active Power'!T8="","",'Generators - Active Power'!T8)</f>
        <v>Step 9</v>
      </c>
      <c r="S8" s="18" t="str">
        <f>IF('Generators - Active Power'!U8="","",'Generators - Active Power'!U8)</f>
        <v>Step 10</v>
      </c>
      <c r="T8" s="18" t="str">
        <f>IF('Generators - Active Power'!V8="","",'Generators - Active Power'!V8)</f>
        <v>Step 11</v>
      </c>
      <c r="U8" s="18" t="str">
        <f>IF('Generators - Active Power'!W8="","",'Generators - Active Power'!W8)</f>
        <v>Step 12</v>
      </c>
      <c r="V8" s="18" t="str">
        <f>IF('Generators - Active Power'!X8="","",'Generators - Active Power'!X8)</f>
        <v>Step 13</v>
      </c>
      <c r="W8" s="18" t="str">
        <f>IF('Generators - Active Power'!Y8="","",'Generators - Active Power'!Y8)</f>
        <v>Step 14</v>
      </c>
      <c r="X8" s="18" t="str">
        <f>IF('Generators - Active Power'!Z8="","",'Generators - Active Power'!Z8)</f>
        <v>Step 15</v>
      </c>
      <c r="Y8" s="18" t="str">
        <f>IF('Generators - Active Power'!AA8="","",'Generators - Active Power'!AA8)</f>
        <v>Step 16</v>
      </c>
      <c r="Z8" s="18" t="str">
        <f>IF('Generators - Active Power'!AB8="","",'Generators - Active Power'!AB8)</f>
        <v>Step 17</v>
      </c>
      <c r="AA8" s="18" t="str">
        <f>IF('Generators - Active Power'!AC8="","",'Generators - Active Power'!AC8)</f>
        <v>Step 18</v>
      </c>
      <c r="AB8" s="18" t="str">
        <f>IF('Generators - Active Power'!AD8="","",'Generators - Active Power'!AD8)</f>
        <v>Step 19</v>
      </c>
      <c r="AC8" s="18" t="str">
        <f>IF('Generators - Active Power'!AE8="","",'Generators - Active Power'!AE8)</f>
        <v>Step 20</v>
      </c>
      <c r="AD8" s="18" t="str">
        <f>IF('Generators - Active Power'!AF8="","",'Generators - Active Power'!AF8)</f>
        <v>Step 21</v>
      </c>
      <c r="AE8" s="18" t="str">
        <f>IF('Generators - Active Power'!AG8="","",'Generators - Active Power'!AG8)</f>
        <v>Step 22</v>
      </c>
      <c r="AF8" s="18" t="str">
        <f>IF('Generators - Active Power'!AH8="","",'Generators - Active Power'!AH8)</f>
        <v>Step 23</v>
      </c>
      <c r="AG8" s="18" t="str">
        <f>IF('Generators - Active Power'!AI8="","",'Generators - Active Power'!AI8)</f>
        <v>Step 24</v>
      </c>
      <c r="AH8" s="18" t="str">
        <f>IF('Generators - Active Power'!AJ8="","",'Generators - Active Power'!AJ8)</f>
        <v>Step 25</v>
      </c>
      <c r="AI8" s="18" t="str">
        <f>IF('Generators - Active Power'!AK8="","",'Generators - Active Power'!AK8)</f>
        <v>Step 26</v>
      </c>
      <c r="AJ8" s="18" t="str">
        <f>IF('Generators - Active Power'!AL8="","",'Generators - Active Power'!AL8)</f>
        <v>Step 27</v>
      </c>
      <c r="AK8" s="18" t="str">
        <f>IF('Generators - Active Power'!AM8="","",'Generators - Active Power'!AM8)</f>
        <v>Step 28</v>
      </c>
      <c r="AL8" s="18" t="str">
        <f>IF('Generators - Active Power'!AN8="","",'Generators - Active Power'!AN8)</f>
        <v>Step 29</v>
      </c>
      <c r="AM8" s="18" t="str">
        <f>IF('Generators - Active Power'!AO8="","",'Generators - Active Power'!AO8)</f>
        <v>Step 30</v>
      </c>
      <c r="AN8" s="18" t="str">
        <f>IF('Generators - Active Power'!AP8="","",'Generators - Active Power'!AP8)</f>
        <v>Step 31</v>
      </c>
      <c r="AO8" s="18" t="str">
        <f>IF('Generators - Active Power'!AQ8="","",'Generators - Active Power'!AQ8)</f>
        <v>Step 32</v>
      </c>
      <c r="AP8" s="18" t="str">
        <f>IF('Generators - Active Power'!AR8="","",'Generators - Active Power'!AR8)</f>
        <v>Step 33</v>
      </c>
      <c r="AQ8" s="18" t="str">
        <f>IF('Generators - Active Power'!AS8="","",'Generators - Active Power'!AS8)</f>
        <v>Step 34</v>
      </c>
      <c r="AR8" s="59"/>
      <c r="AS8" s="18" t="str">
        <f>IF('Generators - Active Power'!AU8="","",'Generators - Active Power'!AU8)</f>
        <v>Stage 0</v>
      </c>
      <c r="AT8" s="18" t="str">
        <f>IF('Generators - Active Power'!AV8="","",'Generators - Active Power'!AV8)</f>
        <v>Stage 1</v>
      </c>
      <c r="AU8" s="18" t="str">
        <f>IF('Generators - Active Power'!AW8="","",'Generators - Active Power'!AW8)</f>
        <v>Stage 2</v>
      </c>
      <c r="AV8" s="18" t="str">
        <f>IF('Generators - Active Power'!AX8="","",'Generators - Active Power'!AX8)</f>
        <v>Stage 3</v>
      </c>
      <c r="AW8" s="18" t="str">
        <f>IF('Generators - Active Power'!AY8="","",'Generators - Active Power'!AY8)</f>
        <v>Stage 4</v>
      </c>
      <c r="AX8" s="18" t="str">
        <f>IF('Generators - Active Power'!AZ8="","",'Generators - Active Power'!AZ8)</f>
        <v>Stage 5</v>
      </c>
      <c r="AY8" s="18" t="str">
        <f>IF('Generators - Active Power'!BA8="","",'Generators - Active Power'!BA8)</f>
        <v>Stage 6</v>
      </c>
      <c r="AZ8" s="18" t="str">
        <f>IF('Generators - Active Power'!BB8="","",'Generators - Active Power'!BB8)</f>
        <v>Stage 7</v>
      </c>
      <c r="BA8" s="18" t="str">
        <f>IF('Generators - Active Power'!BC8="","",'Generators - Active Power'!BC8)</f>
        <v>Stage 8</v>
      </c>
      <c r="BB8" s="18" t="str">
        <f>IF('Generators - Active Power'!BD8="","",'Generators - Active Power'!BD8)</f>
        <v>Stage 9</v>
      </c>
      <c r="BC8" s="18" t="str">
        <f>IF('Generators - Active Power'!BE8="","",'Generators - Active Power'!BE8)</f>
        <v>Stage 10</v>
      </c>
      <c r="BD8" s="18" t="str">
        <f>IF('Generators - Active Power'!BF8="","",'Generators - Active Power'!BF8)</f>
        <v>Stage 11</v>
      </c>
      <c r="BE8" s="18" t="str">
        <f>IF('Generators - Active Power'!BG8="","",'Generators - Active Power'!BG8)</f>
        <v>Stage 12</v>
      </c>
      <c r="BF8" s="18" t="str">
        <f>IF('Generators - Active Power'!BH8="","",'Generators - Active Power'!BH8)</f>
        <v>Stage 13</v>
      </c>
      <c r="BG8" s="18" t="str">
        <f>IF('Generators - Active Power'!BI8="","",'Generators - Active Power'!BI8)</f>
        <v>Stage 14</v>
      </c>
      <c r="BH8" s="18" t="str">
        <f>IF('Generators - Active Power'!BJ8="","",'Generators - Active Power'!BJ8)</f>
        <v>Stage 15</v>
      </c>
      <c r="BI8" s="18" t="str">
        <f>IF('Generators - Active Power'!BK8="","",'Generators - Active Power'!BK8)</f>
        <v/>
      </c>
      <c r="BJ8" s="18" t="str">
        <f>IF('Generators - Active Power'!BL8="","",'Generators - Active Power'!BL8)</f>
        <v/>
      </c>
      <c r="BK8" s="18" t="str">
        <f>IF('Generators - Active Power'!BM8="","",'Generators - Active Power'!BM8)</f>
        <v/>
      </c>
      <c r="BL8" s="18" t="str">
        <f>IF('Generators - Active Power'!BN8="","",'Generators - Active Power'!BN8)</f>
        <v/>
      </c>
      <c r="BM8" s="18" t="str">
        <f>IF('Generators - Active Power'!BO8="","",'Generators - Active Power'!BO8)</f>
        <v/>
      </c>
    </row>
    <row r="9" spans="1:66" s="54" customFormat="1" x14ac:dyDescent="0.25">
      <c r="A9" s="68"/>
      <c r="B9" s="68"/>
      <c r="C9" s="68" t="s">
        <v>192</v>
      </c>
      <c r="D9" s="101"/>
      <c r="E9" s="78" t="s">
        <v>136</v>
      </c>
      <c r="F9" s="73"/>
      <c r="G9" s="16" cm="1">
        <f t="array" ref="G9">IFERROR(INDEX($G$102:$AQ$200,MATCH($E9,$E$102:$E$200,0),COLUMN()-6),-999)</f>
        <v>0</v>
      </c>
      <c r="H9" s="16" cm="1">
        <f t="array" ref="H9">IFERROR(INDEX($G$102:$AQ$200,MATCH($E9,$E$102:$E$200,0),COLUMN()-6),-999)</f>
        <v>0</v>
      </c>
      <c r="I9" s="16" cm="1">
        <f t="array" ref="I9">IFERROR(INDEX($G$102:$AQ$200,MATCH($E9,$E$102:$E$200,0),COLUMN()-6),-999)</f>
        <v>0</v>
      </c>
      <c r="J9" s="16" cm="1">
        <f t="array" ref="J9">IFERROR(INDEX($G$102:$AQ$200,MATCH($E9,$E$102:$E$200,0),COLUMN()-6),-999)</f>
        <v>0</v>
      </c>
      <c r="K9" s="16" cm="1">
        <f t="array" ref="K9">IFERROR(INDEX($G$102:$AQ$200,MATCH($E9,$E$102:$E$200,0),COLUMN()-6),-999)</f>
        <v>0</v>
      </c>
      <c r="L9" s="16" cm="1">
        <f t="array" ref="L9">IFERROR(INDEX($G$102:$AQ$200,MATCH($E9,$E$102:$E$200,0),COLUMN()-6),-999)</f>
        <v>0</v>
      </c>
      <c r="M9" s="16" cm="1">
        <f t="array" ref="M9">IFERROR(INDEX($G$102:$AQ$200,MATCH($E9,$E$102:$E$200,0),COLUMN()-6),-999)</f>
        <v>0</v>
      </c>
      <c r="N9" s="16" cm="1">
        <f t="array" ref="N9">IFERROR(INDEX($G$102:$AQ$200,MATCH($E9,$E$102:$E$200,0),COLUMN()-6),-999)</f>
        <v>0</v>
      </c>
      <c r="O9" s="16" cm="1">
        <f t="array" ref="O9">IFERROR(INDEX($G$102:$AQ$200,MATCH($E9,$E$102:$E$200,0),COLUMN()-6),-999)</f>
        <v>0</v>
      </c>
      <c r="P9" s="16" cm="1">
        <f t="array" ref="P9">IFERROR(INDEX($G$102:$AQ$200,MATCH($E9,$E$102:$E$200,0),COLUMN()-6),-999)</f>
        <v>0</v>
      </c>
      <c r="Q9" s="16" cm="1">
        <f t="array" ref="Q9">IFERROR(INDEX($G$102:$AQ$200,MATCH($E9,$E$102:$E$200,0),COLUMN()-6),-999)</f>
        <v>0</v>
      </c>
      <c r="R9" s="16" cm="1">
        <f t="array" ref="R9">IFERROR(INDEX($G$102:$AQ$200,MATCH($E9,$E$102:$E$200,0),COLUMN()-6),-999)</f>
        <v>0</v>
      </c>
      <c r="S9" s="16" cm="1">
        <f t="array" ref="S9">IFERROR(INDEX($G$102:$AQ$200,MATCH($E9,$E$102:$E$200,0),COLUMN()-6),-999)</f>
        <v>0</v>
      </c>
      <c r="T9" s="16" cm="1">
        <f t="array" ref="T9">IFERROR(INDEX($G$102:$AQ$200,MATCH($E9,$E$102:$E$200,0),COLUMN()-6),-999)</f>
        <v>0</v>
      </c>
      <c r="U9" s="16" cm="1">
        <f t="array" ref="U9">IFERROR(INDEX($G$102:$AQ$200,MATCH($E9,$E$102:$E$200,0),COLUMN()-6),-999)</f>
        <v>0</v>
      </c>
      <c r="V9" s="16" cm="1">
        <f t="array" ref="V9">IFERROR(INDEX($G$102:$AQ$200,MATCH($E9,$E$102:$E$200,0),COLUMN()-6),-999)</f>
        <v>0</v>
      </c>
      <c r="W9" s="16" cm="1">
        <f t="array" ref="W9">IFERROR(INDEX($G$102:$AQ$200,MATCH($E9,$E$102:$E$200,0),COLUMN()-6),-999)</f>
        <v>0</v>
      </c>
      <c r="X9" s="16" cm="1">
        <f t="array" ref="X9">IFERROR(INDEX($G$102:$AQ$200,MATCH($E9,$E$102:$E$200,0),COLUMN()-6),-999)</f>
        <v>0</v>
      </c>
      <c r="Y9" s="16" cm="1">
        <f t="array" ref="Y9">IFERROR(INDEX($G$102:$AQ$200,MATCH($E9,$E$102:$E$200,0),COLUMN()-6),-999)</f>
        <v>0</v>
      </c>
      <c r="Z9" s="16" cm="1">
        <f t="array" ref="Z9">IFERROR(INDEX($G$102:$AQ$200,MATCH($E9,$E$102:$E$200,0),COLUMN()-6),-999)</f>
        <v>0</v>
      </c>
      <c r="AA9" s="16" cm="1">
        <f t="array" ref="AA9">IFERROR(INDEX($G$102:$AQ$200,MATCH($E9,$E$102:$E$200,0),COLUMN()-6),-999)</f>
        <v>0</v>
      </c>
      <c r="AB9" s="16" cm="1">
        <f t="array" ref="AB9">IFERROR(INDEX($G$102:$AQ$200,MATCH($E9,$E$102:$E$200,0),COLUMN()-6),-999)</f>
        <v>0</v>
      </c>
      <c r="AC9" s="16" cm="1">
        <f t="array" ref="AC9">IFERROR(INDEX($G$102:$AQ$200,MATCH($E9,$E$102:$E$200,0),COLUMN()-6),-999)</f>
        <v>0</v>
      </c>
      <c r="AD9" s="16" cm="1">
        <f t="array" ref="AD9">IFERROR(INDEX($G$102:$AQ$200,MATCH($E9,$E$102:$E$200,0),COLUMN()-6),-999)</f>
        <v>0</v>
      </c>
      <c r="AE9" s="16" cm="1">
        <f t="array" ref="AE9">IFERROR(INDEX($G$102:$AQ$200,MATCH($E9,$E$102:$E$200,0),COLUMN()-6),-999)</f>
        <v>0</v>
      </c>
      <c r="AF9" s="16" cm="1">
        <f t="array" ref="AF9">IFERROR(INDEX($G$102:$AQ$200,MATCH($E9,$E$102:$E$200,0),COLUMN()-6),-999)</f>
        <v>0</v>
      </c>
      <c r="AG9" s="16" cm="1">
        <f t="array" ref="AG9">IFERROR(INDEX($G$102:$AQ$200,MATCH($E9,$E$102:$E$200,0),COLUMN()-6),-999)</f>
        <v>0</v>
      </c>
      <c r="AH9" s="16" cm="1">
        <f t="array" ref="AH9">IFERROR(INDEX($G$102:$AQ$200,MATCH($E9,$E$102:$E$200,0),COLUMN()-6),-999)</f>
        <v>0</v>
      </c>
      <c r="AI9" s="16" cm="1">
        <f t="array" ref="AI9">IFERROR(INDEX($G$102:$AQ$200,MATCH($E9,$E$102:$E$200,0),COLUMN()-6),-999)</f>
        <v>0</v>
      </c>
      <c r="AJ9" s="16" cm="1">
        <f t="array" ref="AJ9">IFERROR(INDEX($G$102:$AQ$200,MATCH($E9,$E$102:$E$200,0),COLUMN()-6),-999)</f>
        <v>0</v>
      </c>
      <c r="AK9" s="16" cm="1">
        <f t="array" ref="AK9">IFERROR(INDEX($G$102:$AQ$200,MATCH($E9,$E$102:$E$200,0),COLUMN()-6),-999)</f>
        <v>0</v>
      </c>
      <c r="AL9" s="16" cm="1">
        <f t="array" ref="AL9">IFERROR(INDEX($G$102:$AQ$200,MATCH($E9,$E$102:$E$200,0),COLUMN()-6),-999)</f>
        <v>0</v>
      </c>
      <c r="AM9" s="16" cm="1">
        <f t="array" ref="AM9">IFERROR(INDEX($G$102:$AQ$200,MATCH($E9,$E$102:$E$200,0),COLUMN()-6),-999)</f>
        <v>0</v>
      </c>
      <c r="AN9" s="16" cm="1">
        <f t="array" ref="AN9">IFERROR(INDEX($G$102:$AQ$200,MATCH($E9,$E$102:$E$200,0),COLUMN()-6),-999)</f>
        <v>0</v>
      </c>
      <c r="AO9" s="16" cm="1">
        <f t="array" ref="AO9">IFERROR(INDEX($G$102:$AQ$200,MATCH($E9,$E$102:$E$200,0),COLUMN()-6),-999)</f>
        <v>0</v>
      </c>
      <c r="AP9" s="16" cm="1">
        <f t="array" ref="AP9">IFERROR(INDEX($G$102:$AQ$200,MATCH($E9,$E$102:$E$200,0),COLUMN()-6),-999)</f>
        <v>0</v>
      </c>
      <c r="AQ9" s="40" cm="1">
        <f t="array" ref="AQ9">IFERROR(INDEX($G$102:$AQ$200,MATCH($E9,$E$102:$E$200,0),COLUMN()-6),-999)</f>
        <v>0</v>
      </c>
      <c r="AR9" s="40"/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56"/>
      <c r="BJ9" s="56"/>
      <c r="BK9" s="56"/>
      <c r="BL9" s="56"/>
      <c r="BM9" s="56"/>
      <c r="BN9" s="68"/>
    </row>
    <row r="10" spans="1:66" s="54" customFormat="1" x14ac:dyDescent="0.25">
      <c r="A10" s="68"/>
      <c r="B10" s="68"/>
      <c r="C10" s="68" t="s">
        <v>192</v>
      </c>
      <c r="D10" s="107"/>
      <c r="E10" s="78" t="s">
        <v>137</v>
      </c>
      <c r="F10" s="73"/>
      <c r="G10" s="16" cm="1">
        <f t="array" ref="G10">IFERROR(INDEX($G$102:$AQ$200,MATCH($E10,$E$102:$E$200,0),COLUMN()-6),-999)</f>
        <v>0</v>
      </c>
      <c r="H10" s="16" cm="1">
        <f t="array" ref="H10">IFERROR(INDEX($G$102:$AQ$200,MATCH($E10,$E$102:$E$200,0),COLUMN()-6),-999)</f>
        <v>0</v>
      </c>
      <c r="I10" s="16" cm="1">
        <f t="array" ref="I10">IFERROR(INDEX($G$102:$AQ$200,MATCH($E10,$E$102:$E$200,0),COLUMN()-6),-999)</f>
        <v>0</v>
      </c>
      <c r="J10" s="16" cm="1">
        <f t="array" ref="J10">IFERROR(INDEX($G$102:$AQ$200,MATCH($E10,$E$102:$E$200,0),COLUMN()-6),-999)</f>
        <v>0</v>
      </c>
      <c r="K10" s="16" cm="1">
        <f t="array" ref="K10">IFERROR(INDEX($G$102:$AQ$200,MATCH($E10,$E$102:$E$200,0),COLUMN()-6),-999)</f>
        <v>0</v>
      </c>
      <c r="L10" s="16" cm="1">
        <f t="array" ref="L10">IFERROR(INDEX($G$102:$AQ$200,MATCH($E10,$E$102:$E$200,0),COLUMN()-6),-999)</f>
        <v>0</v>
      </c>
      <c r="M10" s="16" cm="1">
        <f t="array" ref="M10">IFERROR(INDEX($G$102:$AQ$200,MATCH($E10,$E$102:$E$200,0),COLUMN()-6),-999)</f>
        <v>0</v>
      </c>
      <c r="N10" s="16" cm="1">
        <f t="array" ref="N10">IFERROR(INDEX($G$102:$AQ$200,MATCH($E10,$E$102:$E$200,0),COLUMN()-6),-999)</f>
        <v>0</v>
      </c>
      <c r="O10" s="16" cm="1">
        <f t="array" ref="O10">IFERROR(INDEX($G$102:$AQ$200,MATCH($E10,$E$102:$E$200,0),COLUMN()-6),-999)</f>
        <v>0</v>
      </c>
      <c r="P10" s="16" cm="1">
        <f t="array" ref="P10">IFERROR(INDEX($G$102:$AQ$200,MATCH($E10,$E$102:$E$200,0),COLUMN()-6),-999)</f>
        <v>0</v>
      </c>
      <c r="Q10" s="16" cm="1">
        <f t="array" ref="Q10">IFERROR(INDEX($G$102:$AQ$200,MATCH($E10,$E$102:$E$200,0),COLUMN()-6),-999)</f>
        <v>0</v>
      </c>
      <c r="R10" s="16" cm="1">
        <f t="array" ref="R10">IFERROR(INDEX($G$102:$AQ$200,MATCH($E10,$E$102:$E$200,0),COLUMN()-6),-999)</f>
        <v>0</v>
      </c>
      <c r="S10" s="16" cm="1">
        <f t="array" ref="S10">IFERROR(INDEX($G$102:$AQ$200,MATCH($E10,$E$102:$E$200,0),COLUMN()-6),-999)</f>
        <v>0</v>
      </c>
      <c r="T10" s="16" cm="1">
        <f t="array" ref="T10">IFERROR(INDEX($G$102:$AQ$200,MATCH($E10,$E$102:$E$200,0),COLUMN()-6),-999)</f>
        <v>0</v>
      </c>
      <c r="U10" s="16" cm="1">
        <f t="array" ref="U10">IFERROR(INDEX($G$102:$AQ$200,MATCH($E10,$E$102:$E$200,0),COLUMN()-6),-999)</f>
        <v>0</v>
      </c>
      <c r="V10" s="16" cm="1">
        <f t="array" ref="V10">IFERROR(INDEX($G$102:$AQ$200,MATCH($E10,$E$102:$E$200,0),COLUMN()-6),-999)</f>
        <v>0</v>
      </c>
      <c r="W10" s="16" cm="1">
        <f t="array" ref="W10">IFERROR(INDEX($G$102:$AQ$200,MATCH($E10,$E$102:$E$200,0),COLUMN()-6),-999)</f>
        <v>0</v>
      </c>
      <c r="X10" s="16" cm="1">
        <f t="array" ref="X10">IFERROR(INDEX($G$102:$AQ$200,MATCH($E10,$E$102:$E$200,0),COLUMN()-6),-999)</f>
        <v>0</v>
      </c>
      <c r="Y10" s="16" cm="1">
        <f t="array" ref="Y10">IFERROR(INDEX($G$102:$AQ$200,MATCH($E10,$E$102:$E$200,0),COLUMN()-6),-999)</f>
        <v>0</v>
      </c>
      <c r="Z10" s="16" cm="1">
        <f t="array" ref="Z10">IFERROR(INDEX($G$102:$AQ$200,MATCH($E10,$E$102:$E$200,0),COLUMN()-6),-999)</f>
        <v>0</v>
      </c>
      <c r="AA10" s="16" cm="1">
        <f t="array" ref="AA10">IFERROR(INDEX($G$102:$AQ$200,MATCH($E10,$E$102:$E$200,0),COLUMN()-6),-999)</f>
        <v>0</v>
      </c>
      <c r="AB10" s="16" cm="1">
        <f t="array" ref="AB10">IFERROR(INDEX($G$102:$AQ$200,MATCH($E10,$E$102:$E$200,0),COLUMN()-6),-999)</f>
        <v>3.964512762199121E-7</v>
      </c>
      <c r="AC10" s="16" cm="1">
        <f t="array" ref="AC10">IFERROR(INDEX($G$102:$AQ$200,MATCH($E10,$E$102:$E$200,0),COLUMN()-6),-999)</f>
        <v>4.2240226110368395E-7</v>
      </c>
      <c r="AD10" s="16" cm="1">
        <f t="array" ref="AD10">IFERROR(INDEX($G$102:$AQ$200,MATCH($E10,$E$102:$E$200,0),COLUMN()-6),-999)</f>
        <v>4.1994063472535302E-7</v>
      </c>
      <c r="AE10" s="16" cm="1">
        <f t="array" ref="AE10">IFERROR(INDEX($G$102:$AQ$200,MATCH($E10,$E$102:$E$200,0),COLUMN()-6),-999)</f>
        <v>4.202994599465478E-7</v>
      </c>
      <c r="AF10" s="16" cm="1">
        <f t="array" ref="AF10">IFERROR(INDEX($G$102:$AQ$200,MATCH($E10,$E$102:$E$200,0),COLUMN()-6),-999)</f>
        <v>4.2329856704677769E-7</v>
      </c>
      <c r="AG10" s="16" cm="1">
        <f t="array" ref="AG10">IFERROR(INDEX($G$102:$AQ$200,MATCH($E10,$E$102:$E$200,0),COLUMN()-6),-999)</f>
        <v>4.241336650216242E-7</v>
      </c>
      <c r="AH10" s="16" cm="1">
        <f t="array" ref="AH10">IFERROR(INDEX($G$102:$AQ$200,MATCH($E10,$E$102:$E$200,0),COLUMN()-6),-999)</f>
        <v>4.2154337011766786E-7</v>
      </c>
      <c r="AI10" s="16" cm="1">
        <f t="array" ref="AI10">IFERROR(INDEX($G$102:$AQ$200,MATCH($E10,$E$102:$E$200,0),COLUMN()-6),-999)</f>
        <v>4.2236739312595587E-7</v>
      </c>
      <c r="AJ10" s="16" cm="1">
        <f t="array" ref="AJ10">IFERROR(INDEX($G$102:$AQ$200,MATCH($E10,$E$102:$E$200,0),COLUMN()-6),-999)</f>
        <v>4.231104353052185E-7</v>
      </c>
      <c r="AK10" s="16" cm="1">
        <f t="array" ref="AK10">IFERROR(INDEX($G$102:$AQ$200,MATCH($E10,$E$102:$E$200,0),COLUMN()-6),-999)</f>
        <v>4.2424240939539079E-7</v>
      </c>
      <c r="AL10" s="16" cm="1">
        <f t="array" ref="AL10">IFERROR(INDEX($G$102:$AQ$200,MATCH($E10,$E$102:$E$200,0),COLUMN()-6),-999)</f>
        <v>4.2421678289601638E-7</v>
      </c>
      <c r="AM10" s="16" cm="1">
        <f t="array" ref="AM10">IFERROR(INDEX($G$102:$AQ$200,MATCH($E10,$E$102:$E$200,0),COLUMN()-6),-999)</f>
        <v>4.2421757907018311E-7</v>
      </c>
      <c r="AN10" s="16" cm="1">
        <f t="array" ref="AN10">IFERROR(INDEX($G$102:$AQ$200,MATCH($E10,$E$102:$E$200,0),COLUMN()-6),-999)</f>
        <v>4.2398433895750195E-7</v>
      </c>
      <c r="AO10" s="16" cm="1">
        <f t="array" ref="AO10">IFERROR(INDEX($G$102:$AQ$200,MATCH($E10,$E$102:$E$200,0),COLUMN()-6),-999)</f>
        <v>4.222128883067801E-7</v>
      </c>
      <c r="AP10" s="16" cm="1">
        <f t="array" ref="AP10">IFERROR(INDEX($G$102:$AQ$200,MATCH($E10,$E$102:$E$200,0),COLUMN()-6),-999)</f>
        <v>4.222128883067801E-7</v>
      </c>
      <c r="AQ10" s="16" cm="1">
        <f t="array" ref="AQ10">IFERROR(INDEX($G$102:$AQ$200,MATCH($E10,$E$102:$E$200,0),COLUMN()-6),-999)</f>
        <v>4.2165025597219529E-7</v>
      </c>
      <c r="AR10" s="40"/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3.7206181483170914E-7</v>
      </c>
      <c r="BC10" s="40">
        <v>4.1316738911960168E-7</v>
      </c>
      <c r="BD10" s="40">
        <v>4.2220215329058364E-7</v>
      </c>
      <c r="BE10" s="40">
        <v>4.2076495083486598E-7</v>
      </c>
      <c r="BF10" s="40">
        <v>4.2172756637888055E-7</v>
      </c>
      <c r="BG10" s="40">
        <v>4.2084882431177058E-7</v>
      </c>
      <c r="BH10" s="40">
        <v>4.2065024844187596E-7</v>
      </c>
      <c r="BI10" s="56"/>
      <c r="BJ10" s="56"/>
      <c r="BK10" s="56"/>
      <c r="BL10" s="56"/>
      <c r="BM10" s="56"/>
      <c r="BN10" s="68"/>
    </row>
    <row r="11" spans="1:66" s="54" customFormat="1" x14ac:dyDescent="0.25">
      <c r="A11" s="68"/>
      <c r="B11" s="68"/>
      <c r="C11" s="68" t="s">
        <v>192</v>
      </c>
      <c r="D11" s="90" t="s">
        <v>138</v>
      </c>
      <c r="E11" s="78" t="s">
        <v>138</v>
      </c>
      <c r="F11" s="73"/>
      <c r="G11" s="16" cm="1">
        <f t="array" ref="G11">IFERROR(INDEX($G$102:$AQ$200,MATCH($E11,$E$102:$E$200,0),COLUMN()-6),-999)</f>
        <v>0</v>
      </c>
      <c r="H11" s="16" cm="1">
        <f t="array" ref="H11">IFERROR(INDEX($G$102:$AQ$200,MATCH($E11,$E$102:$E$200,0),COLUMN()-6),-999)</f>
        <v>0</v>
      </c>
      <c r="I11" s="16" cm="1">
        <f t="array" ref="I11">IFERROR(INDEX($G$102:$AQ$200,MATCH($E11,$E$102:$E$200,0),COLUMN()-6),-999)</f>
        <v>0</v>
      </c>
      <c r="J11" s="16" cm="1">
        <f t="array" ref="J11">IFERROR(INDEX($G$102:$AQ$200,MATCH($E11,$E$102:$E$200,0),COLUMN()-6),-999)</f>
        <v>0</v>
      </c>
      <c r="K11" s="16" cm="1">
        <f t="array" ref="K11">IFERROR(INDEX($G$102:$AQ$200,MATCH($E11,$E$102:$E$200,0),COLUMN()-6),-999)</f>
        <v>0</v>
      </c>
      <c r="L11" s="16" cm="1">
        <f t="array" ref="L11">IFERROR(INDEX($G$102:$AQ$200,MATCH($E11,$E$102:$E$200,0),COLUMN()-6),-999)</f>
        <v>0</v>
      </c>
      <c r="M11" s="16" cm="1">
        <f t="array" ref="M11">IFERROR(INDEX($G$102:$AQ$200,MATCH($E11,$E$102:$E$200,0),COLUMN()-6),-999)</f>
        <v>0</v>
      </c>
      <c r="N11" s="16" cm="1">
        <f t="array" ref="N11">IFERROR(INDEX($G$102:$AQ$200,MATCH($E11,$E$102:$E$200,0),COLUMN()-6),-999)</f>
        <v>0</v>
      </c>
      <c r="O11" s="16" cm="1">
        <f t="array" ref="O11">IFERROR(INDEX($G$102:$AQ$200,MATCH($E11,$E$102:$E$200,0),COLUMN()-6),-999)</f>
        <v>0</v>
      </c>
      <c r="P11" s="16" cm="1">
        <f t="array" ref="P11">IFERROR(INDEX($G$102:$AQ$200,MATCH($E11,$E$102:$E$200,0),COLUMN()-6),-999)</f>
        <v>0</v>
      </c>
      <c r="Q11" s="16" cm="1">
        <f t="array" ref="Q11">IFERROR(INDEX($G$102:$AQ$200,MATCH($E11,$E$102:$E$200,0),COLUMN()-6),-999)</f>
        <v>0</v>
      </c>
      <c r="R11" s="16" cm="1">
        <f t="array" ref="R11">IFERROR(INDEX($G$102:$AQ$200,MATCH($E11,$E$102:$E$200,0),COLUMN()-6),-999)</f>
        <v>0</v>
      </c>
      <c r="S11" s="16" cm="1">
        <f t="array" ref="S11">IFERROR(INDEX($G$102:$AQ$200,MATCH($E11,$E$102:$E$200,0),COLUMN()-6),-999)</f>
        <v>0</v>
      </c>
      <c r="T11" s="16" cm="1">
        <f t="array" ref="T11">IFERROR(INDEX($G$102:$AQ$200,MATCH($E11,$E$102:$E$200,0),COLUMN()-6),-999)</f>
        <v>0</v>
      </c>
      <c r="U11" s="16" cm="1">
        <f t="array" ref="U11">IFERROR(INDEX($G$102:$AQ$200,MATCH($E11,$E$102:$E$200,0),COLUMN()-6),-999)</f>
        <v>0</v>
      </c>
      <c r="V11" s="16" cm="1">
        <f t="array" ref="V11">IFERROR(INDEX($G$102:$AQ$200,MATCH($E11,$E$102:$E$200,0),COLUMN()-6),-999)</f>
        <v>0</v>
      </c>
      <c r="W11" s="16" cm="1">
        <f t="array" ref="W11">IFERROR(INDEX($G$102:$AQ$200,MATCH($E11,$E$102:$E$200,0),COLUMN()-6),-999)</f>
        <v>0</v>
      </c>
      <c r="X11" s="16" cm="1">
        <f t="array" ref="X11">IFERROR(INDEX($G$102:$AQ$200,MATCH($E11,$E$102:$E$200,0),COLUMN()-6),-999)</f>
        <v>0</v>
      </c>
      <c r="Y11" s="16" cm="1">
        <f t="array" ref="Y11">IFERROR(INDEX($G$102:$AQ$200,MATCH($E11,$E$102:$E$200,0),COLUMN()-6),-999)</f>
        <v>0</v>
      </c>
      <c r="Z11" s="16" cm="1">
        <f t="array" ref="Z11">IFERROR(INDEX($G$102:$AQ$200,MATCH($E11,$E$102:$E$200,0),COLUMN()-6),-999)</f>
        <v>0</v>
      </c>
      <c r="AA11" s="16" cm="1">
        <f t="array" ref="AA11">IFERROR(INDEX($G$102:$AQ$200,MATCH($E11,$E$102:$E$200,0),COLUMN()-6),-999)</f>
        <v>0</v>
      </c>
      <c r="AB11" s="16" cm="1">
        <f t="array" ref="AB11">IFERROR(INDEX($G$102:$AQ$200,MATCH($E11,$E$102:$E$200,0),COLUMN()-6),-999)</f>
        <v>0</v>
      </c>
      <c r="AC11" s="16" cm="1">
        <f t="array" ref="AC11">IFERROR(INDEX($G$102:$AQ$200,MATCH($E11,$E$102:$E$200,0),COLUMN()-6),-999)</f>
        <v>0</v>
      </c>
      <c r="AD11" s="116" cm="1">
        <f t="array" ref="AD11">IFERROR(INDEX($G$102:$AQ$200,MATCH($E11,$E$102:$E$200,0),COLUMN()-6),-999)</f>
        <v>8.9618905297363725</v>
      </c>
      <c r="AE11" s="116" cm="1">
        <f t="array" ref="AE11">IFERROR(INDEX($G$102:$AQ$200,MATCH($E11,$E$102:$E$200,0),COLUMN()-6),-999)</f>
        <v>8.9571097102602462</v>
      </c>
      <c r="AF11" s="116" cm="1">
        <f t="array" ref="AF11">IFERROR(INDEX($G$102:$AQ$200,MATCH($E11,$E$102:$E$200,0),COLUMN()-6),-999)</f>
        <v>6.7272158229207113</v>
      </c>
      <c r="AG11" s="116" cm="1">
        <f t="array" ref="AG11">IFERROR(INDEX($G$102:$AQ$200,MATCH($E11,$E$102:$E$200,0),COLUMN()-6),-999)</f>
        <v>6.7238423999187811</v>
      </c>
      <c r="AH11" s="116" cm="1">
        <f t="array" ref="AH11">IFERROR(INDEX($G$102:$AQ$200,MATCH($E11,$E$102:$E$200,0),COLUMN()-6),-999)</f>
        <v>4.487953157938172</v>
      </c>
      <c r="AI11" s="116" cm="1">
        <f t="array" ref="AI11">IFERROR(INDEX($G$102:$AQ$200,MATCH($E11,$E$102:$E$200,0),COLUMN()-6),-999)</f>
        <v>4.4778306257346427</v>
      </c>
      <c r="AJ11" s="116" cm="1">
        <f t="array" ref="AJ11">IFERROR(INDEX($G$102:$AQ$200,MATCH($E11,$E$102:$E$200,0),COLUMN()-6),-999)</f>
        <v>4.4687381498227419</v>
      </c>
      <c r="AK11" s="116" cm="1">
        <f t="array" ref="AK11">IFERROR(INDEX($G$102:$AQ$200,MATCH($E11,$E$102:$E$200,0),COLUMN()-6),-999)</f>
        <v>4.4549536911693979</v>
      </c>
      <c r="AL11" s="116" cm="1">
        <f t="array" ref="AL11">IFERROR(INDEX($G$102:$AQ$200,MATCH($E11,$E$102:$E$200,0),COLUMN()-6),-999)</f>
        <v>4.4552652953314391</v>
      </c>
      <c r="AM11" s="116" cm="1">
        <f t="array" ref="AM11">IFERROR(INDEX($G$102:$AQ$200,MATCH($E11,$E$102:$E$200,0),COLUMN()-6),-999)</f>
        <v>4.4552621379444375</v>
      </c>
      <c r="AN11" s="116" cm="1">
        <f t="array" ref="AN11">IFERROR(INDEX($G$102:$AQ$200,MATCH($E11,$E$102:$E$200,0),COLUMN()-6),-999)</f>
        <v>15.941817456575253</v>
      </c>
      <c r="AO11" s="116" cm="1">
        <f t="array" ref="AO11">IFERROR(INDEX($G$102:$AQ$200,MATCH($E11,$E$102:$E$200,0),COLUMN()-6),-999)</f>
        <v>14.46428969077243</v>
      </c>
      <c r="AP11" s="116" cm="1">
        <f t="array" ref="AP11">IFERROR(INDEX($G$102:$AQ$200,MATCH($E11,$E$102:$E$200,0),COLUMN()-6),-999)</f>
        <v>14.46428969077243</v>
      </c>
      <c r="AQ11" s="116" cm="1">
        <f t="array" ref="AQ11">IFERROR(INDEX($G$102:$AQ$200,MATCH($E11,$E$102:$E$200,0),COLUMN()-6),-999)</f>
        <v>14.497804087990524</v>
      </c>
      <c r="AR11" s="40"/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9.0370596214878898</v>
      </c>
      <c r="BE11" s="40">
        <v>4.5500362050912795</v>
      </c>
      <c r="BF11" s="40">
        <v>4.4843810906278332</v>
      </c>
      <c r="BG11" s="40">
        <v>4.49517533151589</v>
      </c>
      <c r="BH11" s="40">
        <v>14.6708760708374</v>
      </c>
      <c r="BI11" s="56"/>
      <c r="BJ11" s="56"/>
      <c r="BK11" s="56"/>
      <c r="BL11" s="56"/>
      <c r="BM11" s="56"/>
      <c r="BN11" s="68"/>
    </row>
    <row r="12" spans="1:66" s="54" customFormat="1" x14ac:dyDescent="0.25">
      <c r="A12" s="68"/>
      <c r="B12" s="68"/>
      <c r="C12" s="68" t="s">
        <v>192</v>
      </c>
      <c r="D12" s="90" t="s">
        <v>139</v>
      </c>
      <c r="E12" s="78" t="s">
        <v>139</v>
      </c>
      <c r="F12" s="73"/>
      <c r="G12" s="16" cm="1">
        <f t="array" ref="G12">IFERROR(INDEX($G$102:$AQ$200,MATCH($E12,$E$102:$E$200,0),COLUMN()-6),-999)</f>
        <v>0</v>
      </c>
      <c r="H12" s="16" cm="1">
        <f t="array" ref="H12">IFERROR(INDEX($G$102:$AQ$200,MATCH($E12,$E$102:$E$200,0),COLUMN()-6),-999)</f>
        <v>0</v>
      </c>
      <c r="I12" s="16" cm="1">
        <f t="array" ref="I12">IFERROR(INDEX($G$102:$AQ$200,MATCH($E12,$E$102:$E$200,0),COLUMN()-6),-999)</f>
        <v>0</v>
      </c>
      <c r="J12" s="16" cm="1">
        <f t="array" ref="J12">IFERROR(INDEX($G$102:$AQ$200,MATCH($E12,$E$102:$E$200,0),COLUMN()-6),-999)</f>
        <v>0</v>
      </c>
      <c r="K12" s="16" cm="1">
        <f t="array" ref="K12">IFERROR(INDEX($G$102:$AQ$200,MATCH($E12,$E$102:$E$200,0),COLUMN()-6),-999)</f>
        <v>0</v>
      </c>
      <c r="L12" s="16" cm="1">
        <f t="array" ref="L12">IFERROR(INDEX($G$102:$AQ$200,MATCH($E12,$E$102:$E$200,0),COLUMN()-6),-999)</f>
        <v>0</v>
      </c>
      <c r="M12" s="16" cm="1">
        <f t="array" ref="M12">IFERROR(INDEX($G$102:$AQ$200,MATCH($E12,$E$102:$E$200,0),COLUMN()-6),-999)</f>
        <v>0</v>
      </c>
      <c r="N12" s="16" cm="1">
        <f t="array" ref="N12">IFERROR(INDEX($G$102:$AQ$200,MATCH($E12,$E$102:$E$200,0),COLUMN()-6),-999)</f>
        <v>0</v>
      </c>
      <c r="O12" s="16" cm="1">
        <f t="array" ref="O12">IFERROR(INDEX($G$102:$AQ$200,MATCH($E12,$E$102:$E$200,0),COLUMN()-6),-999)</f>
        <v>0</v>
      </c>
      <c r="P12" s="16" cm="1">
        <f t="array" ref="P12">IFERROR(INDEX($G$102:$AQ$200,MATCH($E12,$E$102:$E$200,0),COLUMN()-6),-999)</f>
        <v>0</v>
      </c>
      <c r="Q12" s="16" cm="1">
        <f t="array" ref="Q12">IFERROR(INDEX($G$102:$AQ$200,MATCH($E12,$E$102:$E$200,0),COLUMN()-6),-999)</f>
        <v>0</v>
      </c>
      <c r="R12" s="16" cm="1">
        <f t="array" ref="R12">IFERROR(INDEX($G$102:$AQ$200,MATCH($E12,$E$102:$E$200,0),COLUMN()-6),-999)</f>
        <v>0</v>
      </c>
      <c r="S12" s="16" cm="1">
        <f t="array" ref="S12">IFERROR(INDEX($G$102:$AQ$200,MATCH($E12,$E$102:$E$200,0),COLUMN()-6),-999)</f>
        <v>0</v>
      </c>
      <c r="T12" s="16" cm="1">
        <f t="array" ref="T12">IFERROR(INDEX($G$102:$AQ$200,MATCH($E12,$E$102:$E$200,0),COLUMN()-6),-999)</f>
        <v>0</v>
      </c>
      <c r="U12" s="16" cm="1">
        <f t="array" ref="U12">IFERROR(INDEX($G$102:$AQ$200,MATCH($E12,$E$102:$E$200,0),COLUMN()-6),-999)</f>
        <v>0</v>
      </c>
      <c r="V12" s="16" cm="1">
        <f t="array" ref="V12">IFERROR(INDEX($G$102:$AQ$200,MATCH($E12,$E$102:$E$200,0),COLUMN()-6),-999)</f>
        <v>0</v>
      </c>
      <c r="W12" s="16" cm="1">
        <f t="array" ref="W12">IFERROR(INDEX($G$102:$AQ$200,MATCH($E12,$E$102:$E$200,0),COLUMN()-6),-999)</f>
        <v>0</v>
      </c>
      <c r="X12" s="16" cm="1">
        <f t="array" ref="X12">IFERROR(INDEX($G$102:$AQ$200,MATCH($E12,$E$102:$E$200,0),COLUMN()-6),-999)</f>
        <v>0</v>
      </c>
      <c r="Y12" s="16" cm="1">
        <f t="array" ref="Y12">IFERROR(INDEX($G$102:$AQ$200,MATCH($E12,$E$102:$E$200,0),COLUMN()-6),-999)</f>
        <v>0</v>
      </c>
      <c r="Z12" s="16" cm="1">
        <f t="array" ref="Z12">IFERROR(INDEX($G$102:$AQ$200,MATCH($E12,$E$102:$E$200,0),COLUMN()-6),-999)</f>
        <v>0</v>
      </c>
      <c r="AA12" s="16" cm="1">
        <f t="array" ref="AA12">IFERROR(INDEX($G$102:$AQ$200,MATCH($E12,$E$102:$E$200,0),COLUMN()-6),-999)</f>
        <v>0</v>
      </c>
      <c r="AB12" s="16" cm="1">
        <f t="array" ref="AB12">IFERROR(INDEX($G$102:$AQ$200,MATCH($E12,$E$102:$E$200,0),COLUMN()-6),-999)</f>
        <v>0</v>
      </c>
      <c r="AC12" s="16" cm="1">
        <f t="array" ref="AC12">IFERROR(INDEX($G$102:$AQ$200,MATCH($E12,$E$102:$E$200,0),COLUMN()-6),-999)</f>
        <v>0</v>
      </c>
      <c r="AD12" s="16" cm="1">
        <f t="array" ref="AD12">IFERROR(INDEX($G$102:$AQ$200,MATCH($E12,$E$102:$E$200,0),COLUMN()-6),-999)</f>
        <v>0</v>
      </c>
      <c r="AE12" s="16" cm="1">
        <f t="array" ref="AE12">IFERROR(INDEX($G$102:$AQ$200,MATCH($E12,$E$102:$E$200,0),COLUMN()-6),-999)</f>
        <v>0</v>
      </c>
      <c r="AF12" s="16" cm="1">
        <f t="array" ref="AF12">IFERROR(INDEX($G$102:$AQ$200,MATCH($E12,$E$102:$E$200,0),COLUMN()-6),-999)</f>
        <v>0</v>
      </c>
      <c r="AG12" s="16" cm="1">
        <f t="array" ref="AG12">IFERROR(INDEX($G$102:$AQ$200,MATCH($E12,$E$102:$E$200,0),COLUMN()-6),-999)</f>
        <v>0</v>
      </c>
      <c r="AH12" s="16" cm="1">
        <f t="array" ref="AH12">IFERROR(INDEX($G$102:$AQ$200,MATCH($E12,$E$102:$E$200,0),COLUMN()-6),-999)</f>
        <v>0</v>
      </c>
      <c r="AI12" s="16" cm="1">
        <f t="array" ref="AI12">IFERROR(INDEX($G$102:$AQ$200,MATCH($E12,$E$102:$E$200,0),COLUMN()-6),-999)</f>
        <v>0</v>
      </c>
      <c r="AJ12" s="116" cm="1">
        <f t="array" ref="AJ12">IFERROR(INDEX($G$102:$AQ$200,MATCH($E12,$E$102:$E$200,0),COLUMN()-6),-999)</f>
        <v>43.038090873100771</v>
      </c>
      <c r="AK12" s="116" cm="1">
        <f t="array" ref="AK12">IFERROR(INDEX($G$102:$AQ$200,MATCH($E12,$E$102:$E$200,0),COLUMN()-6),-999)</f>
        <v>20.541594143972429</v>
      </c>
      <c r="AL12" s="116" cm="1">
        <f t="array" ref="AL12">IFERROR(INDEX($G$102:$AQ$200,MATCH($E12,$E$102:$E$200,0),COLUMN()-6),-999)</f>
        <v>20.735272560735329</v>
      </c>
      <c r="AM12" s="116" cm="1">
        <f t="array" ref="AM12">IFERROR(INDEX($G$102:$AQ$200,MATCH($E12,$E$102:$E$200,0),COLUMN()-6),-999)</f>
        <v>23.447615384533758</v>
      </c>
      <c r="AN12" s="116" cm="1">
        <f t="array" ref="AN12">IFERROR(INDEX($G$102:$AQ$200,MATCH($E12,$E$102:$E$200,0),COLUMN()-6),-999)</f>
        <v>23.448586670099168</v>
      </c>
      <c r="AO12" s="116" cm="1">
        <f t="array" ref="AO12">IFERROR(INDEX($G$102:$AQ$200,MATCH($E12,$E$102:$E$200,0),COLUMN()-6),-999)</f>
        <v>23.440348103398861</v>
      </c>
      <c r="AP12" s="116" cm="1">
        <f t="array" ref="AP12">IFERROR(INDEX($G$102:$AQ$200,MATCH($E12,$E$102:$E$200,0),COLUMN()-6),-999)</f>
        <v>23.440348103398861</v>
      </c>
      <c r="AQ12" s="116" cm="1">
        <f t="array" ref="AQ12">IFERROR(INDEX($G$102:$AQ$200,MATCH($E12,$E$102:$E$200,0),COLUMN()-6),-999)</f>
        <v>23.497434334857932</v>
      </c>
      <c r="AR12" s="40"/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0">
        <v>0</v>
      </c>
      <c r="AY12" s="40">
        <v>0</v>
      </c>
      <c r="AZ12" s="40">
        <v>0</v>
      </c>
      <c r="BA12" s="40">
        <v>0</v>
      </c>
      <c r="BB12" s="40">
        <v>0</v>
      </c>
      <c r="BC12" s="40">
        <v>0</v>
      </c>
      <c r="BD12" s="40">
        <v>0</v>
      </c>
      <c r="BE12" s="40">
        <v>0</v>
      </c>
      <c r="BF12" s="40">
        <v>0</v>
      </c>
      <c r="BG12" s="40">
        <v>43.360905498554018</v>
      </c>
      <c r="BH12" s="40">
        <v>23.539311955623905</v>
      </c>
      <c r="BI12" s="56"/>
      <c r="BJ12" s="56"/>
      <c r="BK12" s="56"/>
      <c r="BL12" s="56"/>
      <c r="BM12" s="56"/>
      <c r="BN12" s="68"/>
    </row>
    <row r="13" spans="1:66" s="54" customFormat="1" x14ac:dyDescent="0.25">
      <c r="A13" s="68"/>
      <c r="B13" s="68"/>
      <c r="C13" s="68" t="s">
        <v>192</v>
      </c>
      <c r="D13" s="107"/>
      <c r="E13" s="78" t="s">
        <v>140</v>
      </c>
      <c r="F13" s="73"/>
      <c r="G13" s="16" cm="1">
        <f t="array" ref="G13">IFERROR(INDEX($G$102:$AQ$200,MATCH($E13,$E$102:$E$200,0),COLUMN()-6),-999)</f>
        <v>0</v>
      </c>
      <c r="H13" s="16" cm="1">
        <f t="array" ref="H13">IFERROR(INDEX($G$102:$AQ$200,MATCH($E13,$E$102:$E$200,0),COLUMN()-6),-999)</f>
        <v>0</v>
      </c>
      <c r="I13" s="16" cm="1">
        <f t="array" ref="I13">IFERROR(INDEX($G$102:$AQ$200,MATCH($E13,$E$102:$E$200,0),COLUMN()-6),-999)</f>
        <v>0</v>
      </c>
      <c r="J13" s="16" cm="1">
        <f t="array" ref="J13">IFERROR(INDEX($G$102:$AQ$200,MATCH($E13,$E$102:$E$200,0),COLUMN()-6),-999)</f>
        <v>0</v>
      </c>
      <c r="K13" s="16" cm="1">
        <f t="array" ref="K13">IFERROR(INDEX($G$102:$AQ$200,MATCH($E13,$E$102:$E$200,0),COLUMN()-6),-999)</f>
        <v>0</v>
      </c>
      <c r="L13" s="16" cm="1">
        <f t="array" ref="L13">IFERROR(INDEX($G$102:$AQ$200,MATCH($E13,$E$102:$E$200,0),COLUMN()-6),-999)</f>
        <v>0</v>
      </c>
      <c r="M13" s="16" cm="1">
        <f t="array" ref="M13">IFERROR(INDEX($G$102:$AQ$200,MATCH($E13,$E$102:$E$200,0),COLUMN()-6),-999)</f>
        <v>0</v>
      </c>
      <c r="N13" s="16" cm="1">
        <f t="array" ref="N13">IFERROR(INDEX($G$102:$AQ$200,MATCH($E13,$E$102:$E$200,0),COLUMN()-6),-999)</f>
        <v>0</v>
      </c>
      <c r="O13" s="16" cm="1">
        <f t="array" ref="O13">IFERROR(INDEX($G$102:$AQ$200,MATCH($E13,$E$102:$E$200,0),COLUMN()-6),-999)</f>
        <v>0</v>
      </c>
      <c r="P13" s="16" cm="1">
        <f t="array" ref="P13">IFERROR(INDEX($G$102:$AQ$200,MATCH($E13,$E$102:$E$200,0),COLUMN()-6),-999)</f>
        <v>0</v>
      </c>
      <c r="Q13" s="16" cm="1">
        <f t="array" ref="Q13">IFERROR(INDEX($G$102:$AQ$200,MATCH($E13,$E$102:$E$200,0),COLUMN()-6),-999)</f>
        <v>0</v>
      </c>
      <c r="R13" s="16" cm="1">
        <f t="array" ref="R13">IFERROR(INDEX($G$102:$AQ$200,MATCH($E13,$E$102:$E$200,0),COLUMN()-6),-999)</f>
        <v>0</v>
      </c>
      <c r="S13" s="16" cm="1">
        <f t="array" ref="S13">IFERROR(INDEX($G$102:$AQ$200,MATCH($E13,$E$102:$E$200,0),COLUMN()-6),-999)</f>
        <v>0</v>
      </c>
      <c r="T13" s="16" cm="1">
        <f t="array" ref="T13">IFERROR(INDEX($G$102:$AQ$200,MATCH($E13,$E$102:$E$200,0),COLUMN()-6),-999)</f>
        <v>0</v>
      </c>
      <c r="U13" s="16" cm="1">
        <f t="array" ref="U13">IFERROR(INDEX($G$102:$AQ$200,MATCH($E13,$E$102:$E$200,0),COLUMN()-6),-999)</f>
        <v>0</v>
      </c>
      <c r="V13" s="16" cm="1">
        <f t="array" ref="V13">IFERROR(INDEX($G$102:$AQ$200,MATCH($E13,$E$102:$E$200,0),COLUMN()-6),-999)</f>
        <v>0</v>
      </c>
      <c r="W13" s="16" cm="1">
        <f t="array" ref="W13">IFERROR(INDEX($G$102:$AQ$200,MATCH($E13,$E$102:$E$200,0),COLUMN()-6),-999)</f>
        <v>0</v>
      </c>
      <c r="X13" s="16" cm="1">
        <f t="array" ref="X13">IFERROR(INDEX($G$102:$AQ$200,MATCH($E13,$E$102:$E$200,0),COLUMN()-6),-999)</f>
        <v>0</v>
      </c>
      <c r="Y13" s="16" cm="1">
        <f t="array" ref="Y13">IFERROR(INDEX($G$102:$AQ$200,MATCH($E13,$E$102:$E$200,0),COLUMN()-6),-999)</f>
        <v>0</v>
      </c>
      <c r="Z13" s="16" cm="1">
        <f t="array" ref="Z13">IFERROR(INDEX($G$102:$AQ$200,MATCH($E13,$E$102:$E$200,0),COLUMN()-6),-999)</f>
        <v>0</v>
      </c>
      <c r="AA13" s="16" cm="1">
        <f t="array" ref="AA13">IFERROR(INDEX($G$102:$AQ$200,MATCH($E13,$E$102:$E$200,0),COLUMN()-6),-999)</f>
        <v>0</v>
      </c>
      <c r="AB13" s="16" cm="1">
        <f t="array" ref="AB13">IFERROR(INDEX($G$102:$AQ$200,MATCH($E13,$E$102:$E$200,0),COLUMN()-6),-999)</f>
        <v>0</v>
      </c>
      <c r="AC13" s="16" cm="1">
        <f t="array" ref="AC13">IFERROR(INDEX($G$102:$AQ$200,MATCH($E13,$E$102:$E$200,0),COLUMN()-6),-999)</f>
        <v>0</v>
      </c>
      <c r="AD13" s="16" cm="1">
        <f t="array" ref="AD13">IFERROR(INDEX($G$102:$AQ$200,MATCH($E13,$E$102:$E$200,0),COLUMN()-6),-999)</f>
        <v>0</v>
      </c>
      <c r="AE13" s="16" cm="1">
        <f t="array" ref="AE13">IFERROR(INDEX($G$102:$AQ$200,MATCH($E13,$E$102:$E$200,0),COLUMN()-6),-999)</f>
        <v>0</v>
      </c>
      <c r="AF13" s="16" cm="1">
        <f t="array" ref="AF13">IFERROR(INDEX($G$102:$AQ$200,MATCH($E13,$E$102:$E$200,0),COLUMN()-6),-999)</f>
        <v>0</v>
      </c>
      <c r="AG13" s="16" cm="1">
        <f t="array" ref="AG13">IFERROR(INDEX($G$102:$AQ$200,MATCH($E13,$E$102:$E$200,0),COLUMN()-6),-999)</f>
        <v>0</v>
      </c>
      <c r="AH13" s="16" cm="1">
        <f t="array" ref="AH13">IFERROR(INDEX($G$102:$AQ$200,MATCH($E13,$E$102:$E$200,0),COLUMN()-6),-999)</f>
        <v>0</v>
      </c>
      <c r="AI13" s="16" cm="1">
        <f t="array" ref="AI13">IFERROR(INDEX($G$102:$AQ$200,MATCH($E13,$E$102:$E$200,0),COLUMN()-6),-999)</f>
        <v>0</v>
      </c>
      <c r="AJ13" s="16" cm="1">
        <f t="array" ref="AJ13">IFERROR(INDEX($G$102:$AQ$200,MATCH($E13,$E$102:$E$200,0),COLUMN()-6),-999)</f>
        <v>0</v>
      </c>
      <c r="AK13" s="16" cm="1">
        <f t="array" ref="AK13">IFERROR(INDEX($G$102:$AQ$200,MATCH($E13,$E$102:$E$200,0),COLUMN()-6),-999)</f>
        <v>0</v>
      </c>
      <c r="AL13" s="16" cm="1">
        <f t="array" ref="AL13">IFERROR(INDEX($G$102:$AQ$200,MATCH($E13,$E$102:$E$200,0),COLUMN()-6),-999)</f>
        <v>0</v>
      </c>
      <c r="AM13" s="16" cm="1">
        <f t="array" ref="AM13">IFERROR(INDEX($G$102:$AQ$200,MATCH($E13,$E$102:$E$200,0),COLUMN()-6),-999)</f>
        <v>0</v>
      </c>
      <c r="AN13" s="16" cm="1">
        <f t="array" ref="AN13">IFERROR(INDEX($G$102:$AQ$200,MATCH($E13,$E$102:$E$200,0),COLUMN()-6),-999)</f>
        <v>0</v>
      </c>
      <c r="AO13" s="16" cm="1">
        <f t="array" ref="AO13">IFERROR(INDEX($G$102:$AQ$200,MATCH($E13,$E$102:$E$200,0),COLUMN()-6),-999)</f>
        <v>0</v>
      </c>
      <c r="AP13" s="16" cm="1">
        <f t="array" ref="AP13">IFERROR(INDEX($G$102:$AQ$200,MATCH($E13,$E$102:$E$200,0),COLUMN()-6),-999)</f>
        <v>0</v>
      </c>
      <c r="AQ13" s="16" cm="1">
        <f t="array" ref="AQ13">IFERROR(INDEX($G$102:$AQ$200,MATCH($E13,$E$102:$E$200,0),COLUMN()-6),-999)</f>
        <v>0</v>
      </c>
      <c r="AR13" s="40"/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56"/>
      <c r="BJ13" s="56"/>
      <c r="BK13" s="56"/>
      <c r="BL13" s="56"/>
      <c r="BM13" s="56"/>
      <c r="BN13" s="68"/>
    </row>
    <row r="14" spans="1:66" s="54" customFormat="1" x14ac:dyDescent="0.25">
      <c r="A14" s="68"/>
      <c r="B14" s="68"/>
      <c r="C14" s="68" t="s">
        <v>192</v>
      </c>
      <c r="D14" s="90" t="s">
        <v>141</v>
      </c>
      <c r="E14" s="78" t="s">
        <v>141</v>
      </c>
      <c r="F14" s="73"/>
      <c r="G14" s="16" cm="1">
        <f t="array" ref="G14">IFERROR(INDEX($G$102:$AQ$200,MATCH($E14,$E$102:$E$200,0),COLUMN()-6),-999)</f>
        <v>0</v>
      </c>
      <c r="H14" s="16" cm="1">
        <f t="array" ref="H14">IFERROR(INDEX($G$102:$AQ$200,MATCH($E14,$E$102:$E$200,0),COLUMN()-6),-999)</f>
        <v>0</v>
      </c>
      <c r="I14" s="16" cm="1">
        <f t="array" ref="I14">IFERROR(INDEX($G$102:$AQ$200,MATCH($E14,$E$102:$E$200,0),COLUMN()-6),-999)</f>
        <v>0</v>
      </c>
      <c r="J14" s="16" cm="1">
        <f t="array" ref="J14">IFERROR(INDEX($G$102:$AQ$200,MATCH($E14,$E$102:$E$200,0),COLUMN()-6),-999)</f>
        <v>0</v>
      </c>
      <c r="K14" s="16" cm="1">
        <f t="array" ref="K14">IFERROR(INDEX($G$102:$AQ$200,MATCH($E14,$E$102:$E$200,0),COLUMN()-6),-999)</f>
        <v>0</v>
      </c>
      <c r="L14" s="16" cm="1">
        <f t="array" ref="L14">IFERROR(INDEX($G$102:$AQ$200,MATCH($E14,$E$102:$E$200,0),COLUMN()-6),-999)</f>
        <v>0</v>
      </c>
      <c r="M14" s="16" cm="1">
        <f t="array" ref="M14">IFERROR(INDEX($G$102:$AQ$200,MATCH($E14,$E$102:$E$200,0),COLUMN()-6),-999)</f>
        <v>0</v>
      </c>
      <c r="N14" s="16" cm="1">
        <f t="array" ref="N14">IFERROR(INDEX($G$102:$AQ$200,MATCH($E14,$E$102:$E$200,0),COLUMN()-6),-999)</f>
        <v>0</v>
      </c>
      <c r="O14" s="16" cm="1">
        <f t="array" ref="O14">IFERROR(INDEX($G$102:$AQ$200,MATCH($E14,$E$102:$E$200,0),COLUMN()-6),-999)</f>
        <v>0</v>
      </c>
      <c r="P14" s="16" cm="1">
        <f t="array" ref="P14">IFERROR(INDEX($G$102:$AQ$200,MATCH($E14,$E$102:$E$200,0),COLUMN()-6),-999)</f>
        <v>0</v>
      </c>
      <c r="Q14" s="16" cm="1">
        <f t="array" ref="Q14">IFERROR(INDEX($G$102:$AQ$200,MATCH($E14,$E$102:$E$200,0),COLUMN()-6),-999)</f>
        <v>0</v>
      </c>
      <c r="R14" s="16" cm="1">
        <f t="array" ref="R14">IFERROR(INDEX($G$102:$AQ$200,MATCH($E14,$E$102:$E$200,0),COLUMN()-6),-999)</f>
        <v>0</v>
      </c>
      <c r="S14" s="16" cm="1">
        <f t="array" ref="S14">IFERROR(INDEX($G$102:$AQ$200,MATCH($E14,$E$102:$E$200,0),COLUMN()-6),-999)</f>
        <v>0</v>
      </c>
      <c r="T14" s="16" cm="1">
        <f t="array" ref="T14">IFERROR(INDEX($G$102:$AQ$200,MATCH($E14,$E$102:$E$200,0),COLUMN()-6),-999)</f>
        <v>0</v>
      </c>
      <c r="U14" s="16" cm="1">
        <f t="array" ref="U14">IFERROR(INDEX($G$102:$AQ$200,MATCH($E14,$E$102:$E$200,0),COLUMN()-6),-999)</f>
        <v>0</v>
      </c>
      <c r="V14" s="16" cm="1">
        <f t="array" ref="V14">IFERROR(INDEX($G$102:$AQ$200,MATCH($E14,$E$102:$E$200,0),COLUMN()-6),-999)</f>
        <v>0</v>
      </c>
      <c r="W14" s="16" cm="1">
        <f t="array" ref="W14">IFERROR(INDEX($G$102:$AQ$200,MATCH($E14,$E$102:$E$200,0),COLUMN()-6),-999)</f>
        <v>0</v>
      </c>
      <c r="X14" s="16" cm="1">
        <f t="array" ref="X14">IFERROR(INDEX($G$102:$AQ$200,MATCH($E14,$E$102:$E$200,0),COLUMN()-6),-999)</f>
        <v>0</v>
      </c>
      <c r="Y14" s="16" cm="1">
        <f t="array" ref="Y14">IFERROR(INDEX($G$102:$AQ$200,MATCH($E14,$E$102:$E$200,0),COLUMN()-6),-999)</f>
        <v>0</v>
      </c>
      <c r="Z14" s="16" cm="1">
        <f t="array" ref="Z14">IFERROR(INDEX($G$102:$AQ$200,MATCH($E14,$E$102:$E$200,0),COLUMN()-6),-999)</f>
        <v>0</v>
      </c>
      <c r="AA14" s="16" cm="1">
        <f t="array" ref="AA14">IFERROR(INDEX($G$102:$AQ$200,MATCH($E14,$E$102:$E$200,0),COLUMN()-6),-999)</f>
        <v>0</v>
      </c>
      <c r="AB14" s="16" cm="1">
        <f t="array" ref="AB14">IFERROR(INDEX($G$102:$AQ$200,MATCH($E14,$E$102:$E$200,0),COLUMN()-6),-999)</f>
        <v>0</v>
      </c>
      <c r="AC14" s="16" cm="1">
        <f t="array" ref="AC14">IFERROR(INDEX($G$102:$AQ$200,MATCH($E14,$E$102:$E$200,0),COLUMN()-6),-999)</f>
        <v>0</v>
      </c>
      <c r="AD14" s="16" cm="1">
        <f t="array" ref="AD14">IFERROR(INDEX($G$102:$AQ$200,MATCH($E14,$E$102:$E$200,0),COLUMN()-6),-999)</f>
        <v>0</v>
      </c>
      <c r="AE14" s="16" cm="1">
        <f t="array" ref="AE14">IFERROR(INDEX($G$102:$AQ$200,MATCH($E14,$E$102:$E$200,0),COLUMN()-6),-999)</f>
        <v>0</v>
      </c>
      <c r="AF14" s="16" cm="1">
        <f t="array" ref="AF14">IFERROR(INDEX($G$102:$AQ$200,MATCH($E14,$E$102:$E$200,0),COLUMN()-6),-999)</f>
        <v>0</v>
      </c>
      <c r="AG14" s="16" cm="1">
        <f t="array" ref="AG14">IFERROR(INDEX($G$102:$AQ$200,MATCH($E14,$E$102:$E$200,0),COLUMN()-6),-999)</f>
        <v>0</v>
      </c>
      <c r="AH14" s="116" cm="1">
        <f t="array" ref="AH14">IFERROR(INDEX($G$102:$AQ$200,MATCH($E14,$E$102:$E$200,0),COLUMN()-6),-999)</f>
        <v>77.053945528134065</v>
      </c>
      <c r="AI14" s="116" cm="1">
        <f t="array" ref="AI14">IFERROR(INDEX($G$102:$AQ$200,MATCH($E14,$E$102:$E$200,0),COLUMN()-6),-999)</f>
        <v>55.893295617486615</v>
      </c>
      <c r="AJ14" s="116" cm="1">
        <f t="array" ref="AJ14">IFERROR(INDEX($G$102:$AQ$200,MATCH($E14,$E$102:$E$200,0),COLUMN()-6),-999)</f>
        <v>59.740765182046218</v>
      </c>
      <c r="AK14" s="116" cm="1">
        <f t="array" ref="AK14">IFERROR(INDEX($G$102:$AQ$200,MATCH($E14,$E$102:$E$200,0),COLUMN()-6),-999)</f>
        <v>47.185658271792249</v>
      </c>
      <c r="AL14" s="116" cm="1">
        <f t="array" ref="AL14">IFERROR(INDEX($G$102:$AQ$200,MATCH($E14,$E$102:$E$200,0),COLUMN()-6),-999)</f>
        <v>49.627394156411157</v>
      </c>
      <c r="AM14" s="116" cm="1">
        <f t="array" ref="AM14">IFERROR(INDEX($G$102:$AQ$200,MATCH($E14,$E$102:$E$200,0),COLUMN()-6),-999)</f>
        <v>49.98150566094737</v>
      </c>
      <c r="AN14" s="116" cm="1">
        <f t="array" ref="AN14">IFERROR(INDEX($G$102:$AQ$200,MATCH($E14,$E$102:$E$200,0),COLUMN()-6),-999)</f>
        <v>49.983523787489133</v>
      </c>
      <c r="AO14" s="116" cm="1">
        <f t="array" ref="AO14">IFERROR(INDEX($G$102:$AQ$200,MATCH($E14,$E$102:$E$200,0),COLUMN()-6),-999)</f>
        <v>49.966405097881292</v>
      </c>
      <c r="AP14" s="116" cm="1">
        <f t="array" ref="AP14">IFERROR(INDEX($G$102:$AQ$200,MATCH($E14,$E$102:$E$200,0),COLUMN()-6),-999)</f>
        <v>49.966405097881292</v>
      </c>
      <c r="AQ14" s="116" cm="1">
        <f t="array" ref="AQ14">IFERROR(INDEX($G$102:$AQ$200,MATCH($E14,$E$102:$E$200,0),COLUMN()-6),-999)</f>
        <v>50.036538101548658</v>
      </c>
      <c r="AR14" s="40"/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78.293429117833412</v>
      </c>
      <c r="BF14" s="40">
        <v>36.415067132306973</v>
      </c>
      <c r="BG14" s="40">
        <v>60.14532654704422</v>
      </c>
      <c r="BH14" s="40">
        <v>50.17156590513585</v>
      </c>
      <c r="BI14" s="56"/>
      <c r="BJ14" s="56"/>
      <c r="BK14" s="56"/>
      <c r="BL14" s="56"/>
      <c r="BM14" s="56"/>
      <c r="BN14" s="68"/>
    </row>
    <row r="15" spans="1:66" s="54" customFormat="1" x14ac:dyDescent="0.25">
      <c r="A15" s="68"/>
      <c r="B15" s="68"/>
      <c r="C15" s="68" t="s">
        <v>192</v>
      </c>
      <c r="D15" s="101"/>
      <c r="E15" s="78" t="s">
        <v>142</v>
      </c>
      <c r="F15" s="73"/>
      <c r="G15" s="16" cm="1">
        <f t="array" ref="G15">IFERROR(INDEX($G$102:$AQ$200,MATCH($E15,$E$102:$E$200,0),COLUMN()-6),-999)</f>
        <v>0</v>
      </c>
      <c r="H15" s="16" cm="1">
        <f t="array" ref="H15">IFERROR(INDEX($G$102:$AQ$200,MATCH($E15,$E$102:$E$200,0),COLUMN()-6),-999)</f>
        <v>0</v>
      </c>
      <c r="I15" s="16" cm="1">
        <f t="array" ref="I15">IFERROR(INDEX($G$102:$AQ$200,MATCH($E15,$E$102:$E$200,0),COLUMN()-6),-999)</f>
        <v>0</v>
      </c>
      <c r="J15" s="16" cm="1">
        <f t="array" ref="J15">IFERROR(INDEX($G$102:$AQ$200,MATCH($E15,$E$102:$E$200,0),COLUMN()-6),-999)</f>
        <v>0</v>
      </c>
      <c r="K15" s="16" cm="1">
        <f t="array" ref="K15">IFERROR(INDEX($G$102:$AQ$200,MATCH($E15,$E$102:$E$200,0),COLUMN()-6),-999)</f>
        <v>0</v>
      </c>
      <c r="L15" s="16" cm="1">
        <f t="array" ref="L15">IFERROR(INDEX($G$102:$AQ$200,MATCH($E15,$E$102:$E$200,0),COLUMN()-6),-999)</f>
        <v>0</v>
      </c>
      <c r="M15" s="16" cm="1">
        <f t="array" ref="M15">IFERROR(INDEX($G$102:$AQ$200,MATCH($E15,$E$102:$E$200,0),COLUMN()-6),-999)</f>
        <v>0</v>
      </c>
      <c r="N15" s="16" cm="1">
        <f t="array" ref="N15">IFERROR(INDEX($G$102:$AQ$200,MATCH($E15,$E$102:$E$200,0),COLUMN()-6),-999)</f>
        <v>0</v>
      </c>
      <c r="O15" s="16" cm="1">
        <f t="array" ref="O15">IFERROR(INDEX($G$102:$AQ$200,MATCH($E15,$E$102:$E$200,0),COLUMN()-6),-999)</f>
        <v>0</v>
      </c>
      <c r="P15" s="16" cm="1">
        <f t="array" ref="P15">IFERROR(INDEX($G$102:$AQ$200,MATCH($E15,$E$102:$E$200,0),COLUMN()-6),-999)</f>
        <v>0</v>
      </c>
      <c r="Q15" s="16" cm="1">
        <f t="array" ref="Q15">IFERROR(INDEX($G$102:$AQ$200,MATCH($E15,$E$102:$E$200,0),COLUMN()-6),-999)</f>
        <v>0</v>
      </c>
      <c r="R15" s="16" cm="1">
        <f t="array" ref="R15">IFERROR(INDEX($G$102:$AQ$200,MATCH($E15,$E$102:$E$200,0),COLUMN()-6),-999)</f>
        <v>0</v>
      </c>
      <c r="S15" s="16" cm="1">
        <f t="array" ref="S15">IFERROR(INDEX($G$102:$AQ$200,MATCH($E15,$E$102:$E$200,0),COLUMN()-6),-999)</f>
        <v>0</v>
      </c>
      <c r="T15" s="16" cm="1">
        <f t="array" ref="T15">IFERROR(INDEX($G$102:$AQ$200,MATCH($E15,$E$102:$E$200,0),COLUMN()-6),-999)</f>
        <v>0</v>
      </c>
      <c r="U15" s="16" cm="1">
        <f t="array" ref="U15">IFERROR(INDEX($G$102:$AQ$200,MATCH($E15,$E$102:$E$200,0),COLUMN()-6),-999)</f>
        <v>0</v>
      </c>
      <c r="V15" s="16" cm="1">
        <f t="array" ref="V15">IFERROR(INDEX($G$102:$AQ$200,MATCH($E15,$E$102:$E$200,0),COLUMN()-6),-999)</f>
        <v>0</v>
      </c>
      <c r="W15" s="16" cm="1">
        <f t="array" ref="W15">IFERROR(INDEX($G$102:$AQ$200,MATCH($E15,$E$102:$E$200,0),COLUMN()-6),-999)</f>
        <v>0</v>
      </c>
      <c r="X15" s="16" cm="1">
        <f t="array" ref="X15">IFERROR(INDEX($G$102:$AQ$200,MATCH($E15,$E$102:$E$200,0),COLUMN()-6),-999)</f>
        <v>0</v>
      </c>
      <c r="Y15" s="16" cm="1">
        <f t="array" ref="Y15">IFERROR(INDEX($G$102:$AQ$200,MATCH($E15,$E$102:$E$200,0),COLUMN()-6),-999)</f>
        <v>0</v>
      </c>
      <c r="Z15" s="16" cm="1">
        <f t="array" ref="Z15">IFERROR(INDEX($G$102:$AQ$200,MATCH($E15,$E$102:$E$200,0),COLUMN()-6),-999)</f>
        <v>0</v>
      </c>
      <c r="AA15" s="16" cm="1">
        <f t="array" ref="AA15">IFERROR(INDEX($G$102:$AQ$200,MATCH($E15,$E$102:$E$200,0),COLUMN()-6),-999)</f>
        <v>0</v>
      </c>
      <c r="AB15" s="116" cm="1">
        <f t="array" ref="AB15">IFERROR(INDEX($G$102:$AQ$200,MATCH($E15,$E$102:$E$200,0),COLUMN()-6),-999)</f>
        <v>0</v>
      </c>
      <c r="AC15" s="116" cm="1">
        <f t="array" ref="AC15">IFERROR(INDEX($G$102:$AQ$200,MATCH($E15,$E$102:$E$200,0),COLUMN()-6),-999)</f>
        <v>0</v>
      </c>
      <c r="AD15" s="116" cm="1">
        <f t="array" ref="AD15">IFERROR(INDEX($G$102:$AQ$200,MATCH($E15,$E$102:$E$200,0),COLUMN()-6),-999)</f>
        <v>0</v>
      </c>
      <c r="AE15" s="116" cm="1">
        <f t="array" ref="AE15">IFERROR(INDEX($G$102:$AQ$200,MATCH($E15,$E$102:$E$200,0),COLUMN()-6),-999)</f>
        <v>0</v>
      </c>
      <c r="AF15" s="116" cm="1">
        <f t="array" ref="AF15">IFERROR(INDEX($G$102:$AQ$200,MATCH($E15,$E$102:$E$200,0),COLUMN()-6),-999)</f>
        <v>64.3131618476162</v>
      </c>
      <c r="AG15" s="116" cm="1">
        <f t="array" ref="AG15">IFERROR(INDEX($G$102:$AQ$200,MATCH($E15,$E$102:$E$200,0),COLUMN()-6),-999)</f>
        <v>64.273927415890427</v>
      </c>
      <c r="AH15" s="116" cm="1">
        <f t="array" ref="AH15">IFERROR(INDEX($G$102:$AQ$200,MATCH($E15,$E$102:$E$200,0),COLUMN()-6),-999)</f>
        <v>47.242995969166813</v>
      </c>
      <c r="AI15" s="116" cm="1">
        <f t="array" ref="AI15">IFERROR(INDEX($G$102:$AQ$200,MATCH($E15,$E$102:$E$200,0),COLUMN()-6),-999)</f>
        <v>63.746538988968616</v>
      </c>
      <c r="AJ15" s="116" cm="1">
        <f t="array" ref="AJ15">IFERROR(INDEX($G$102:$AQ$200,MATCH($E15,$E$102:$E$200,0),COLUMN()-6),-999)</f>
        <v>54.543136303919546</v>
      </c>
      <c r="AK15" s="116" cm="1">
        <f t="array" ref="AK15">IFERROR(INDEX($G$102:$AQ$200,MATCH($E15,$E$102:$E$200,0),COLUMN()-6),-999)</f>
        <v>45.9358225739592</v>
      </c>
      <c r="AL15" s="116" cm="1">
        <f t="array" ref="AL15">IFERROR(INDEX($G$102:$AQ$200,MATCH($E15,$E$102:$E$200,0),COLUMN()-6),-999)</f>
        <v>44.829148685222222</v>
      </c>
      <c r="AM15" s="116" cm="1">
        <f t="array" ref="AM15">IFERROR(INDEX($G$102:$AQ$200,MATCH($E15,$E$102:$E$200,0),COLUMN()-6),-999)</f>
        <v>44.267623102932234</v>
      </c>
      <c r="AN15" s="116" cm="1">
        <f t="array" ref="AN15">IFERROR(INDEX($G$102:$AQ$200,MATCH($E15,$E$102:$E$200,0),COLUMN()-6),-999)</f>
        <v>44.269532407529752</v>
      </c>
      <c r="AO15" s="116" cm="1">
        <f t="array" ref="AO15">IFERROR(INDEX($G$102:$AQ$200,MATCH($E15,$E$102:$E$200,0),COLUMN()-6),-999)</f>
        <v>44.25333672009404</v>
      </c>
      <c r="AP15" s="116" cm="1">
        <f t="array" ref="AP15">IFERROR(INDEX($G$102:$AQ$200,MATCH($E15,$E$102:$E$200,0),COLUMN()-6),-999)</f>
        <v>44.25333672009404</v>
      </c>
      <c r="AQ15" s="116" cm="1">
        <f t="array" ref="AQ15">IFERROR(INDEX($G$102:$AQ$200,MATCH($E15,$E$102:$E$200,0),COLUMN()-6),-999)</f>
        <v>44.321890363143702</v>
      </c>
      <c r="AR15" s="40"/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65.704177465371657</v>
      </c>
      <c r="BF15" s="40">
        <v>63.817118575932966</v>
      </c>
      <c r="BG15" s="40">
        <v>54.874870324409507</v>
      </c>
      <c r="BH15" s="40">
        <v>44.46160629816012</v>
      </c>
      <c r="BI15" s="56"/>
      <c r="BJ15" s="56"/>
      <c r="BK15" s="56"/>
      <c r="BL15" s="56"/>
      <c r="BM15" s="56"/>
      <c r="BN15" s="68"/>
    </row>
    <row r="16" spans="1:66" s="54" customFormat="1" x14ac:dyDescent="0.25">
      <c r="A16" s="68"/>
      <c r="B16" s="68"/>
      <c r="C16" s="68" t="s">
        <v>192</v>
      </c>
      <c r="D16" s="90" t="s">
        <v>143</v>
      </c>
      <c r="E16" s="78" t="s">
        <v>143</v>
      </c>
      <c r="F16" s="73"/>
      <c r="G16" s="16" cm="1">
        <f t="array" ref="G16">IFERROR(INDEX($G$102:$AQ$200,MATCH($E16,$E$102:$E$200,0),COLUMN()-6),-999)</f>
        <v>0</v>
      </c>
      <c r="H16" s="16" cm="1">
        <f t="array" ref="H16">IFERROR(INDEX($G$102:$AQ$200,MATCH($E16,$E$102:$E$200,0),COLUMN()-6),-999)</f>
        <v>0</v>
      </c>
      <c r="I16" s="16" cm="1">
        <f t="array" ref="I16">IFERROR(INDEX($G$102:$AQ$200,MATCH($E16,$E$102:$E$200,0),COLUMN()-6),-999)</f>
        <v>0</v>
      </c>
      <c r="J16" s="16" cm="1">
        <f t="array" ref="J16">IFERROR(INDEX($G$102:$AQ$200,MATCH($E16,$E$102:$E$200,0),COLUMN()-6),-999)</f>
        <v>0</v>
      </c>
      <c r="K16" s="16" cm="1">
        <f t="array" ref="K16">IFERROR(INDEX($G$102:$AQ$200,MATCH($E16,$E$102:$E$200,0),COLUMN()-6),-999)</f>
        <v>0</v>
      </c>
      <c r="L16" s="16" cm="1">
        <f t="array" ref="L16">IFERROR(INDEX($G$102:$AQ$200,MATCH($E16,$E$102:$E$200,0),COLUMN()-6),-999)</f>
        <v>0</v>
      </c>
      <c r="M16" s="16" cm="1">
        <f t="array" ref="M16">IFERROR(INDEX($G$102:$AQ$200,MATCH($E16,$E$102:$E$200,0),COLUMN()-6),-999)</f>
        <v>0</v>
      </c>
      <c r="N16" s="16" cm="1">
        <f t="array" ref="N16">IFERROR(INDEX($G$102:$AQ$200,MATCH($E16,$E$102:$E$200,0),COLUMN()-6),-999)</f>
        <v>0</v>
      </c>
      <c r="O16" s="16" cm="1">
        <f t="array" ref="O16">IFERROR(INDEX($G$102:$AQ$200,MATCH($E16,$E$102:$E$200,0),COLUMN()-6),-999)</f>
        <v>0</v>
      </c>
      <c r="P16" s="16" cm="1">
        <f t="array" ref="P16">IFERROR(INDEX($G$102:$AQ$200,MATCH($E16,$E$102:$E$200,0),COLUMN()-6),-999)</f>
        <v>0</v>
      </c>
      <c r="Q16" s="16" cm="1">
        <f t="array" ref="Q16">IFERROR(INDEX($G$102:$AQ$200,MATCH($E16,$E$102:$E$200,0),COLUMN()-6),-999)</f>
        <v>0</v>
      </c>
      <c r="R16" s="16" cm="1">
        <f t="array" ref="R16">IFERROR(INDEX($G$102:$AQ$200,MATCH($E16,$E$102:$E$200,0),COLUMN()-6),-999)</f>
        <v>0</v>
      </c>
      <c r="S16" s="16" cm="1">
        <f t="array" ref="S16">IFERROR(INDEX($G$102:$AQ$200,MATCH($E16,$E$102:$E$200,0),COLUMN()-6),-999)</f>
        <v>0</v>
      </c>
      <c r="T16" s="16" cm="1">
        <f t="array" ref="T16">IFERROR(INDEX($G$102:$AQ$200,MATCH($E16,$E$102:$E$200,0),COLUMN()-6),-999)</f>
        <v>0</v>
      </c>
      <c r="U16" s="16" cm="1">
        <f t="array" ref="U16">IFERROR(INDEX($G$102:$AQ$200,MATCH($E16,$E$102:$E$200,0),COLUMN()-6),-999)</f>
        <v>0</v>
      </c>
      <c r="V16" s="16" cm="1">
        <f t="array" ref="V16">IFERROR(INDEX($G$102:$AQ$200,MATCH($E16,$E$102:$E$200,0),COLUMN()-6),-999)</f>
        <v>0</v>
      </c>
      <c r="W16" s="16" cm="1">
        <f t="array" ref="W16">IFERROR(INDEX($G$102:$AQ$200,MATCH($E16,$E$102:$E$200,0),COLUMN()-6),-999)</f>
        <v>0</v>
      </c>
      <c r="X16" s="16" cm="1">
        <f t="array" ref="X16">IFERROR(INDEX($G$102:$AQ$200,MATCH($E16,$E$102:$E$200,0),COLUMN()-6),-999)</f>
        <v>0</v>
      </c>
      <c r="Y16" s="16" cm="1">
        <f t="array" ref="Y16">IFERROR(INDEX($G$102:$AQ$200,MATCH($E16,$E$102:$E$200,0),COLUMN()-6),-999)</f>
        <v>0</v>
      </c>
      <c r="Z16" s="16" cm="1">
        <f t="array" ref="Z16">IFERROR(INDEX($G$102:$AQ$200,MATCH($E16,$E$102:$E$200,0),COLUMN()-6),-999)</f>
        <v>0</v>
      </c>
      <c r="AA16" s="16" cm="1">
        <f t="array" ref="AA16">IFERROR(INDEX($G$102:$AQ$200,MATCH($E16,$E$102:$E$200,0),COLUMN()-6),-999)</f>
        <v>0</v>
      </c>
      <c r="AB16" s="16" cm="1">
        <f t="array" ref="AB16">IFERROR(INDEX($G$102:$AQ$200,MATCH($E16,$E$102:$E$200,0),COLUMN()-6),-999)</f>
        <v>0</v>
      </c>
      <c r="AC16" s="16" cm="1">
        <f t="array" ref="AC16">IFERROR(INDEX($G$102:$AQ$200,MATCH($E16,$E$102:$E$200,0),COLUMN()-6),-999)</f>
        <v>0</v>
      </c>
      <c r="AD16" s="16" cm="1">
        <f t="array" ref="AD16">IFERROR(INDEX($G$102:$AQ$200,MATCH($E16,$E$102:$E$200,0),COLUMN()-6),-999)</f>
        <v>0</v>
      </c>
      <c r="AE16" s="16" cm="1">
        <f t="array" ref="AE16">IFERROR(INDEX($G$102:$AQ$200,MATCH($E16,$E$102:$E$200,0),COLUMN()-6),-999)</f>
        <v>0</v>
      </c>
      <c r="AF16" s="16" cm="1">
        <f t="array" ref="AF16">IFERROR(INDEX($G$102:$AQ$200,MATCH($E16,$E$102:$E$200,0),COLUMN()-6),-999)</f>
        <v>0</v>
      </c>
      <c r="AG16" s="16" cm="1">
        <f t="array" ref="AG16">IFERROR(INDEX($G$102:$AQ$200,MATCH($E16,$E$102:$E$200,0),COLUMN()-6),-999)</f>
        <v>0</v>
      </c>
      <c r="AH16" s="16" cm="1">
        <f t="array" ref="AH16">IFERROR(INDEX($G$102:$AQ$200,MATCH($E16,$E$102:$E$200,0),COLUMN()-6),-999)</f>
        <v>0</v>
      </c>
      <c r="AI16" s="116" cm="1">
        <f t="array" ref="AI16">IFERROR(INDEX($G$102:$AQ$200,MATCH($E16,$E$102:$E$200,0),COLUMN()-6),-999)</f>
        <v>17.312476144199231</v>
      </c>
      <c r="AJ16" s="116" cm="1">
        <f t="array" ref="AJ16">IFERROR(INDEX($G$102:$AQ$200,MATCH($E16,$E$102:$E$200,0),COLUMN()-6),-999)</f>
        <v>12.657790571172281</v>
      </c>
      <c r="AK16" s="116" cm="1">
        <f t="array" ref="AK16">IFERROR(INDEX($G$102:$AQ$200,MATCH($E16,$E$102:$E$200,0),COLUMN()-6),-999)</f>
        <v>8.291221079212896</v>
      </c>
      <c r="AL16" s="116" cm="1">
        <f t="array" ref="AL16">IFERROR(INDEX($G$102:$AQ$200,MATCH($E16,$E$102:$E$200,0),COLUMN()-6),-999)</f>
        <v>8.2186438727840461</v>
      </c>
      <c r="AM16" s="116" cm="1">
        <f t="array" ref="AM16">IFERROR(INDEX($G$102:$AQ$200,MATCH($E16,$E$102:$E$200,0),COLUMN()-6),-999)</f>
        <v>8.2270221821121261</v>
      </c>
      <c r="AN16" s="116" cm="1">
        <f t="array" ref="AN16">IFERROR(INDEX($G$102:$AQ$200,MATCH($E16,$E$102:$E$200,0),COLUMN()-6),-999)</f>
        <v>8.2273641847185282</v>
      </c>
      <c r="AO16" s="116" cm="1">
        <f t="array" ref="AO16">IFERROR(INDEX($G$102:$AQ$200,MATCH($E16,$E$102:$E$200,0),COLUMN()-6),-999)</f>
        <v>8.2244631867305387</v>
      </c>
      <c r="AP16" s="116" cm="1">
        <f t="array" ref="AP16">IFERROR(INDEX($G$102:$AQ$200,MATCH($E16,$E$102:$E$200,0),COLUMN()-6),-999)</f>
        <v>8.2244631867305387</v>
      </c>
      <c r="AQ16" s="116" cm="1">
        <f t="array" ref="AQ16">IFERROR(INDEX($G$102:$AQ$200,MATCH($E16,$E$102:$E$200,0),COLUMN()-6),-999)</f>
        <v>8.2371834915905175</v>
      </c>
      <c r="AR16" s="40"/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17.343979058194702</v>
      </c>
      <c r="BG16" s="40">
        <v>12.743816432265071</v>
      </c>
      <c r="BH16" s="40">
        <v>8.2591962854086578</v>
      </c>
      <c r="BI16" s="56"/>
      <c r="BJ16" s="56"/>
      <c r="BK16" s="56"/>
      <c r="BL16" s="56"/>
      <c r="BM16" s="56"/>
      <c r="BN16" s="68"/>
    </row>
    <row r="17" spans="1:66" s="54" customFormat="1" x14ac:dyDescent="0.25">
      <c r="A17" s="68"/>
      <c r="B17" s="68"/>
      <c r="C17" s="68" t="s">
        <v>192</v>
      </c>
      <c r="D17" s="90" t="s">
        <v>144</v>
      </c>
      <c r="E17" s="78" t="s">
        <v>144</v>
      </c>
      <c r="F17" s="73"/>
      <c r="G17" s="16" cm="1">
        <f t="array" ref="G17">IFERROR(INDEX($G$102:$AQ$200,MATCH($E17,$E$102:$E$200,0),COLUMN()-6),-999)</f>
        <v>0</v>
      </c>
      <c r="H17" s="16" cm="1">
        <f t="array" ref="H17">IFERROR(INDEX($G$102:$AQ$200,MATCH($E17,$E$102:$E$200,0),COLUMN()-6),-999)</f>
        <v>0</v>
      </c>
      <c r="I17" s="16" cm="1">
        <f t="array" ref="I17">IFERROR(INDEX($G$102:$AQ$200,MATCH($E17,$E$102:$E$200,0),COLUMN()-6),-999)</f>
        <v>0</v>
      </c>
      <c r="J17" s="16" cm="1">
        <f t="array" ref="J17">IFERROR(INDEX($G$102:$AQ$200,MATCH($E17,$E$102:$E$200,0),COLUMN()-6),-999)</f>
        <v>0</v>
      </c>
      <c r="K17" s="16" cm="1">
        <f t="array" ref="K17">IFERROR(INDEX($G$102:$AQ$200,MATCH($E17,$E$102:$E$200,0),COLUMN()-6),-999)</f>
        <v>0</v>
      </c>
      <c r="L17" s="16" cm="1">
        <f t="array" ref="L17">IFERROR(INDEX($G$102:$AQ$200,MATCH($E17,$E$102:$E$200,0),COLUMN()-6),-999)</f>
        <v>0</v>
      </c>
      <c r="M17" s="16" cm="1">
        <f t="array" ref="M17">IFERROR(INDEX($G$102:$AQ$200,MATCH($E17,$E$102:$E$200,0),COLUMN()-6),-999)</f>
        <v>0</v>
      </c>
      <c r="N17" s="16" cm="1">
        <f t="array" ref="N17">IFERROR(INDEX($G$102:$AQ$200,MATCH($E17,$E$102:$E$200,0),COLUMN()-6),-999)</f>
        <v>0</v>
      </c>
      <c r="O17" s="16" cm="1">
        <f t="array" ref="O17">IFERROR(INDEX($G$102:$AQ$200,MATCH($E17,$E$102:$E$200,0),COLUMN()-6),-999)</f>
        <v>0</v>
      </c>
      <c r="P17" s="16" cm="1">
        <f t="array" ref="P17">IFERROR(INDEX($G$102:$AQ$200,MATCH($E17,$E$102:$E$200,0),COLUMN()-6),-999)</f>
        <v>0</v>
      </c>
      <c r="Q17" s="16" cm="1">
        <f t="array" ref="Q17">IFERROR(INDEX($G$102:$AQ$200,MATCH($E17,$E$102:$E$200,0),COLUMN()-6),-999)</f>
        <v>0</v>
      </c>
      <c r="R17" s="16" cm="1">
        <f t="array" ref="R17">IFERROR(INDEX($G$102:$AQ$200,MATCH($E17,$E$102:$E$200,0),COLUMN()-6),-999)</f>
        <v>0</v>
      </c>
      <c r="S17" s="16" cm="1">
        <f t="array" ref="S17">IFERROR(INDEX($G$102:$AQ$200,MATCH($E17,$E$102:$E$200,0),COLUMN()-6),-999)</f>
        <v>0</v>
      </c>
      <c r="T17" s="16" cm="1">
        <f t="array" ref="T17">IFERROR(INDEX($G$102:$AQ$200,MATCH($E17,$E$102:$E$200,0),COLUMN()-6),-999)</f>
        <v>0</v>
      </c>
      <c r="U17" s="16" cm="1">
        <f t="array" ref="U17">IFERROR(INDEX($G$102:$AQ$200,MATCH($E17,$E$102:$E$200,0),COLUMN()-6),-999)</f>
        <v>0</v>
      </c>
      <c r="V17" s="16" cm="1">
        <f t="array" ref="V17">IFERROR(INDEX($G$102:$AQ$200,MATCH($E17,$E$102:$E$200,0),COLUMN()-6),-999)</f>
        <v>0</v>
      </c>
      <c r="W17" s="16" cm="1">
        <f t="array" ref="W17">IFERROR(INDEX($G$102:$AQ$200,MATCH($E17,$E$102:$E$200,0),COLUMN()-6),-999)</f>
        <v>0</v>
      </c>
      <c r="X17" s="16" cm="1">
        <f t="array" ref="X17">IFERROR(INDEX($G$102:$AQ$200,MATCH($E17,$E$102:$E$200,0),COLUMN()-6),-999)</f>
        <v>0</v>
      </c>
      <c r="Y17" s="16" cm="1">
        <f t="array" ref="Y17">IFERROR(INDEX($G$102:$AQ$200,MATCH($E17,$E$102:$E$200,0),COLUMN()-6),-999)</f>
        <v>0</v>
      </c>
      <c r="Z17" s="16" cm="1">
        <f t="array" ref="Z17">IFERROR(INDEX($G$102:$AQ$200,MATCH($E17,$E$102:$E$200,0),COLUMN()-6),-999)</f>
        <v>0</v>
      </c>
      <c r="AA17" s="16" cm="1">
        <f t="array" ref="AA17">IFERROR(INDEX($G$102:$AQ$200,MATCH($E17,$E$102:$E$200,0),COLUMN()-6),-999)</f>
        <v>0</v>
      </c>
      <c r="AB17" s="16" cm="1">
        <f t="array" ref="AB17">IFERROR(INDEX($G$102:$AQ$200,MATCH($E17,$E$102:$E$200,0),COLUMN()-6),-999)</f>
        <v>0</v>
      </c>
      <c r="AC17" s="16" cm="1">
        <f t="array" ref="AC17">IFERROR(INDEX($G$102:$AQ$200,MATCH($E17,$E$102:$E$200,0),COLUMN()-6),-999)</f>
        <v>0</v>
      </c>
      <c r="AD17" s="16" cm="1">
        <f t="array" ref="AD17">IFERROR(INDEX($G$102:$AQ$200,MATCH($E17,$E$102:$E$200,0),COLUMN()-6),-999)</f>
        <v>0</v>
      </c>
      <c r="AE17" s="16" cm="1">
        <f t="array" ref="AE17">IFERROR(INDEX($G$102:$AQ$200,MATCH($E17,$E$102:$E$200,0),COLUMN()-6),-999)</f>
        <v>0</v>
      </c>
      <c r="AF17" s="16" cm="1">
        <f t="array" ref="AF17">IFERROR(INDEX($G$102:$AQ$200,MATCH($E17,$E$102:$E$200,0),COLUMN()-6),-999)</f>
        <v>0</v>
      </c>
      <c r="AG17" s="16" cm="1">
        <f t="array" ref="AG17">IFERROR(INDEX($G$102:$AQ$200,MATCH($E17,$E$102:$E$200,0),COLUMN()-6),-999)</f>
        <v>0</v>
      </c>
      <c r="AH17" s="16" cm="1">
        <f t="array" ref="AH17">IFERROR(INDEX($G$102:$AQ$200,MATCH($E17,$E$102:$E$200,0),COLUMN()-6),-999)</f>
        <v>0</v>
      </c>
      <c r="AI17" s="116" cm="1">
        <f t="array" ref="AI17">IFERROR(INDEX($G$102:$AQ$200,MATCH($E17,$E$102:$E$200,0),COLUMN()-6),-999)</f>
        <v>27.389913286665752</v>
      </c>
      <c r="AJ17" s="116" cm="1">
        <f t="array" ref="AJ17">IFERROR(INDEX($G$102:$AQ$200,MATCH($E17,$E$102:$E$200,0),COLUMN()-6),-999)</f>
        <v>19.83139708794927</v>
      </c>
      <c r="AK17" s="116" cm="1">
        <f t="array" ref="AK17">IFERROR(INDEX($G$102:$AQ$200,MATCH($E17,$E$102:$E$200,0),COLUMN()-6),-999)</f>
        <v>12.812656446887164</v>
      </c>
      <c r="AL17" s="116" cm="1">
        <f t="array" ref="AL17">IFERROR(INDEX($G$102:$AQ$200,MATCH($E17,$E$102:$E$200,0),COLUMN()-6),-999)</f>
        <v>12.692116831708441</v>
      </c>
      <c r="AM17" s="116" cm="1">
        <f t="array" ref="AM17">IFERROR(INDEX($G$102:$AQ$200,MATCH($E17,$E$102:$E$200,0),COLUMN()-6),-999)</f>
        <v>11.534614446111718</v>
      </c>
      <c r="AN17" s="116" cm="1">
        <f t="array" ref="AN17">IFERROR(INDEX($G$102:$AQ$200,MATCH($E17,$E$102:$E$200,0),COLUMN()-6),-999)</f>
        <v>11.535085304689609</v>
      </c>
      <c r="AO17" s="116" cm="1">
        <f t="array" ref="AO17">IFERROR(INDEX($G$102:$AQ$200,MATCH($E17,$E$102:$E$200,0),COLUMN()-6),-999)</f>
        <v>11.531091390971728</v>
      </c>
      <c r="AP17" s="116" cm="1">
        <f t="array" ref="AP17">IFERROR(INDEX($G$102:$AQ$200,MATCH($E17,$E$102:$E$200,0),COLUMN()-6),-999)</f>
        <v>11.531091390971728</v>
      </c>
      <c r="AQ17" s="116" cm="1">
        <f t="array" ref="AQ17">IFERROR(INDEX($G$102:$AQ$200,MATCH($E17,$E$102:$E$200,0),COLUMN()-6),-999)</f>
        <v>11.545389798314069</v>
      </c>
      <c r="AR17" s="40"/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27.442976388449271</v>
      </c>
      <c r="BG17" s="40">
        <v>19.974224536151986</v>
      </c>
      <c r="BH17" s="40">
        <v>11.579886970764687</v>
      </c>
      <c r="BI17" s="56"/>
      <c r="BJ17" s="56"/>
      <c r="BK17" s="56"/>
      <c r="BL17" s="56"/>
      <c r="BM17" s="56"/>
      <c r="BN17" s="68"/>
    </row>
    <row r="18" spans="1:66" s="54" customFormat="1" x14ac:dyDescent="0.25">
      <c r="A18" s="68"/>
      <c r="B18" s="68"/>
      <c r="C18" s="68" t="s">
        <v>192</v>
      </c>
      <c r="D18" s="90" t="s">
        <v>145</v>
      </c>
      <c r="E18" s="78" t="s">
        <v>145</v>
      </c>
      <c r="F18" s="73"/>
      <c r="G18" s="16" cm="1">
        <f t="array" ref="G18">IFERROR(INDEX($G$102:$AQ$200,MATCH($E18,$E$102:$E$200,0),COLUMN()-6),-999)</f>
        <v>0</v>
      </c>
      <c r="H18" s="16" cm="1">
        <f t="array" ref="H18">IFERROR(INDEX($G$102:$AQ$200,MATCH($E18,$E$102:$E$200,0),COLUMN()-6),-999)</f>
        <v>0</v>
      </c>
      <c r="I18" s="16" cm="1">
        <f t="array" ref="I18">IFERROR(INDEX($G$102:$AQ$200,MATCH($E18,$E$102:$E$200,0),COLUMN()-6),-999)</f>
        <v>0</v>
      </c>
      <c r="J18" s="16" cm="1">
        <f t="array" ref="J18">IFERROR(INDEX($G$102:$AQ$200,MATCH($E18,$E$102:$E$200,0),COLUMN()-6),-999)</f>
        <v>0</v>
      </c>
      <c r="K18" s="16" cm="1">
        <f t="array" ref="K18">IFERROR(INDEX($G$102:$AQ$200,MATCH($E18,$E$102:$E$200,0),COLUMN()-6),-999)</f>
        <v>0</v>
      </c>
      <c r="L18" s="16" cm="1">
        <f t="array" ref="L18">IFERROR(INDEX($G$102:$AQ$200,MATCH($E18,$E$102:$E$200,0),COLUMN()-6),-999)</f>
        <v>0</v>
      </c>
      <c r="M18" s="16" cm="1">
        <f t="array" ref="M18">IFERROR(INDEX($G$102:$AQ$200,MATCH($E18,$E$102:$E$200,0),COLUMN()-6),-999)</f>
        <v>0</v>
      </c>
      <c r="N18" s="16" cm="1">
        <f t="array" ref="N18">IFERROR(INDEX($G$102:$AQ$200,MATCH($E18,$E$102:$E$200,0),COLUMN()-6),-999)</f>
        <v>0</v>
      </c>
      <c r="O18" s="16" cm="1">
        <f t="array" ref="O18">IFERROR(INDEX($G$102:$AQ$200,MATCH($E18,$E$102:$E$200,0),COLUMN()-6),-999)</f>
        <v>0</v>
      </c>
      <c r="P18" s="16" cm="1">
        <f t="array" ref="P18">IFERROR(INDEX($G$102:$AQ$200,MATCH($E18,$E$102:$E$200,0),COLUMN()-6),-999)</f>
        <v>0</v>
      </c>
      <c r="Q18" s="16" cm="1">
        <f t="array" ref="Q18">IFERROR(INDEX($G$102:$AQ$200,MATCH($E18,$E$102:$E$200,0),COLUMN()-6),-999)</f>
        <v>0</v>
      </c>
      <c r="R18" s="16" cm="1">
        <f t="array" ref="R18">IFERROR(INDEX($G$102:$AQ$200,MATCH($E18,$E$102:$E$200,0),COLUMN()-6),-999)</f>
        <v>0</v>
      </c>
      <c r="S18" s="16" cm="1">
        <f t="array" ref="S18">IFERROR(INDEX($G$102:$AQ$200,MATCH($E18,$E$102:$E$200,0),COLUMN()-6),-999)</f>
        <v>0</v>
      </c>
      <c r="T18" s="16" cm="1">
        <f t="array" ref="T18">IFERROR(INDEX($G$102:$AQ$200,MATCH($E18,$E$102:$E$200,0),COLUMN()-6),-999)</f>
        <v>0</v>
      </c>
      <c r="U18" s="16" cm="1">
        <f t="array" ref="U18">IFERROR(INDEX($G$102:$AQ$200,MATCH($E18,$E$102:$E$200,0),COLUMN()-6),-999)</f>
        <v>0</v>
      </c>
      <c r="V18" s="16" cm="1">
        <f t="array" ref="V18">IFERROR(INDEX($G$102:$AQ$200,MATCH($E18,$E$102:$E$200,0),COLUMN()-6),-999)</f>
        <v>0</v>
      </c>
      <c r="W18" s="16" cm="1">
        <f t="array" ref="W18">IFERROR(INDEX($G$102:$AQ$200,MATCH($E18,$E$102:$E$200,0),COLUMN()-6),-999)</f>
        <v>0</v>
      </c>
      <c r="X18" s="16" cm="1">
        <f t="array" ref="X18">IFERROR(INDEX($G$102:$AQ$200,MATCH($E18,$E$102:$E$200,0),COLUMN()-6),-999)</f>
        <v>0</v>
      </c>
      <c r="Y18" s="16" cm="1">
        <f t="array" ref="Y18">IFERROR(INDEX($G$102:$AQ$200,MATCH($E18,$E$102:$E$200,0),COLUMN()-6),-999)</f>
        <v>0</v>
      </c>
      <c r="Z18" s="16" cm="1">
        <f t="array" ref="Z18">IFERROR(INDEX($G$102:$AQ$200,MATCH($E18,$E$102:$E$200,0),COLUMN()-6),-999)</f>
        <v>0</v>
      </c>
      <c r="AA18" s="16" cm="1">
        <f t="array" ref="AA18">IFERROR(INDEX($G$102:$AQ$200,MATCH($E18,$E$102:$E$200,0),COLUMN()-6),-999)</f>
        <v>0</v>
      </c>
      <c r="AB18" s="16" cm="1">
        <f t="array" ref="AB18">IFERROR(INDEX($G$102:$AQ$200,MATCH($E18,$E$102:$E$200,0),COLUMN()-6),-999)</f>
        <v>0</v>
      </c>
      <c r="AC18" s="16" cm="1">
        <f t="array" ref="AC18">IFERROR(INDEX($G$102:$AQ$200,MATCH($E18,$E$102:$E$200,0),COLUMN()-6),-999)</f>
        <v>0</v>
      </c>
      <c r="AD18" s="116" cm="1">
        <f t="array" ref="AD18">IFERROR(INDEX($G$102:$AQ$200,MATCH($E18,$E$102:$E$200,0),COLUMN()-6),-999)</f>
        <v>8.9832409926135135</v>
      </c>
      <c r="AE18" s="116" cm="1">
        <f t="array" ref="AE18">IFERROR(INDEX($G$102:$AQ$200,MATCH($E18,$E$102:$E$200,0),COLUMN()-6),-999)</f>
        <v>8.978869579749956</v>
      </c>
      <c r="AF18" s="116" cm="1">
        <f t="array" ref="AF18">IFERROR(INDEX($G$102:$AQ$200,MATCH($E18,$E$102:$E$200,0),COLUMN()-6),-999)</f>
        <v>6.8585474634319201</v>
      </c>
      <c r="AG18" s="116" cm="1">
        <f t="array" ref="AG18">IFERROR(INDEX($G$102:$AQ$200,MATCH($E18,$E$102:$E$200,0),COLUMN()-6),-999)</f>
        <v>6.8556424984805089</v>
      </c>
      <c r="AH18" s="116" cm="1">
        <f t="array" ref="AH18">IFERROR(INDEX($G$102:$AQ$200,MATCH($E18,$E$102:$E$200,0),COLUMN()-6),-999)</f>
        <v>4.7961606889603443</v>
      </c>
      <c r="AI18" s="116" cm="1">
        <f t="array" ref="AI18">IFERROR(INDEX($G$102:$AQ$200,MATCH($E18,$E$102:$E$200,0),COLUMN()-6),-999)</f>
        <v>4.7882196345715649</v>
      </c>
      <c r="AJ18" s="116" cm="1">
        <f t="array" ref="AJ18">IFERROR(INDEX($G$102:$AQ$200,MATCH($E18,$E$102:$E$200,0),COLUMN()-6),-999)</f>
        <v>4.7817161414635825</v>
      </c>
      <c r="AK18" s="116" cm="1">
        <f t="array" ref="AK18">IFERROR(INDEX($G$102:$AQ$200,MATCH($E18,$E$102:$E$200,0),COLUMN()-6),-999)</f>
        <v>4.7718918660090894</v>
      </c>
      <c r="AL18" s="116" cm="1">
        <f t="array" ref="AL18">IFERROR(INDEX($G$102:$AQ$200,MATCH($E18,$E$102:$E$200,0),COLUMN()-6),-999)</f>
        <v>4.7721134762476618</v>
      </c>
      <c r="AM18" s="116" cm="1">
        <f t="array" ref="AM18">IFERROR(INDEX($G$102:$AQ$200,MATCH($E18,$E$102:$E$200,0),COLUMN()-6),-999)</f>
        <v>4.7721112308103102</v>
      </c>
      <c r="AN18" s="116" cm="1">
        <f t="array" ref="AN18">IFERROR(INDEX($G$102:$AQ$200,MATCH($E18,$E$102:$E$200,0),COLUMN()-6),-999)</f>
        <v>16.130636496644229</v>
      </c>
      <c r="AO18" s="116" cm="1">
        <f t="array" ref="AO18">IFERROR(INDEX($G$102:$AQ$200,MATCH($E18,$E$102:$E$200,0),COLUMN()-6),-999)</f>
        <v>24.33186404831627</v>
      </c>
      <c r="AP18" s="116" cm="1">
        <f t="array" ref="AP18">IFERROR(INDEX($G$102:$AQ$200,MATCH($E18,$E$102:$E$200,0),COLUMN()-6),-999)</f>
        <v>24.33186404831627</v>
      </c>
      <c r="AQ18" s="116" cm="1">
        <f t="array" ref="AQ18">IFERROR(INDEX($G$102:$AQ$200,MATCH($E18,$E$102:$E$200,0),COLUMN()-6),-999)</f>
        <v>24.376950165231527</v>
      </c>
      <c r="AR18" s="40"/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9.054379528357698</v>
      </c>
      <c r="BE18" s="40">
        <v>4.8419256174231258</v>
      </c>
      <c r="BF18" s="40">
        <v>4.7935958310381759</v>
      </c>
      <c r="BG18" s="40">
        <v>4.8013547301740376</v>
      </c>
      <c r="BH18" s="40">
        <v>24.551359779136462</v>
      </c>
      <c r="BI18" s="56"/>
      <c r="BJ18" s="56"/>
      <c r="BK18" s="56"/>
      <c r="BL18" s="56"/>
      <c r="BM18" s="56"/>
      <c r="BN18" s="68"/>
    </row>
    <row r="19" spans="1:66" s="54" customFormat="1" x14ac:dyDescent="0.25">
      <c r="A19" s="68"/>
      <c r="B19" s="68"/>
      <c r="C19" s="68" t="s">
        <v>192</v>
      </c>
      <c r="D19" s="90" t="s">
        <v>146</v>
      </c>
      <c r="E19" s="78" t="s">
        <v>146</v>
      </c>
      <c r="F19" s="73"/>
      <c r="G19" s="16" cm="1">
        <f t="array" ref="G19">IFERROR(INDEX($G$102:$AQ$200,MATCH($E19,$E$102:$E$200,0),COLUMN()-6),-999)</f>
        <v>0</v>
      </c>
      <c r="H19" s="16" cm="1">
        <f t="array" ref="H19">IFERROR(INDEX($G$102:$AQ$200,MATCH($E19,$E$102:$E$200,0),COLUMN()-6),-999)</f>
        <v>0</v>
      </c>
      <c r="I19" s="16" cm="1">
        <f t="array" ref="I19">IFERROR(INDEX($G$102:$AQ$200,MATCH($E19,$E$102:$E$200,0),COLUMN()-6),-999)</f>
        <v>0</v>
      </c>
      <c r="J19" s="16" cm="1">
        <f t="array" ref="J19">IFERROR(INDEX($G$102:$AQ$200,MATCH($E19,$E$102:$E$200,0),COLUMN()-6),-999)</f>
        <v>0</v>
      </c>
      <c r="K19" s="16" cm="1">
        <f t="array" ref="K19">IFERROR(INDEX($G$102:$AQ$200,MATCH($E19,$E$102:$E$200,0),COLUMN()-6),-999)</f>
        <v>0</v>
      </c>
      <c r="L19" s="16" cm="1">
        <f t="array" ref="L19">IFERROR(INDEX($G$102:$AQ$200,MATCH($E19,$E$102:$E$200,0),COLUMN()-6),-999)</f>
        <v>0</v>
      </c>
      <c r="M19" s="16" cm="1">
        <f t="array" ref="M19">IFERROR(INDEX($G$102:$AQ$200,MATCH($E19,$E$102:$E$200,0),COLUMN()-6),-999)</f>
        <v>0</v>
      </c>
      <c r="N19" s="16" cm="1">
        <f t="array" ref="N19">IFERROR(INDEX($G$102:$AQ$200,MATCH($E19,$E$102:$E$200,0),COLUMN()-6),-999)</f>
        <v>0</v>
      </c>
      <c r="O19" s="16" cm="1">
        <f t="array" ref="O19">IFERROR(INDEX($G$102:$AQ$200,MATCH($E19,$E$102:$E$200,0),COLUMN()-6),-999)</f>
        <v>0</v>
      </c>
      <c r="P19" s="16" cm="1">
        <f t="array" ref="P19">IFERROR(INDEX($G$102:$AQ$200,MATCH($E19,$E$102:$E$200,0),COLUMN()-6),-999)</f>
        <v>0</v>
      </c>
      <c r="Q19" s="16" cm="1">
        <f t="array" ref="Q19">IFERROR(INDEX($G$102:$AQ$200,MATCH($E19,$E$102:$E$200,0),COLUMN()-6),-999)</f>
        <v>0</v>
      </c>
      <c r="R19" s="16" cm="1">
        <f t="array" ref="R19">IFERROR(INDEX($G$102:$AQ$200,MATCH($E19,$E$102:$E$200,0),COLUMN()-6),-999)</f>
        <v>0</v>
      </c>
      <c r="S19" s="16" cm="1">
        <f t="array" ref="S19">IFERROR(INDEX($G$102:$AQ$200,MATCH($E19,$E$102:$E$200,0),COLUMN()-6),-999)</f>
        <v>0</v>
      </c>
      <c r="T19" s="16" cm="1">
        <f t="array" ref="T19">IFERROR(INDEX($G$102:$AQ$200,MATCH($E19,$E$102:$E$200,0),COLUMN()-6),-999)</f>
        <v>0</v>
      </c>
      <c r="U19" s="16" cm="1">
        <f t="array" ref="U19">IFERROR(INDEX($G$102:$AQ$200,MATCH($E19,$E$102:$E$200,0),COLUMN()-6),-999)</f>
        <v>0</v>
      </c>
      <c r="V19" s="16" cm="1">
        <f t="array" ref="V19">IFERROR(INDEX($G$102:$AQ$200,MATCH($E19,$E$102:$E$200,0),COLUMN()-6),-999)</f>
        <v>0</v>
      </c>
      <c r="W19" s="16" cm="1">
        <f t="array" ref="W19">IFERROR(INDEX($G$102:$AQ$200,MATCH($E19,$E$102:$E$200,0),COLUMN()-6),-999)</f>
        <v>0</v>
      </c>
      <c r="X19" s="16" cm="1">
        <f t="array" ref="X19">IFERROR(INDEX($G$102:$AQ$200,MATCH($E19,$E$102:$E$200,0),COLUMN()-6),-999)</f>
        <v>0</v>
      </c>
      <c r="Y19" s="16" cm="1">
        <f t="array" ref="Y19">IFERROR(INDEX($G$102:$AQ$200,MATCH($E19,$E$102:$E$200,0),COLUMN()-6),-999)</f>
        <v>0</v>
      </c>
      <c r="Z19" s="16" cm="1">
        <f t="array" ref="Z19">IFERROR(INDEX($G$102:$AQ$200,MATCH($E19,$E$102:$E$200,0),COLUMN()-6),-999)</f>
        <v>0</v>
      </c>
      <c r="AA19" s="16" cm="1">
        <f t="array" ref="AA19">IFERROR(INDEX($G$102:$AQ$200,MATCH($E19,$E$102:$E$200,0),COLUMN()-6),-999)</f>
        <v>0</v>
      </c>
      <c r="AB19" s="16" cm="1">
        <f t="array" ref="AB19">IFERROR(INDEX($G$102:$AQ$200,MATCH($E19,$E$102:$E$200,0),COLUMN()-6),-999)</f>
        <v>0</v>
      </c>
      <c r="AC19" s="16" cm="1">
        <f t="array" ref="AC19">IFERROR(INDEX($G$102:$AQ$200,MATCH($E19,$E$102:$E$200,0),COLUMN()-6),-999)</f>
        <v>0</v>
      </c>
      <c r="AD19" s="116" cm="1">
        <f t="array" ref="AD19">IFERROR(INDEX($G$102:$AQ$200,MATCH($E19,$E$102:$E$200,0),COLUMN()-6),-999)</f>
        <v>7.3683702876854219E-4</v>
      </c>
      <c r="AE19" s="116" cm="1">
        <f t="array" ref="AE19">IFERROR(INDEX($G$102:$AQ$200,MATCH($E19,$E$102:$E$200,0),COLUMN()-6),-999)</f>
        <v>7.3721827183814736E-4</v>
      </c>
      <c r="AF19" s="116" cm="1">
        <f t="array" ref="AF19">IFERROR(INDEX($G$102:$AQ$200,MATCH($E19,$E$102:$E$200,0),COLUMN()-6),-999)</f>
        <v>7.334387112049093E-4</v>
      </c>
      <c r="AG19" s="116" cm="1">
        <f t="array" ref="AG19">IFERROR(INDEX($G$102:$AQ$200,MATCH($E19,$E$102:$E$200,0),COLUMN()-6),-999)</f>
        <v>7.3379846267736379E-4</v>
      </c>
      <c r="AH19" s="116" cm="1">
        <f t="array" ref="AH19">IFERROR(INDEX($G$102:$AQ$200,MATCH($E19,$E$102:$E$200,0),COLUMN()-6),-999)</f>
        <v>7.4822335204843479E-4</v>
      </c>
      <c r="AI19" s="116" cm="1">
        <f t="array" ref="AI19">IFERROR(INDEX($G$102:$AQ$200,MATCH($E19,$E$102:$E$200,0),COLUMN()-6),-999)</f>
        <v>7.3193168613543038E-4</v>
      </c>
      <c r="AJ19" s="116" cm="1">
        <f t="array" ref="AJ19">IFERROR(INDEX($G$102:$AQ$200,MATCH($E19,$E$102:$E$200,0),COLUMN()-6),-999)</f>
        <v>7.3340119334898272E-4</v>
      </c>
      <c r="AK19" s="116" cm="1">
        <f t="array" ref="AK19">IFERROR(INDEX($G$102:$AQ$200,MATCH($E19,$E$102:$E$200,0),COLUMN()-6),-999)</f>
        <v>7.3564063280122534E-4</v>
      </c>
      <c r="AL19" s="116" cm="1">
        <f t="array" ref="AL19">IFERROR(INDEX($G$102:$AQ$200,MATCH($E19,$E$102:$E$200,0),COLUMN()-6),-999)</f>
        <v>7.3558985322042284E-4</v>
      </c>
      <c r="AM19" s="116" cm="1">
        <f t="array" ref="AM19">IFERROR(INDEX($G$102:$AQ$200,MATCH($E19,$E$102:$E$200,0),COLUMN()-6),-999)</f>
        <v>7.3559038112228894E-4</v>
      </c>
      <c r="AN19" s="116" cm="1">
        <f t="array" ref="AN19">IFERROR(INDEX($G$102:$AQ$200,MATCH($E19,$E$102:$E$200,0),COLUMN()-6),-999)</f>
        <v>7.4836975182956706E-4</v>
      </c>
      <c r="AO19" s="116" cm="1">
        <f t="array" ref="AO19">IFERROR(INDEX($G$102:$AQ$200,MATCH($E19,$E$102:$E$200,0),COLUMN()-6),-999)</f>
        <v>0.23911929581867278</v>
      </c>
      <c r="AP19" s="116" cm="1">
        <f t="array" ref="AP19">IFERROR(INDEX($G$102:$AQ$200,MATCH($E19,$E$102:$E$200,0),COLUMN()-6),-999)</f>
        <v>0.23911929581867278</v>
      </c>
      <c r="AQ19" s="116" cm="1">
        <f t="array" ref="AQ19">IFERROR(INDEX($G$102:$AQ$200,MATCH($E19,$E$102:$E$200,0),COLUMN()-6),-999)</f>
        <v>0.23937861582901451</v>
      </c>
      <c r="AR19" s="40"/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7.4874864671506294E-4</v>
      </c>
      <c r="BE19" s="40">
        <v>7.3812795250076011E-4</v>
      </c>
      <c r="BF19" s="40">
        <v>7.4881123423410807E-4</v>
      </c>
      <c r="BG19" s="40">
        <v>7.4703738252276182E-4</v>
      </c>
      <c r="BH19" s="40">
        <v>0.23937957192519491</v>
      </c>
      <c r="BI19" s="56"/>
      <c r="BJ19" s="56"/>
      <c r="BK19" s="56"/>
      <c r="BL19" s="56"/>
      <c r="BM19" s="56"/>
      <c r="BN19" s="68"/>
    </row>
    <row r="20" spans="1:66" s="54" customFormat="1" x14ac:dyDescent="0.25">
      <c r="A20" s="68"/>
      <c r="B20" s="68"/>
      <c r="C20" s="68" t="s">
        <v>192</v>
      </c>
      <c r="D20" s="90" t="s">
        <v>147</v>
      </c>
      <c r="E20" s="78" t="s">
        <v>147</v>
      </c>
      <c r="F20" s="73"/>
      <c r="G20" s="16" cm="1">
        <f t="array" ref="G20">IFERROR(INDEX($G$102:$AQ$200,MATCH($E20,$E$102:$E$200,0),COLUMN()-6),-999)</f>
        <v>0</v>
      </c>
      <c r="H20" s="16" cm="1">
        <f t="array" ref="H20">IFERROR(INDEX($G$102:$AQ$200,MATCH($E20,$E$102:$E$200,0),COLUMN()-6),-999)</f>
        <v>0</v>
      </c>
      <c r="I20" s="16" cm="1">
        <f t="array" ref="I20">IFERROR(INDEX($G$102:$AQ$200,MATCH($E20,$E$102:$E$200,0),COLUMN()-6),-999)</f>
        <v>0</v>
      </c>
      <c r="J20" s="16" cm="1">
        <f t="array" ref="J20">IFERROR(INDEX($G$102:$AQ$200,MATCH($E20,$E$102:$E$200,0),COLUMN()-6),-999)</f>
        <v>0</v>
      </c>
      <c r="K20" s="16" cm="1">
        <f t="array" ref="K20">IFERROR(INDEX($G$102:$AQ$200,MATCH($E20,$E$102:$E$200,0),COLUMN()-6),-999)</f>
        <v>0</v>
      </c>
      <c r="L20" s="16" cm="1">
        <f t="array" ref="L20">IFERROR(INDEX($G$102:$AQ$200,MATCH($E20,$E$102:$E$200,0),COLUMN()-6),-999)</f>
        <v>0</v>
      </c>
      <c r="M20" s="16" cm="1">
        <f t="array" ref="M20">IFERROR(INDEX($G$102:$AQ$200,MATCH($E20,$E$102:$E$200,0),COLUMN()-6),-999)</f>
        <v>0</v>
      </c>
      <c r="N20" s="16" cm="1">
        <f t="array" ref="N20">IFERROR(INDEX($G$102:$AQ$200,MATCH($E20,$E$102:$E$200,0),COLUMN()-6),-999)</f>
        <v>0</v>
      </c>
      <c r="O20" s="16" cm="1">
        <f t="array" ref="O20">IFERROR(INDEX($G$102:$AQ$200,MATCH($E20,$E$102:$E$200,0),COLUMN()-6),-999)</f>
        <v>0</v>
      </c>
      <c r="P20" s="16" cm="1">
        <f t="array" ref="P20">IFERROR(INDEX($G$102:$AQ$200,MATCH($E20,$E$102:$E$200,0),COLUMN()-6),-999)</f>
        <v>0</v>
      </c>
      <c r="Q20" s="16" cm="1">
        <f t="array" ref="Q20">IFERROR(INDEX($G$102:$AQ$200,MATCH($E20,$E$102:$E$200,0),COLUMN()-6),-999)</f>
        <v>0</v>
      </c>
      <c r="R20" s="16" cm="1">
        <f t="array" ref="R20">IFERROR(INDEX($G$102:$AQ$200,MATCH($E20,$E$102:$E$200,0),COLUMN()-6),-999)</f>
        <v>0</v>
      </c>
      <c r="S20" s="16" cm="1">
        <f t="array" ref="S20">IFERROR(INDEX($G$102:$AQ$200,MATCH($E20,$E$102:$E$200,0),COLUMN()-6),-999)</f>
        <v>0</v>
      </c>
      <c r="T20" s="16" cm="1">
        <f t="array" ref="T20">IFERROR(INDEX($G$102:$AQ$200,MATCH($E20,$E$102:$E$200,0),COLUMN()-6),-999)</f>
        <v>0</v>
      </c>
      <c r="U20" s="16" cm="1">
        <f t="array" ref="U20">IFERROR(INDEX($G$102:$AQ$200,MATCH($E20,$E$102:$E$200,0),COLUMN()-6),-999)</f>
        <v>0</v>
      </c>
      <c r="V20" s="16" cm="1">
        <f t="array" ref="V20">IFERROR(INDEX($G$102:$AQ$200,MATCH($E20,$E$102:$E$200,0),COLUMN()-6),-999)</f>
        <v>0</v>
      </c>
      <c r="W20" s="16" cm="1">
        <f t="array" ref="W20">IFERROR(INDEX($G$102:$AQ$200,MATCH($E20,$E$102:$E$200,0),COLUMN()-6),-999)</f>
        <v>0</v>
      </c>
      <c r="X20" s="16" cm="1">
        <f t="array" ref="X20">IFERROR(INDEX($G$102:$AQ$200,MATCH($E20,$E$102:$E$200,0),COLUMN()-6),-999)</f>
        <v>0</v>
      </c>
      <c r="Y20" s="16" cm="1">
        <f t="array" ref="Y20">IFERROR(INDEX($G$102:$AQ$200,MATCH($E20,$E$102:$E$200,0),COLUMN()-6),-999)</f>
        <v>0</v>
      </c>
      <c r="Z20" s="16" cm="1">
        <f t="array" ref="Z20">IFERROR(INDEX($G$102:$AQ$200,MATCH($E20,$E$102:$E$200,0),COLUMN()-6),-999)</f>
        <v>0</v>
      </c>
      <c r="AA20" s="16" cm="1">
        <f t="array" ref="AA20">IFERROR(INDEX($G$102:$AQ$200,MATCH($E20,$E$102:$E$200,0),COLUMN()-6),-999)</f>
        <v>0</v>
      </c>
      <c r="AB20" s="16" cm="1">
        <f t="array" ref="AB20">IFERROR(INDEX($G$102:$AQ$200,MATCH($E20,$E$102:$E$200,0),COLUMN()-6),-999)</f>
        <v>0</v>
      </c>
      <c r="AC20" s="16" cm="1">
        <f t="array" ref="AC20">IFERROR(INDEX($G$102:$AQ$200,MATCH($E20,$E$102:$E$200,0),COLUMN()-6),-999)</f>
        <v>0</v>
      </c>
      <c r="AD20" s="16" cm="1">
        <f t="array" ref="AD20">IFERROR(INDEX($G$102:$AQ$200,MATCH($E20,$E$102:$E$200,0),COLUMN()-6),-999)</f>
        <v>0</v>
      </c>
      <c r="AE20" s="16" cm="1">
        <f t="array" ref="AE20">IFERROR(INDEX($G$102:$AQ$200,MATCH($E20,$E$102:$E$200,0),COLUMN()-6),-999)</f>
        <v>0</v>
      </c>
      <c r="AF20" s="116" cm="1">
        <f t="array" ref="AF20">IFERROR(INDEX($G$102:$AQ$200,MATCH($E20,$E$102:$E$200,0),COLUMN()-6),-999)</f>
        <v>1.5856188530217339</v>
      </c>
      <c r="AG20" s="116" cm="1">
        <f t="array" ref="AG20">IFERROR(INDEX($G$102:$AQ$200,MATCH($E20,$E$102:$E$200,0),COLUMN()-6),-999)</f>
        <v>1.5846515416254543</v>
      </c>
      <c r="AH20" s="116" cm="1">
        <f t="array" ref="AH20">IFERROR(INDEX($G$102:$AQ$200,MATCH($E20,$E$102:$E$200,0),COLUMN()-6),-999)</f>
        <v>1.1647597924458086</v>
      </c>
      <c r="AI20" s="116" cm="1">
        <f t="array" ref="AI20">IFERROR(INDEX($G$102:$AQ$200,MATCH($E20,$E$102:$E$200,0),COLUMN()-6),-999)</f>
        <v>0.77965927363147647</v>
      </c>
      <c r="AJ20" s="116" cm="1">
        <f t="array" ref="AJ20">IFERROR(INDEX($G$102:$AQ$200,MATCH($E20,$E$102:$E$200,0),COLUMN()-6),-999)</f>
        <v>0.77031590032921338</v>
      </c>
      <c r="AK20" s="116" cm="1">
        <f t="array" ref="AK20">IFERROR(INDEX($G$102:$AQ$200,MATCH($E20,$E$102:$E$200,0),COLUMN()-6),-999)</f>
        <v>0.761436439919148</v>
      </c>
      <c r="AL20" s="116" cm="1">
        <f t="array" ref="AL20">IFERROR(INDEX($G$102:$AQ$200,MATCH($E20,$E$102:$E$200,0),COLUMN()-6),-999)</f>
        <v>0.73295330240783096</v>
      </c>
      <c r="AM20" s="116" cm="1">
        <f t="array" ref="AM20">IFERROR(INDEX($G$102:$AQ$200,MATCH($E20,$E$102:$E$200,0),COLUMN()-6),-999)</f>
        <v>0.7469192130280341</v>
      </c>
      <c r="AN20" s="116" cm="1">
        <f t="array" ref="AN20">IFERROR(INDEX($G$102:$AQ$200,MATCH($E20,$E$102:$E$200,0),COLUMN()-6),-999)</f>
        <v>0.74695116196329381</v>
      </c>
      <c r="AO20" s="116" cm="1">
        <f t="array" ref="AO20">IFERROR(INDEX($G$102:$AQ$200,MATCH($E20,$E$102:$E$200,0),COLUMN()-6),-999)</f>
        <v>0.74668015608598992</v>
      </c>
      <c r="AP20" s="116" cm="1">
        <f t="array" ref="AP20">IFERROR(INDEX($G$102:$AQ$200,MATCH($E20,$E$102:$E$200,0),COLUMN()-6),-999)</f>
        <v>0.74668015608598992</v>
      </c>
      <c r="AQ20" s="116" cm="1">
        <f t="array" ref="AQ20">IFERROR(INDEX($G$102:$AQ$200,MATCH($E20,$E$102:$E$200,0),COLUMN()-6),-999)</f>
        <v>0.74796375713518082</v>
      </c>
      <c r="AR20" s="40"/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1.621958744651764</v>
      </c>
      <c r="BF20" s="40">
        <v>0.7809540086470993</v>
      </c>
      <c r="BG20" s="40">
        <v>0.77516143512715818</v>
      </c>
      <c r="BH20" s="40">
        <v>0.74989327625175173</v>
      </c>
      <c r="BI20" s="56"/>
      <c r="BJ20" s="56"/>
      <c r="BK20" s="56"/>
      <c r="BL20" s="56"/>
      <c r="BM20" s="56"/>
      <c r="BN20" s="68"/>
    </row>
    <row r="21" spans="1:66" s="54" customFormat="1" x14ac:dyDescent="0.25">
      <c r="A21" s="68"/>
      <c r="B21" s="68"/>
      <c r="C21" s="68" t="s">
        <v>192</v>
      </c>
      <c r="D21" s="107"/>
      <c r="E21" s="78" t="s">
        <v>148</v>
      </c>
      <c r="F21" s="73"/>
      <c r="G21" s="16" cm="1">
        <f t="array" ref="G21">IFERROR(INDEX($G$102:$AQ$200,MATCH($E21,$E$102:$E$200,0),COLUMN()-6),-999)</f>
        <v>0</v>
      </c>
      <c r="H21" s="16" cm="1">
        <f t="array" ref="H21">IFERROR(INDEX($G$102:$AQ$200,MATCH($E21,$E$102:$E$200,0),COLUMN()-6),-999)</f>
        <v>0</v>
      </c>
      <c r="I21" s="16" cm="1">
        <f t="array" ref="I21">IFERROR(INDEX($G$102:$AQ$200,MATCH($E21,$E$102:$E$200,0),COLUMN()-6),-999)</f>
        <v>0</v>
      </c>
      <c r="J21" s="16" cm="1">
        <f t="array" ref="J21">IFERROR(INDEX($G$102:$AQ$200,MATCH($E21,$E$102:$E$200,0),COLUMN()-6),-999)</f>
        <v>0</v>
      </c>
      <c r="K21" s="16" cm="1">
        <f t="array" ref="K21">IFERROR(INDEX($G$102:$AQ$200,MATCH($E21,$E$102:$E$200,0),COLUMN()-6),-999)</f>
        <v>0</v>
      </c>
      <c r="L21" s="16" cm="1">
        <f t="array" ref="L21">IFERROR(INDEX($G$102:$AQ$200,MATCH($E21,$E$102:$E$200,0),COLUMN()-6),-999)</f>
        <v>0</v>
      </c>
      <c r="M21" s="16" cm="1">
        <f t="array" ref="M21">IFERROR(INDEX($G$102:$AQ$200,MATCH($E21,$E$102:$E$200,0),COLUMN()-6),-999)</f>
        <v>0</v>
      </c>
      <c r="N21" s="16" cm="1">
        <f t="array" ref="N21">IFERROR(INDEX($G$102:$AQ$200,MATCH($E21,$E$102:$E$200,0),COLUMN()-6),-999)</f>
        <v>0</v>
      </c>
      <c r="O21" s="16" cm="1">
        <f t="array" ref="O21">IFERROR(INDEX($G$102:$AQ$200,MATCH($E21,$E$102:$E$200,0),COLUMN()-6),-999)</f>
        <v>0</v>
      </c>
      <c r="P21" s="16" cm="1">
        <f t="array" ref="P21">IFERROR(INDEX($G$102:$AQ$200,MATCH($E21,$E$102:$E$200,0),COLUMN()-6),-999)</f>
        <v>0</v>
      </c>
      <c r="Q21" s="16" cm="1">
        <f t="array" ref="Q21">IFERROR(INDEX($G$102:$AQ$200,MATCH($E21,$E$102:$E$200,0),COLUMN()-6),-999)</f>
        <v>0</v>
      </c>
      <c r="R21" s="16" cm="1">
        <f t="array" ref="R21">IFERROR(INDEX($G$102:$AQ$200,MATCH($E21,$E$102:$E$200,0),COLUMN()-6),-999)</f>
        <v>0</v>
      </c>
      <c r="S21" s="16" cm="1">
        <f t="array" ref="S21">IFERROR(INDEX($G$102:$AQ$200,MATCH($E21,$E$102:$E$200,0),COLUMN()-6),-999)</f>
        <v>0</v>
      </c>
      <c r="T21" s="16" cm="1">
        <f t="array" ref="T21">IFERROR(INDEX($G$102:$AQ$200,MATCH($E21,$E$102:$E$200,0),COLUMN()-6),-999)</f>
        <v>0</v>
      </c>
      <c r="U21" s="16" cm="1">
        <f t="array" ref="U21">IFERROR(INDEX($G$102:$AQ$200,MATCH($E21,$E$102:$E$200,0),COLUMN()-6),-999)</f>
        <v>0</v>
      </c>
      <c r="V21" s="16" cm="1">
        <f t="array" ref="V21">IFERROR(INDEX($G$102:$AQ$200,MATCH($E21,$E$102:$E$200,0),COLUMN()-6),-999)</f>
        <v>0</v>
      </c>
      <c r="W21" s="16" cm="1">
        <f t="array" ref="W21">IFERROR(INDEX($G$102:$AQ$200,MATCH($E21,$E$102:$E$200,0),COLUMN()-6),-999)</f>
        <v>0</v>
      </c>
      <c r="X21" s="16" cm="1">
        <f t="array" ref="X21">IFERROR(INDEX($G$102:$AQ$200,MATCH($E21,$E$102:$E$200,0),COLUMN()-6),-999)</f>
        <v>0</v>
      </c>
      <c r="Y21" s="16" cm="1">
        <f t="array" ref="Y21">IFERROR(INDEX($G$102:$AQ$200,MATCH($E21,$E$102:$E$200,0),COLUMN()-6),-999)</f>
        <v>0</v>
      </c>
      <c r="Z21" s="16" cm="1">
        <f t="array" ref="Z21">IFERROR(INDEX($G$102:$AQ$200,MATCH($E21,$E$102:$E$200,0),COLUMN()-6),-999)</f>
        <v>0</v>
      </c>
      <c r="AA21" s="16" cm="1">
        <f t="array" ref="AA21">IFERROR(INDEX($G$102:$AQ$200,MATCH($E21,$E$102:$E$200,0),COLUMN()-6),-999)</f>
        <v>0</v>
      </c>
      <c r="AB21" s="116" cm="1">
        <f t="array" ref="AB21">IFERROR(INDEX($G$102:$AQ$200,MATCH($E21,$E$102:$E$200,0),COLUMN()-6),-999)</f>
        <v>1.5589705244767798</v>
      </c>
      <c r="AC21" s="116" cm="1">
        <f t="array" ref="AC21">IFERROR(INDEX($G$102:$AQ$200,MATCH($E21,$E$102:$E$200,0),COLUMN()-6),-999)</f>
        <v>1.0838377358025826</v>
      </c>
      <c r="AD21" s="116" cm="1">
        <f t="array" ref="AD21">IFERROR(INDEX($G$102:$AQ$200,MATCH($E21,$E$102:$E$200,0),COLUMN()-6),-999)</f>
        <v>0.68029461133454461</v>
      </c>
      <c r="AE21" s="116" cm="1">
        <f t="array" ref="AE21">IFERROR(INDEX($G$102:$AQ$200,MATCH($E21,$E$102:$E$200,0),COLUMN()-6),-999)</f>
        <v>0.67972678039435386</v>
      </c>
      <c r="AF21" s="116" cm="1">
        <f t="array" ref="AF21">IFERROR(INDEX($G$102:$AQ$200,MATCH($E21,$E$102:$E$200,0),COLUMN()-6),-999)</f>
        <v>0.68376907791274433</v>
      </c>
      <c r="AG21" s="116" cm="1">
        <f t="array" ref="AG21">IFERROR(INDEX($G$102:$AQ$200,MATCH($E21,$E$102:$E$200,0),COLUMN()-6),-999)</f>
        <v>0.68244708215720895</v>
      </c>
      <c r="AH21" s="116" cm="1">
        <f t="array" ref="AH21">IFERROR(INDEX($G$102:$AQ$200,MATCH($E21,$E$102:$E$200,0),COLUMN()-6),-999)</f>
        <v>0.68656127773135778</v>
      </c>
      <c r="AI21" s="116" cm="1">
        <f t="array" ref="AI21">IFERROR(INDEX($G$102:$AQ$200,MATCH($E21,$E$102:$E$200,0),COLUMN()-6),-999)</f>
        <v>0.685246726679551</v>
      </c>
      <c r="AJ21" s="116" cm="1">
        <f t="array" ref="AJ21">IFERROR(INDEX($G$102:$AQ$200,MATCH($E21,$E$102:$E$200,0),COLUMN()-6),-999)</f>
        <v>0.68406557225771281</v>
      </c>
      <c r="AK21" s="116" cm="1">
        <f t="array" ref="AK21">IFERROR(INDEX($G$102:$AQ$200,MATCH($E21,$E$102:$E$200,0),COLUMN()-6),-999)</f>
        <v>0.68227480715802713</v>
      </c>
      <c r="AL21" s="116" cm="1">
        <f t="array" ref="AL21">IFERROR(INDEX($G$102:$AQ$200,MATCH($E21,$E$102:$E$200,0),COLUMN()-6),-999)</f>
        <v>0.68231528955510867</v>
      </c>
      <c r="AM21" s="116" cm="1">
        <f t="array" ref="AM21">IFERROR(INDEX($G$102:$AQ$200,MATCH($E21,$E$102:$E$200,0),COLUMN()-6),-999)</f>
        <v>0.68231487936068846</v>
      </c>
      <c r="AN21" s="116" cm="1">
        <f t="array" ref="AN21">IFERROR(INDEX($G$102:$AQ$200,MATCH($E21,$E$102:$E$200,0),COLUMN()-6),-999)</f>
        <v>0.38740192355694864</v>
      </c>
      <c r="AO21" s="116" cm="1">
        <f t="array" ref="AO21">IFERROR(INDEX($G$102:$AQ$200,MATCH($E21,$E$102:$E$200,0),COLUMN()-6),-999)</f>
        <v>0.4271499707298736</v>
      </c>
      <c r="AP21" s="116" cm="1">
        <f t="array" ref="AP21">IFERROR(INDEX($G$102:$AQ$200,MATCH($E21,$E$102:$E$200,0),COLUMN()-6),-999)</f>
        <v>0.4271499707298736</v>
      </c>
      <c r="AQ21" s="116" cm="1">
        <f t="array" ref="AQ21">IFERROR(INDEX($G$102:$AQ$200,MATCH($E21,$E$102:$E$200,0),COLUMN()-6),-999)</f>
        <v>0.42769304353629783</v>
      </c>
      <c r="AR21" s="40"/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1.6588545516353717</v>
      </c>
      <c r="BC21" s="40">
        <v>1.1229729332929892</v>
      </c>
      <c r="BD21" s="40">
        <v>0.69452734490070334</v>
      </c>
      <c r="BE21" s="40">
        <v>0.69685518319312678</v>
      </c>
      <c r="BF21" s="40">
        <v>0.68626733802413331</v>
      </c>
      <c r="BG21" s="40">
        <v>0.68767118345238143</v>
      </c>
      <c r="BH21" s="40">
        <v>0.42607716625189557</v>
      </c>
      <c r="BI21" s="56"/>
      <c r="BJ21" s="56"/>
      <c r="BK21" s="56"/>
      <c r="BL21" s="56"/>
      <c r="BM21" s="56"/>
      <c r="BN21" s="68"/>
    </row>
    <row r="22" spans="1:66" s="54" customFormat="1" x14ac:dyDescent="0.25">
      <c r="A22" s="68"/>
      <c r="B22" s="68"/>
      <c r="C22" s="68" t="s">
        <v>192</v>
      </c>
      <c r="D22" s="107"/>
      <c r="E22" s="78" t="s">
        <v>149</v>
      </c>
      <c r="F22" s="73"/>
      <c r="G22" s="16" cm="1">
        <f t="array" ref="G22">IFERROR(INDEX($G$102:$AQ$200,MATCH($E22,$E$102:$E$200,0),COLUMN()-6),-999)</f>
        <v>0</v>
      </c>
      <c r="H22" s="16" cm="1">
        <f t="array" ref="H22">IFERROR(INDEX($G$102:$AQ$200,MATCH($E22,$E$102:$E$200,0),COLUMN()-6),-999)</f>
        <v>0</v>
      </c>
      <c r="I22" s="16" cm="1">
        <f t="array" ref="I22">IFERROR(INDEX($G$102:$AQ$200,MATCH($E22,$E$102:$E$200,0),COLUMN()-6),-999)</f>
        <v>0</v>
      </c>
      <c r="J22" s="16" cm="1">
        <f t="array" ref="J22">IFERROR(INDEX($G$102:$AQ$200,MATCH($E22,$E$102:$E$200,0),COLUMN()-6),-999)</f>
        <v>0</v>
      </c>
      <c r="K22" s="16" cm="1">
        <f t="array" ref="K22">IFERROR(INDEX($G$102:$AQ$200,MATCH($E22,$E$102:$E$200,0),COLUMN()-6),-999)</f>
        <v>0</v>
      </c>
      <c r="L22" s="16" cm="1">
        <f t="array" ref="L22">IFERROR(INDEX($G$102:$AQ$200,MATCH($E22,$E$102:$E$200,0),COLUMN()-6),-999)</f>
        <v>0</v>
      </c>
      <c r="M22" s="16" cm="1">
        <f t="array" ref="M22">IFERROR(INDEX($G$102:$AQ$200,MATCH($E22,$E$102:$E$200,0),COLUMN()-6),-999)</f>
        <v>0</v>
      </c>
      <c r="N22" s="16" cm="1">
        <f t="array" ref="N22">IFERROR(INDEX($G$102:$AQ$200,MATCH($E22,$E$102:$E$200,0),COLUMN()-6),-999)</f>
        <v>0</v>
      </c>
      <c r="O22" s="16" cm="1">
        <f t="array" ref="O22">IFERROR(INDEX($G$102:$AQ$200,MATCH($E22,$E$102:$E$200,0),COLUMN()-6),-999)</f>
        <v>0</v>
      </c>
      <c r="P22" s="16" cm="1">
        <f t="array" ref="P22">IFERROR(INDEX($G$102:$AQ$200,MATCH($E22,$E$102:$E$200,0),COLUMN()-6),-999)</f>
        <v>0</v>
      </c>
      <c r="Q22" s="16" cm="1">
        <f t="array" ref="Q22">IFERROR(INDEX($G$102:$AQ$200,MATCH($E22,$E$102:$E$200,0),COLUMN()-6),-999)</f>
        <v>0</v>
      </c>
      <c r="R22" s="16" cm="1">
        <f t="array" ref="R22">IFERROR(INDEX($G$102:$AQ$200,MATCH($E22,$E$102:$E$200,0),COLUMN()-6),-999)</f>
        <v>0</v>
      </c>
      <c r="S22" s="16" cm="1">
        <f t="array" ref="S22">IFERROR(INDEX($G$102:$AQ$200,MATCH($E22,$E$102:$E$200,0),COLUMN()-6),-999)</f>
        <v>0</v>
      </c>
      <c r="T22" s="16" cm="1">
        <f t="array" ref="T22">IFERROR(INDEX($G$102:$AQ$200,MATCH($E22,$E$102:$E$200,0),COLUMN()-6),-999)</f>
        <v>0</v>
      </c>
      <c r="U22" s="16" cm="1">
        <f t="array" ref="U22">IFERROR(INDEX($G$102:$AQ$200,MATCH($E22,$E$102:$E$200,0),COLUMN()-6),-999)</f>
        <v>0</v>
      </c>
      <c r="V22" s="16" cm="1">
        <f t="array" ref="V22">IFERROR(INDEX($G$102:$AQ$200,MATCH($E22,$E$102:$E$200,0),COLUMN()-6),-999)</f>
        <v>0</v>
      </c>
      <c r="W22" s="16" cm="1">
        <f t="array" ref="W22">IFERROR(INDEX($G$102:$AQ$200,MATCH($E22,$E$102:$E$200,0),COLUMN()-6),-999)</f>
        <v>0</v>
      </c>
      <c r="X22" s="16" cm="1">
        <f t="array" ref="X22">IFERROR(INDEX($G$102:$AQ$200,MATCH($E22,$E$102:$E$200,0),COLUMN()-6),-999)</f>
        <v>0</v>
      </c>
      <c r="Y22" s="16" cm="1">
        <f t="array" ref="Y22">IFERROR(INDEX($G$102:$AQ$200,MATCH($E22,$E$102:$E$200,0),COLUMN()-6),-999)</f>
        <v>0</v>
      </c>
      <c r="Z22" s="16" cm="1">
        <f t="array" ref="Z22">IFERROR(INDEX($G$102:$AQ$200,MATCH($E22,$E$102:$E$200,0),COLUMN()-6),-999)</f>
        <v>0</v>
      </c>
      <c r="AA22" s="16" cm="1">
        <f t="array" ref="AA22">IFERROR(INDEX($G$102:$AQ$200,MATCH($E22,$E$102:$E$200,0),COLUMN()-6),-999)</f>
        <v>0</v>
      </c>
      <c r="AB22" s="16" cm="1">
        <f t="array" ref="AB22">IFERROR(INDEX($G$102:$AQ$200,MATCH($E22,$E$102:$E$200,0),COLUMN()-6),-999)</f>
        <v>0</v>
      </c>
      <c r="AC22" s="16" cm="1">
        <f t="array" ref="AC22">IFERROR(INDEX($G$102:$AQ$200,MATCH($E22,$E$102:$E$200,0),COLUMN()-6),-999)</f>
        <v>0</v>
      </c>
      <c r="AD22" s="116" cm="1">
        <f t="array" ref="AD22">IFERROR(INDEX($G$102:$AQ$200,MATCH($E22,$E$102:$E$200,0),COLUMN()-6),-999)</f>
        <v>2.2105250165170059E-9</v>
      </c>
      <c r="AE22" s="116" cm="1">
        <f t="array" ref="AE22">IFERROR(INDEX($G$102:$AQ$200,MATCH($E22,$E$102:$E$200,0),COLUMN()-6),-999)</f>
        <v>2.2116767672888364E-9</v>
      </c>
      <c r="AF22" s="116" cm="1">
        <f t="array" ref="AF22">IFERROR(INDEX($G$102:$AQ$200,MATCH($E22,$E$102:$E$200,0),COLUMN()-6),-999)</f>
        <v>2.2303585282161751E-9</v>
      </c>
      <c r="AG22" s="116" cm="1">
        <f t="array" ref="AG22">IFERROR(INDEX($G$102:$AQ$200,MATCH($E22,$E$102:$E$200,0),COLUMN()-6),-999)</f>
        <v>2.2033899591856498E-9</v>
      </c>
      <c r="AH22" s="116" cm="1">
        <f t="array" ref="AH22">IFERROR(INDEX($G$102:$AQ$200,MATCH($E22,$E$102:$E$200,0),COLUMN()-6),-999)</f>
        <v>2.2227751093124872E-9</v>
      </c>
      <c r="AI22" s="116" cm="1">
        <f t="array" ref="AI22">IFERROR(INDEX($G$102:$AQ$200,MATCH($E22,$E$102:$E$200,0),COLUMN()-6),-999)</f>
        <v>2.2277488063594521E-9</v>
      </c>
      <c r="AJ22" s="116" cm="1">
        <f t="array" ref="AJ22">IFERROR(INDEX($G$102:$AQ$200,MATCH($E22,$E$102:$E$200,0),COLUMN()-6),-999)</f>
        <v>2.2041613129467546E-9</v>
      </c>
      <c r="AK22" s="116" cm="1">
        <f t="array" ref="AK22">IFERROR(INDEX($G$102:$AQ$200,MATCH($E22,$E$102:$E$200,0),COLUMN()-6),-999)</f>
        <v>2.2109150616733524E-9</v>
      </c>
      <c r="AL22" s="116" cm="1">
        <f t="array" ref="AL22">IFERROR(INDEX($G$102:$AQ$200,MATCH($E22,$E$102:$E$200,0),COLUMN()-6),-999)</f>
        <v>2.210762224677207E-9</v>
      </c>
      <c r="AM22" s="116" cm="1">
        <f t="array" ref="AM22">IFERROR(INDEX($G$102:$AQ$200,MATCH($E22,$E$102:$E$200,0),COLUMN()-6),-999)</f>
        <v>2.2107630524547925E-9</v>
      </c>
      <c r="AN22" s="116" cm="1">
        <f t="array" ref="AN22">IFERROR(INDEX($G$102:$AQ$200,MATCH($E22,$E$102:$E$200,0),COLUMN()-6),-999)</f>
        <v>0.28127028542566584</v>
      </c>
      <c r="AO22" s="116" cm="1">
        <f t="array" ref="AO22">IFERROR(INDEX($G$102:$AQ$200,MATCH($E22,$E$102:$E$200,0),COLUMN()-6),-999)</f>
        <v>0.24494112059777556</v>
      </c>
      <c r="AP22" s="116" cm="1">
        <f t="array" ref="AP22">IFERROR(INDEX($G$102:$AQ$200,MATCH($E22,$E$102:$E$200,0),COLUMN()-6),-999)</f>
        <v>0.24494112059777556</v>
      </c>
      <c r="AQ22" s="116" cm="1">
        <f t="array" ref="AQ22">IFERROR(INDEX($G$102:$AQ$200,MATCH($E22,$E$102:$E$200,0),COLUMN()-6),-999)</f>
        <v>0.24565746985332543</v>
      </c>
      <c r="AR22" s="40"/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2.2202630391615241E-9</v>
      </c>
      <c r="BE22" s="40">
        <v>2.2213285371924939E-9</v>
      </c>
      <c r="BF22" s="40">
        <v>2.2245292754902345E-9</v>
      </c>
      <c r="BG22" s="40">
        <v>2.2192389829131584E-9</v>
      </c>
      <c r="BH22" s="40">
        <v>0.24970796514521554</v>
      </c>
      <c r="BI22" s="56"/>
      <c r="BJ22" s="56"/>
      <c r="BK22" s="56"/>
      <c r="BL22" s="56"/>
      <c r="BM22" s="56"/>
      <c r="BN22" s="68"/>
    </row>
    <row r="23" spans="1:66" s="54" customFormat="1" x14ac:dyDescent="0.25">
      <c r="A23" s="68"/>
      <c r="B23" s="68"/>
      <c r="C23" s="68" t="s">
        <v>192</v>
      </c>
      <c r="D23" s="90" t="s">
        <v>150</v>
      </c>
      <c r="E23" s="78" t="s">
        <v>150</v>
      </c>
      <c r="F23" s="73"/>
      <c r="G23" s="16" cm="1">
        <f t="array" ref="G23">IFERROR(INDEX($G$102:$AQ$200,MATCH($E23,$E$102:$E$200,0),COLUMN()-6),-999)</f>
        <v>0</v>
      </c>
      <c r="H23" s="16" cm="1">
        <f t="array" ref="H23">IFERROR(INDEX($G$102:$AQ$200,MATCH($E23,$E$102:$E$200,0),COLUMN()-6),-999)</f>
        <v>0</v>
      </c>
      <c r="I23" s="16" cm="1">
        <f t="array" ref="I23">IFERROR(INDEX($G$102:$AQ$200,MATCH($E23,$E$102:$E$200,0),COLUMN()-6),-999)</f>
        <v>0</v>
      </c>
      <c r="J23" s="16" cm="1">
        <f t="array" ref="J23">IFERROR(INDEX($G$102:$AQ$200,MATCH($E23,$E$102:$E$200,0),COLUMN()-6),-999)</f>
        <v>0</v>
      </c>
      <c r="K23" s="16" cm="1">
        <f t="array" ref="K23">IFERROR(INDEX($G$102:$AQ$200,MATCH($E23,$E$102:$E$200,0),COLUMN()-6),-999)</f>
        <v>0</v>
      </c>
      <c r="L23" s="16" cm="1">
        <f t="array" ref="L23">IFERROR(INDEX($G$102:$AQ$200,MATCH($E23,$E$102:$E$200,0),COLUMN()-6),-999)</f>
        <v>0</v>
      </c>
      <c r="M23" s="16" cm="1">
        <f t="array" ref="M23">IFERROR(INDEX($G$102:$AQ$200,MATCH($E23,$E$102:$E$200,0),COLUMN()-6),-999)</f>
        <v>0</v>
      </c>
      <c r="N23" s="16" cm="1">
        <f t="array" ref="N23">IFERROR(INDEX($G$102:$AQ$200,MATCH($E23,$E$102:$E$200,0),COLUMN()-6),-999)</f>
        <v>0</v>
      </c>
      <c r="O23" s="16" cm="1">
        <f t="array" ref="O23">IFERROR(INDEX($G$102:$AQ$200,MATCH($E23,$E$102:$E$200,0),COLUMN()-6),-999)</f>
        <v>0</v>
      </c>
      <c r="P23" s="16" cm="1">
        <f t="array" ref="P23">IFERROR(INDEX($G$102:$AQ$200,MATCH($E23,$E$102:$E$200,0),COLUMN()-6),-999)</f>
        <v>0</v>
      </c>
      <c r="Q23" s="16" cm="1">
        <f t="array" ref="Q23">IFERROR(INDEX($G$102:$AQ$200,MATCH($E23,$E$102:$E$200,0),COLUMN()-6),-999)</f>
        <v>0</v>
      </c>
      <c r="R23" s="16" cm="1">
        <f t="array" ref="R23">IFERROR(INDEX($G$102:$AQ$200,MATCH($E23,$E$102:$E$200,0),COLUMN()-6),-999)</f>
        <v>0</v>
      </c>
      <c r="S23" s="16" cm="1">
        <f t="array" ref="S23">IFERROR(INDEX($G$102:$AQ$200,MATCH($E23,$E$102:$E$200,0),COLUMN()-6),-999)</f>
        <v>0</v>
      </c>
      <c r="T23" s="16" cm="1">
        <f t="array" ref="T23">IFERROR(INDEX($G$102:$AQ$200,MATCH($E23,$E$102:$E$200,0),COLUMN()-6),-999)</f>
        <v>0</v>
      </c>
      <c r="U23" s="16" cm="1">
        <f t="array" ref="U23">IFERROR(INDEX($G$102:$AQ$200,MATCH($E23,$E$102:$E$200,0),COLUMN()-6),-999)</f>
        <v>0</v>
      </c>
      <c r="V23" s="16" cm="1">
        <f t="array" ref="V23">IFERROR(INDEX($G$102:$AQ$200,MATCH($E23,$E$102:$E$200,0),COLUMN()-6),-999)</f>
        <v>0</v>
      </c>
      <c r="W23" s="16" cm="1">
        <f t="array" ref="W23">IFERROR(INDEX($G$102:$AQ$200,MATCH($E23,$E$102:$E$200,0),COLUMN()-6),-999)</f>
        <v>0</v>
      </c>
      <c r="X23" s="16" cm="1">
        <f t="array" ref="X23">IFERROR(INDEX($G$102:$AQ$200,MATCH($E23,$E$102:$E$200,0),COLUMN()-6),-999)</f>
        <v>0</v>
      </c>
      <c r="Y23" s="16" cm="1">
        <f t="array" ref="Y23">IFERROR(INDEX($G$102:$AQ$200,MATCH($E23,$E$102:$E$200,0),COLUMN()-6),-999)</f>
        <v>0</v>
      </c>
      <c r="Z23" s="116" cm="1">
        <f t="array" ref="Z23">IFERROR(INDEX($G$102:$AQ$200,MATCH($E23,$E$102:$E$200,0),COLUMN()-6),-999)</f>
        <v>1.0433770972534946</v>
      </c>
      <c r="AA23" s="116" cm="1">
        <f t="array" ref="AA23">IFERROR(INDEX($G$102:$AQ$200,MATCH($E23,$E$102:$E$200,0),COLUMN()-6),-999)</f>
        <v>0.51476867934341697</v>
      </c>
      <c r="AB23" s="116" cm="1">
        <f t="array" ref="AB23">IFERROR(INDEX($G$102:$AQ$200,MATCH($E23,$E$102:$E$200,0),COLUMN()-6),-999)</f>
        <v>0.53084960621126775</v>
      </c>
      <c r="AC23" s="116" cm="1">
        <f t="array" ref="AC23">IFERROR(INDEX($G$102:$AQ$200,MATCH($E23,$E$102:$E$200,0),COLUMN()-6),-999)</f>
        <v>0.52730451329745409</v>
      </c>
      <c r="AD23" s="116" cm="1">
        <f t="array" ref="AD23">IFERROR(INDEX($G$102:$AQ$200,MATCH($E23,$E$102:$E$200,0),COLUMN()-6),-999)</f>
        <v>0.5217235702573183</v>
      </c>
      <c r="AE23" s="116" cm="1">
        <f t="array" ref="AE23">IFERROR(INDEX($G$102:$AQ$200,MATCH($E23,$E$102:$E$200,0),COLUMN()-6),-999)</f>
        <v>0.52135356384079312</v>
      </c>
      <c r="AF23" s="116" cm="1">
        <f t="array" ref="AF23">IFERROR(INDEX($G$102:$AQ$200,MATCH($E23,$E$102:$E$200,0),COLUMN()-6),-999)</f>
        <v>0.5241805701979283</v>
      </c>
      <c r="AG23" s="116" cm="1">
        <f t="array" ref="AG23">IFERROR(INDEX($G$102:$AQ$200,MATCH($E23,$E$102:$E$200,0),COLUMN()-6),-999)</f>
        <v>0.5233197501355572</v>
      </c>
      <c r="AH23" s="116" cm="1">
        <f t="array" ref="AH23">IFERROR(INDEX($G$102:$AQ$200,MATCH($E23,$E$102:$E$200,0),COLUMN()-6),-999)</f>
        <v>0.52599585269575111</v>
      </c>
      <c r="AI23" s="116" cm="1">
        <f t="array" ref="AI23">IFERROR(INDEX($G$102:$AQ$200,MATCH($E23,$E$102:$E$200,0),COLUMN()-6),-999)</f>
        <v>0.52514171544287591</v>
      </c>
      <c r="AJ23" s="116" cm="1">
        <f t="array" ref="AJ23">IFERROR(INDEX($G$102:$AQ$200,MATCH($E23,$E$102:$E$200,0),COLUMN()-6),-999)</f>
        <v>0.52437351680127653</v>
      </c>
      <c r="AK23" s="116" cm="1">
        <f t="array" ref="AK23">IFERROR(INDEX($G$102:$AQ$200,MATCH($E23,$E$102:$E$200,0),COLUMN()-6),-999)</f>
        <v>0.52320750879972999</v>
      </c>
      <c r="AL23" s="116" cm="1">
        <f t="array" ref="AL23">IFERROR(INDEX($G$102:$AQ$200,MATCH($E23,$E$102:$E$200,0),COLUMN()-6),-999)</f>
        <v>0.52323388538944204</v>
      </c>
      <c r="AM23" s="116" cm="1">
        <f t="array" ref="AM23">IFERROR(INDEX($G$102:$AQ$200,MATCH($E23,$E$102:$E$200,0),COLUMN()-6),-999)</f>
        <v>0.52323361814082892</v>
      </c>
      <c r="AN23" s="116" cm="1">
        <f t="array" ref="AN23">IFERROR(INDEX($G$102:$AQ$200,MATCH($E23,$E$102:$E$200,0),COLUMN()-6),-999)</f>
        <v>0.52171533800104997</v>
      </c>
      <c r="AO23" s="116" cm="1">
        <f t="array" ref="AO23">IFERROR(INDEX($G$102:$AQ$200,MATCH($E23,$E$102:$E$200,0),COLUMN()-6),-999)</f>
        <v>0.52183142952798178</v>
      </c>
      <c r="AP23" s="116" cm="1">
        <f t="array" ref="AP23">IFERROR(INDEX($G$102:$AQ$200,MATCH($E23,$E$102:$E$200,0),COLUMN()-6),-999)</f>
        <v>0.52183142952798178</v>
      </c>
      <c r="AQ23" s="116" cm="1">
        <f t="array" ref="AQ23">IFERROR(INDEX($G$102:$AQ$200,MATCH($E23,$E$102:$E$200,0),COLUMN()-6),-999)</f>
        <v>0.5223737499092248</v>
      </c>
      <c r="AR23" s="40"/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1.0886167093274834</v>
      </c>
      <c r="BB23" s="40">
        <v>0.82617052708790095</v>
      </c>
      <c r="BC23" s="40">
        <v>0.54168134820940694</v>
      </c>
      <c r="BD23" s="40">
        <v>0.53134908053334851</v>
      </c>
      <c r="BE23" s="40">
        <v>0.53285240915416598</v>
      </c>
      <c r="BF23" s="40">
        <v>0.52580495428799856</v>
      </c>
      <c r="BG23" s="40">
        <v>0.5267163440038094</v>
      </c>
      <c r="BH23" s="40">
        <v>0.52342448475191894</v>
      </c>
      <c r="BI23" s="56"/>
      <c r="BJ23" s="56"/>
      <c r="BK23" s="56"/>
      <c r="BL23" s="56"/>
      <c r="BM23" s="56"/>
      <c r="BN23" s="68"/>
    </row>
    <row r="24" spans="1:66" s="54" customFormat="1" x14ac:dyDescent="0.25">
      <c r="A24" s="68"/>
      <c r="B24" s="68"/>
      <c r="C24" s="68" t="s">
        <v>192</v>
      </c>
      <c r="D24" s="90" t="s">
        <v>151</v>
      </c>
      <c r="E24" s="78" t="s">
        <v>151</v>
      </c>
      <c r="F24" s="73"/>
      <c r="G24" s="16" cm="1">
        <f t="array" ref="G24">IFERROR(INDEX($G$102:$AQ$200,MATCH($E24,$E$102:$E$200,0),COLUMN()-6),-999)</f>
        <v>0</v>
      </c>
      <c r="H24" s="16" cm="1">
        <f t="array" ref="H24">IFERROR(INDEX($G$102:$AQ$200,MATCH($E24,$E$102:$E$200,0),COLUMN()-6),-999)</f>
        <v>0</v>
      </c>
      <c r="I24" s="16" cm="1">
        <f t="array" ref="I24">IFERROR(INDEX($G$102:$AQ$200,MATCH($E24,$E$102:$E$200,0),COLUMN()-6),-999)</f>
        <v>0</v>
      </c>
      <c r="J24" s="16" cm="1">
        <f t="array" ref="J24">IFERROR(INDEX($G$102:$AQ$200,MATCH($E24,$E$102:$E$200,0),COLUMN()-6),-999)</f>
        <v>0</v>
      </c>
      <c r="K24" s="16" cm="1">
        <f t="array" ref="K24">IFERROR(INDEX($G$102:$AQ$200,MATCH($E24,$E$102:$E$200,0),COLUMN()-6),-999)</f>
        <v>0</v>
      </c>
      <c r="L24" s="16" cm="1">
        <f t="array" ref="L24">IFERROR(INDEX($G$102:$AQ$200,MATCH($E24,$E$102:$E$200,0),COLUMN()-6),-999)</f>
        <v>0</v>
      </c>
      <c r="M24" s="16" cm="1">
        <f t="array" ref="M24">IFERROR(INDEX($G$102:$AQ$200,MATCH($E24,$E$102:$E$200,0),COLUMN()-6),-999)</f>
        <v>0</v>
      </c>
      <c r="N24" s="16" cm="1">
        <f t="array" ref="N24">IFERROR(INDEX($G$102:$AQ$200,MATCH($E24,$E$102:$E$200,0),COLUMN()-6),-999)</f>
        <v>0</v>
      </c>
      <c r="O24" s="16" cm="1">
        <f t="array" ref="O24">IFERROR(INDEX($G$102:$AQ$200,MATCH($E24,$E$102:$E$200,0),COLUMN()-6),-999)</f>
        <v>0</v>
      </c>
      <c r="P24" s="16" cm="1">
        <f t="array" ref="P24">IFERROR(INDEX($G$102:$AQ$200,MATCH($E24,$E$102:$E$200,0),COLUMN()-6),-999)</f>
        <v>0</v>
      </c>
      <c r="Q24" s="16" cm="1">
        <f t="array" ref="Q24">IFERROR(INDEX($G$102:$AQ$200,MATCH($E24,$E$102:$E$200,0),COLUMN()-6),-999)</f>
        <v>0</v>
      </c>
      <c r="R24" s="16" cm="1">
        <f t="array" ref="R24">IFERROR(INDEX($G$102:$AQ$200,MATCH($E24,$E$102:$E$200,0),COLUMN()-6),-999)</f>
        <v>0</v>
      </c>
      <c r="S24" s="16" cm="1">
        <f t="array" ref="S24">IFERROR(INDEX($G$102:$AQ$200,MATCH($E24,$E$102:$E$200,0),COLUMN()-6),-999)</f>
        <v>0</v>
      </c>
      <c r="T24" s="16" cm="1">
        <f t="array" ref="T24">IFERROR(INDEX($G$102:$AQ$200,MATCH($E24,$E$102:$E$200,0),COLUMN()-6),-999)</f>
        <v>0</v>
      </c>
      <c r="U24" s="16" cm="1">
        <f t="array" ref="U24">IFERROR(INDEX($G$102:$AQ$200,MATCH($E24,$E$102:$E$200,0),COLUMN()-6),-999)</f>
        <v>0</v>
      </c>
      <c r="V24" s="16" cm="1">
        <f t="array" ref="V24">IFERROR(INDEX($G$102:$AQ$200,MATCH($E24,$E$102:$E$200,0),COLUMN()-6),-999)</f>
        <v>0</v>
      </c>
      <c r="W24" s="16" cm="1">
        <f t="array" ref="W24">IFERROR(INDEX($G$102:$AQ$200,MATCH($E24,$E$102:$E$200,0),COLUMN()-6),-999)</f>
        <v>0</v>
      </c>
      <c r="X24" s="16" cm="1">
        <f t="array" ref="X24">IFERROR(INDEX($G$102:$AQ$200,MATCH($E24,$E$102:$E$200,0),COLUMN()-6),-999)</f>
        <v>0</v>
      </c>
      <c r="Y24" s="16" cm="1">
        <f t="array" ref="Y24">IFERROR(INDEX($G$102:$AQ$200,MATCH($E24,$E$102:$E$200,0),COLUMN()-6),-999)</f>
        <v>0</v>
      </c>
      <c r="Z24" s="16" cm="1">
        <f t="array" ref="Z24">IFERROR(INDEX($G$102:$AQ$200,MATCH($E24,$E$102:$E$200,0),COLUMN()-6),-999)</f>
        <v>0</v>
      </c>
      <c r="AA24" s="16" cm="1">
        <f t="array" ref="AA24">IFERROR(INDEX($G$102:$AQ$200,MATCH($E24,$E$102:$E$200,0),COLUMN()-6),-999)</f>
        <v>0</v>
      </c>
      <c r="AB24" s="16" cm="1">
        <f t="array" ref="AB24">IFERROR(INDEX($G$102:$AQ$200,MATCH($E24,$E$102:$E$200,0),COLUMN()-6),-999)</f>
        <v>0</v>
      </c>
      <c r="AC24" s="116" cm="1">
        <f t="array" ref="AC24">IFERROR(INDEX($G$102:$AQ$200,MATCH($E24,$E$102:$E$200,0),COLUMN()-6),-999)</f>
        <v>1.4958953276913523</v>
      </c>
      <c r="AD24" s="116" cm="1">
        <f t="array" ref="AD24">IFERROR(INDEX($G$102:$AQ$200,MATCH($E24,$E$102:$E$200,0),COLUMN()-6),-999)</f>
        <v>1.0960513753724099</v>
      </c>
      <c r="AE24" s="116" cm="1">
        <f t="array" ref="AE24">IFERROR(INDEX($G$102:$AQ$200,MATCH($E24,$E$102:$E$200,0),COLUMN()-6),-999)</f>
        <v>1.0954394638869542</v>
      </c>
      <c r="AF24" s="116" cm="1">
        <f t="array" ref="AF24">IFERROR(INDEX($G$102:$AQ$200,MATCH($E24,$E$102:$E$200,0),COLUMN()-6),-999)</f>
        <v>0.72556771476346049</v>
      </c>
      <c r="AG24" s="116" cm="1">
        <f t="array" ref="AG24">IFERROR(INDEX($G$102:$AQ$200,MATCH($E24,$E$102:$E$200,0),COLUMN()-6),-999)</f>
        <v>0.72519977564830929</v>
      </c>
      <c r="AH24" s="116" cm="1">
        <f t="array" ref="AH24">IFERROR(INDEX($G$102:$AQ$200,MATCH($E24,$E$102:$E$200,0),COLUMN()-6),-999)</f>
        <v>0.73048950947431002</v>
      </c>
      <c r="AI24" s="116" cm="1">
        <f t="array" ref="AI24">IFERROR(INDEX($G$102:$AQ$200,MATCH($E24,$E$102:$E$200,0),COLUMN()-6),-999)</f>
        <v>0.72879875073871259</v>
      </c>
      <c r="AJ24" s="116" cm="1">
        <f t="array" ref="AJ24">IFERROR(INDEX($G$102:$AQ$200,MATCH($E24,$E$102:$E$200,0),COLUMN()-6),-999)</f>
        <v>0.7272800459332649</v>
      </c>
      <c r="AK24" s="116" cm="1">
        <f t="array" ref="AK24">IFERROR(INDEX($G$102:$AQ$200,MATCH($E24,$E$102:$E$200,0),COLUMN()-6),-999)</f>
        <v>0.72497839832107069</v>
      </c>
      <c r="AL24" s="116" cm="1">
        <f t="array" ref="AL24">IFERROR(INDEX($G$102:$AQ$200,MATCH($E24,$E$102:$E$200,0),COLUMN()-6),-999)</f>
        <v>0.72503041824370817</v>
      </c>
      <c r="AM24" s="116" cm="1">
        <f t="array" ref="AM24">IFERROR(INDEX($G$102:$AQ$200,MATCH($E24,$E$102:$E$200,0),COLUMN()-6),-999)</f>
        <v>0.72502989114324934</v>
      </c>
      <c r="AN24" s="116" cm="1">
        <f t="array" ref="AN24">IFERROR(INDEX($G$102:$AQ$200,MATCH($E24,$E$102:$E$200,0),COLUMN()-6),-999)</f>
        <v>0.72505888747150882</v>
      </c>
      <c r="AO24" s="116" cm="1">
        <f t="array" ref="AO24">IFERROR(INDEX($G$102:$AQ$200,MATCH($E24,$E$102:$E$200,0),COLUMN()-6),-999)</f>
        <v>0.48557176227534843</v>
      </c>
      <c r="AP24" s="116" cm="1">
        <f t="array" ref="AP24">IFERROR(INDEX($G$102:$AQ$200,MATCH($E24,$E$102:$E$200,0),COLUMN()-6),-999)</f>
        <v>0.48557176227534843</v>
      </c>
      <c r="AQ24" s="116" cm="1">
        <f t="array" ref="AQ24">IFERROR(INDEX($G$102:$AQ$200,MATCH($E24,$E$102:$E$200,0),COLUMN()-6),-999)</f>
        <v>0.48633662737903005</v>
      </c>
      <c r="AR24" s="40"/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1.5172105017939266</v>
      </c>
      <c r="BD24" s="40">
        <v>1.1053274097742749</v>
      </c>
      <c r="BE24" s="40">
        <v>0.74078412369274538</v>
      </c>
      <c r="BF24" s="40">
        <v>0.72989264182233127</v>
      </c>
      <c r="BG24" s="40">
        <v>0.73169645891179957</v>
      </c>
      <c r="BH24" s="40">
        <v>0.48818009129141737</v>
      </c>
      <c r="BI24" s="56"/>
      <c r="BJ24" s="56"/>
      <c r="BK24" s="56"/>
      <c r="BL24" s="56"/>
      <c r="BM24" s="56"/>
      <c r="BN24" s="68"/>
    </row>
    <row r="25" spans="1:66" s="54" customFormat="1" x14ac:dyDescent="0.25">
      <c r="A25" s="68"/>
      <c r="B25" s="68"/>
      <c r="C25" s="68" t="s">
        <v>192</v>
      </c>
      <c r="D25" s="90" t="s">
        <v>152</v>
      </c>
      <c r="E25" s="78" t="s">
        <v>152</v>
      </c>
      <c r="F25" s="73"/>
      <c r="G25" s="16" cm="1">
        <f t="array" ref="G25">IFERROR(INDEX($G$102:$AQ$200,MATCH($E25,$E$102:$E$200,0),COLUMN()-6),-999)</f>
        <v>0</v>
      </c>
      <c r="H25" s="16" cm="1">
        <f t="array" ref="H25">IFERROR(INDEX($G$102:$AQ$200,MATCH($E25,$E$102:$E$200,0),COLUMN()-6),-999)</f>
        <v>0</v>
      </c>
      <c r="I25" s="16" cm="1">
        <f t="array" ref="I25">IFERROR(INDEX($G$102:$AQ$200,MATCH($E25,$E$102:$E$200,0),COLUMN()-6),-999)</f>
        <v>0</v>
      </c>
      <c r="J25" s="16" cm="1">
        <f t="array" ref="J25">IFERROR(INDEX($G$102:$AQ$200,MATCH($E25,$E$102:$E$200,0),COLUMN()-6),-999)</f>
        <v>0</v>
      </c>
      <c r="K25" s="16" cm="1">
        <f t="array" ref="K25">IFERROR(INDEX($G$102:$AQ$200,MATCH($E25,$E$102:$E$200,0),COLUMN()-6),-999)</f>
        <v>0</v>
      </c>
      <c r="L25" s="16" cm="1">
        <f t="array" ref="L25">IFERROR(INDEX($G$102:$AQ$200,MATCH($E25,$E$102:$E$200,0),COLUMN()-6),-999)</f>
        <v>0</v>
      </c>
      <c r="M25" s="16" cm="1">
        <f t="array" ref="M25">IFERROR(INDEX($G$102:$AQ$200,MATCH($E25,$E$102:$E$200,0),COLUMN()-6),-999)</f>
        <v>0</v>
      </c>
      <c r="N25" s="16" cm="1">
        <f t="array" ref="N25">IFERROR(INDEX($G$102:$AQ$200,MATCH($E25,$E$102:$E$200,0),COLUMN()-6),-999)</f>
        <v>0</v>
      </c>
      <c r="O25" s="16" cm="1">
        <f t="array" ref="O25">IFERROR(INDEX($G$102:$AQ$200,MATCH($E25,$E$102:$E$200,0),COLUMN()-6),-999)</f>
        <v>0</v>
      </c>
      <c r="P25" s="16" cm="1">
        <f t="array" ref="P25">IFERROR(INDEX($G$102:$AQ$200,MATCH($E25,$E$102:$E$200,0),COLUMN()-6),-999)</f>
        <v>0</v>
      </c>
      <c r="Q25" s="16" cm="1">
        <f t="array" ref="Q25">IFERROR(INDEX($G$102:$AQ$200,MATCH($E25,$E$102:$E$200,0),COLUMN()-6),-999)</f>
        <v>0</v>
      </c>
      <c r="R25" s="16" cm="1">
        <f t="array" ref="R25">IFERROR(INDEX($G$102:$AQ$200,MATCH($E25,$E$102:$E$200,0),COLUMN()-6),-999)</f>
        <v>0</v>
      </c>
      <c r="S25" s="16" cm="1">
        <f t="array" ref="S25">IFERROR(INDEX($G$102:$AQ$200,MATCH($E25,$E$102:$E$200,0),COLUMN()-6),-999)</f>
        <v>0</v>
      </c>
      <c r="T25" s="16" cm="1">
        <f t="array" ref="T25">IFERROR(INDEX($G$102:$AQ$200,MATCH($E25,$E$102:$E$200,0),COLUMN()-6),-999)</f>
        <v>0</v>
      </c>
      <c r="U25" s="16" cm="1">
        <f t="array" ref="U25">IFERROR(INDEX($G$102:$AQ$200,MATCH($E25,$E$102:$E$200,0),COLUMN()-6),-999)</f>
        <v>0</v>
      </c>
      <c r="V25" s="16" cm="1">
        <f t="array" ref="V25">IFERROR(INDEX($G$102:$AQ$200,MATCH($E25,$E$102:$E$200,0),COLUMN()-6),-999)</f>
        <v>0</v>
      </c>
      <c r="W25" s="16" cm="1">
        <f t="array" ref="W25">IFERROR(INDEX($G$102:$AQ$200,MATCH($E25,$E$102:$E$200,0),COLUMN()-6),-999)</f>
        <v>0</v>
      </c>
      <c r="X25" s="16" cm="1">
        <f t="array" ref="X25">IFERROR(INDEX($G$102:$AQ$200,MATCH($E25,$E$102:$E$200,0),COLUMN()-6),-999)</f>
        <v>0</v>
      </c>
      <c r="Y25" s="16" cm="1">
        <f t="array" ref="Y25">IFERROR(INDEX($G$102:$AQ$200,MATCH($E25,$E$102:$E$200,0),COLUMN()-6),-999)</f>
        <v>0</v>
      </c>
      <c r="Z25" s="16" cm="1">
        <f t="array" ref="Z25">IFERROR(INDEX($G$102:$AQ$200,MATCH($E25,$E$102:$E$200,0),COLUMN()-6),-999)</f>
        <v>0</v>
      </c>
      <c r="AA25" s="16" cm="1">
        <f t="array" ref="AA25">IFERROR(INDEX($G$102:$AQ$200,MATCH($E25,$E$102:$E$200,0),COLUMN()-6),-999)</f>
        <v>0</v>
      </c>
      <c r="AB25" s="116" cm="1">
        <f t="array" ref="AB25">IFERROR(INDEX($G$102:$AQ$200,MATCH($E25,$E$102:$E$200,0),COLUMN()-6),-999)</f>
        <v>140.43385630888753</v>
      </c>
      <c r="AC25" s="116" cm="1">
        <f t="array" ref="AC25">IFERROR(INDEX($G$102:$AQ$200,MATCH($E25,$E$102:$E$200,0),COLUMN()-6),-999)</f>
        <v>97.633348745487581</v>
      </c>
      <c r="AD25" s="116" cm="1">
        <f t="array" ref="AD25">IFERROR(INDEX($G$102:$AQ$200,MATCH($E25,$E$102:$E$200,0),COLUMN()-6),-999)</f>
        <v>61.281720395184323</v>
      </c>
      <c r="AE25" s="116" cm="1">
        <f t="array" ref="AE25">IFERROR(INDEX($G$102:$AQ$200,MATCH($E25,$E$102:$E$200,0),COLUMN()-6),-999)</f>
        <v>61.230569531685873</v>
      </c>
      <c r="AF25" s="116" cm="1">
        <f t="array" ref="AF25">IFERROR(INDEX($G$102:$AQ$200,MATCH($E25,$E$102:$E$200,0),COLUMN()-6),-999)</f>
        <v>61.594704336515107</v>
      </c>
      <c r="AG25" s="116" cm="1">
        <f t="array" ref="AG25">IFERROR(INDEX($G$102:$AQ$200,MATCH($E25,$E$102:$E$200,0),COLUMN()-6),-999)</f>
        <v>61.475617439955158</v>
      </c>
      <c r="AH25" s="116" cm="1">
        <f t="array" ref="AH25">IFERROR(INDEX($G$102:$AQ$200,MATCH($E25,$E$102:$E$200,0),COLUMN()-6),-999)</f>
        <v>61.846228904264301</v>
      </c>
      <c r="AI25" s="116" cm="1">
        <f t="array" ref="AI25">IFERROR(INDEX($G$102:$AQ$200,MATCH($E25,$E$102:$E$200,0),COLUMN()-6),-999)</f>
        <v>61.727812635168263</v>
      </c>
      <c r="AJ25" s="116" cm="1">
        <f t="array" ref="AJ25">IFERROR(INDEX($G$102:$AQ$200,MATCH($E25,$E$102:$E$200,0),COLUMN()-6),-999)</f>
        <v>61.621412887765793</v>
      </c>
      <c r="AK25" s="116" cm="1">
        <f t="array" ref="AK25">IFERROR(INDEX($G$102:$AQ$200,MATCH($E25,$E$102:$E$200,0),COLUMN()-6),-999)</f>
        <v>61.460098710094499</v>
      </c>
      <c r="AL25" s="116" cm="1">
        <f t="array" ref="AL25">IFERROR(INDEX($G$102:$AQ$200,MATCH($E25,$E$102:$E$200,0),COLUMN()-6),-999)</f>
        <v>61.463745410935509</v>
      </c>
      <c r="AM25" s="116" cm="1">
        <f t="array" ref="AM25">IFERROR(INDEX($G$102:$AQ$200,MATCH($E25,$E$102:$E$200,0),COLUMN()-6),-999)</f>
        <v>61.463708460150912</v>
      </c>
      <c r="AN25" s="116" cm="1">
        <f t="array" ref="AN25">IFERROR(INDEX($G$102:$AQ$200,MATCH($E25,$E$102:$E$200,0),COLUMN()-6),-999)</f>
        <v>34.897610522302777</v>
      </c>
      <c r="AO25" s="116" cm="1">
        <f t="array" ref="AO25">IFERROR(INDEX($G$102:$AQ$200,MATCH($E25,$E$102:$E$200,0),COLUMN()-6),-999)</f>
        <v>38.478160285545002</v>
      </c>
      <c r="AP25" s="116" cm="1">
        <f t="array" ref="AP25">IFERROR(INDEX($G$102:$AQ$200,MATCH($E25,$E$102:$E$200,0),COLUMN()-6),-999)</f>
        <v>38.478160285545002</v>
      </c>
      <c r="AQ25" s="116" cm="1">
        <f t="array" ref="AQ25">IFERROR(INDEX($G$102:$AQ$200,MATCH($E25,$E$102:$E$200,0),COLUMN()-6),-999)</f>
        <v>38.52708090781757</v>
      </c>
      <c r="AR25" s="40"/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149.43152424529828</v>
      </c>
      <c r="BC25" s="40">
        <v>101.15869230188139</v>
      </c>
      <c r="BD25" s="40">
        <v>62.563821387474974</v>
      </c>
      <c r="BE25" s="40">
        <v>62.773515735427551</v>
      </c>
      <c r="BF25" s="40">
        <v>61.819750477716248</v>
      </c>
      <c r="BG25" s="40">
        <v>61.946210486837195</v>
      </c>
      <c r="BH25" s="40">
        <v>38.38152082490997</v>
      </c>
      <c r="BI25" s="56"/>
      <c r="BJ25" s="56"/>
      <c r="BK25" s="56"/>
      <c r="BL25" s="56"/>
      <c r="BM25" s="56"/>
      <c r="BN25" s="68"/>
    </row>
    <row r="26" spans="1:66" s="54" customFormat="1" ht="15.75" customHeight="1" x14ac:dyDescent="0.25">
      <c r="A26" s="68"/>
      <c r="B26" s="68"/>
      <c r="C26" s="68" t="s">
        <v>192</v>
      </c>
      <c r="D26" s="90" t="s">
        <v>153</v>
      </c>
      <c r="E26" s="78" t="s">
        <v>153</v>
      </c>
      <c r="F26" s="73"/>
      <c r="G26" s="16" cm="1">
        <f t="array" ref="G26">IFERROR(INDEX($G$102:$AQ$200,MATCH($E26,$E$102:$E$200,0),COLUMN()-6),-999)</f>
        <v>0</v>
      </c>
      <c r="H26" s="16" cm="1">
        <f t="array" ref="H26">IFERROR(INDEX($G$102:$AQ$200,MATCH($E26,$E$102:$E$200,0),COLUMN()-6),-999)</f>
        <v>0</v>
      </c>
      <c r="I26" s="16" cm="1">
        <f t="array" ref="I26">IFERROR(INDEX($G$102:$AQ$200,MATCH($E26,$E$102:$E$200,0),COLUMN()-6),-999)</f>
        <v>0</v>
      </c>
      <c r="J26" s="16" cm="1">
        <f t="array" ref="J26">IFERROR(INDEX($G$102:$AQ$200,MATCH($E26,$E$102:$E$200,0),COLUMN()-6),-999)</f>
        <v>0</v>
      </c>
      <c r="K26" s="16" cm="1">
        <f t="array" ref="K26">IFERROR(INDEX($G$102:$AQ$200,MATCH($E26,$E$102:$E$200,0),COLUMN()-6),-999)</f>
        <v>0</v>
      </c>
      <c r="L26" s="16" cm="1">
        <f t="array" ref="L26">IFERROR(INDEX($G$102:$AQ$200,MATCH($E26,$E$102:$E$200,0),COLUMN()-6),-999)</f>
        <v>0</v>
      </c>
      <c r="M26" s="16" cm="1">
        <f t="array" ref="M26">IFERROR(INDEX($G$102:$AQ$200,MATCH($E26,$E$102:$E$200,0),COLUMN()-6),-999)</f>
        <v>0</v>
      </c>
      <c r="N26" s="16" cm="1">
        <f t="array" ref="N26">IFERROR(INDEX($G$102:$AQ$200,MATCH($E26,$E$102:$E$200,0),COLUMN()-6),-999)</f>
        <v>0</v>
      </c>
      <c r="O26" s="16" cm="1">
        <f t="array" ref="O26">IFERROR(INDEX($G$102:$AQ$200,MATCH($E26,$E$102:$E$200,0),COLUMN()-6),-999)</f>
        <v>0</v>
      </c>
      <c r="P26" s="16" cm="1">
        <f t="array" ref="P26">IFERROR(INDEX($G$102:$AQ$200,MATCH($E26,$E$102:$E$200,0),COLUMN()-6),-999)</f>
        <v>0</v>
      </c>
      <c r="Q26" s="16" cm="1">
        <f t="array" ref="Q26">IFERROR(INDEX($G$102:$AQ$200,MATCH($E26,$E$102:$E$200,0),COLUMN()-6),-999)</f>
        <v>0</v>
      </c>
      <c r="R26" s="16" cm="1">
        <f t="array" ref="R26">IFERROR(INDEX($G$102:$AQ$200,MATCH($E26,$E$102:$E$200,0),COLUMN()-6),-999)</f>
        <v>0</v>
      </c>
      <c r="S26" s="16" cm="1">
        <f t="array" ref="S26">IFERROR(INDEX($G$102:$AQ$200,MATCH($E26,$E$102:$E$200,0),COLUMN()-6),-999)</f>
        <v>0</v>
      </c>
      <c r="T26" s="16" cm="1">
        <f t="array" ref="T26">IFERROR(INDEX($G$102:$AQ$200,MATCH($E26,$E$102:$E$200,0),COLUMN()-6),-999)</f>
        <v>0</v>
      </c>
      <c r="U26" s="16" cm="1">
        <f t="array" ref="U26">IFERROR(INDEX($G$102:$AQ$200,MATCH($E26,$E$102:$E$200,0),COLUMN()-6),-999)</f>
        <v>0</v>
      </c>
      <c r="V26" s="16" cm="1">
        <f t="array" ref="V26">IFERROR(INDEX($G$102:$AQ$200,MATCH($E26,$E$102:$E$200,0),COLUMN()-6),-999)</f>
        <v>0</v>
      </c>
      <c r="W26" s="16" cm="1">
        <f t="array" ref="W26">IFERROR(INDEX($G$102:$AQ$200,MATCH($E26,$E$102:$E$200,0),COLUMN()-6),-999)</f>
        <v>0</v>
      </c>
      <c r="X26" s="16" cm="1">
        <f t="array" ref="X26">IFERROR(INDEX($G$102:$AQ$200,MATCH($E26,$E$102:$E$200,0),COLUMN()-6),-999)</f>
        <v>0</v>
      </c>
      <c r="Y26" s="16" cm="1">
        <f t="array" ref="Y26">IFERROR(INDEX($G$102:$AQ$200,MATCH($E26,$E$102:$E$200,0),COLUMN()-6),-999)</f>
        <v>0</v>
      </c>
      <c r="Z26" s="16" cm="1">
        <f t="array" ref="Z26">IFERROR(INDEX($G$102:$AQ$200,MATCH($E26,$E$102:$E$200,0),COLUMN()-6),-999)</f>
        <v>0</v>
      </c>
      <c r="AA26" s="16" cm="1">
        <f t="array" ref="AA26">IFERROR(INDEX($G$102:$AQ$200,MATCH($E26,$E$102:$E$200,0),COLUMN()-6),-999)</f>
        <v>0</v>
      </c>
      <c r="AB26" s="16" cm="1">
        <f t="array" ref="AB26">IFERROR(INDEX($G$102:$AQ$200,MATCH($E26,$E$102:$E$200,0),COLUMN()-6),-999)</f>
        <v>0</v>
      </c>
      <c r="AC26" s="16" cm="1">
        <f t="array" ref="AC26">IFERROR(INDEX($G$102:$AQ$200,MATCH($E26,$E$102:$E$200,0),COLUMN()-6),-999)</f>
        <v>0</v>
      </c>
      <c r="AD26" s="116" cm="1">
        <f t="array" ref="AD26">IFERROR(INDEX($G$102:$AQ$200,MATCH($E26,$E$102:$E$200,0),COLUMN()-6),-999)</f>
        <v>8.979316590036662</v>
      </c>
      <c r="AE26" s="116" cm="1">
        <f t="array" ref="AE26">IFERROR(INDEX($G$102:$AQ$200,MATCH($E26,$E$102:$E$200,0),COLUMN()-6),-999)</f>
        <v>8.9745322780010124</v>
      </c>
      <c r="AF26" s="116" cm="1">
        <f t="array" ref="AF26">IFERROR(INDEX($G$102:$AQ$200,MATCH($E26,$E$102:$E$200,0),COLUMN()-6),-999)</f>
        <v>6.7413834620408171</v>
      </c>
      <c r="AG26" s="116" cm="1">
        <f t="array" ref="AG26">IFERROR(INDEX($G$102:$AQ$200,MATCH($E26,$E$102:$E$200,0),COLUMN()-6),-999)</f>
        <v>6.7380062447471758</v>
      </c>
      <c r="AH26" s="116" cm="1">
        <f t="array" ref="AH26">IFERROR(INDEX($G$102:$AQ$200,MATCH($E26,$E$102:$E$200,0),COLUMN()-6),-999)</f>
        <v>4.4977916493887884</v>
      </c>
      <c r="AI26" s="116" cm="1">
        <f t="array" ref="AI26">IFERROR(INDEX($G$102:$AQ$200,MATCH($E26,$E$102:$E$200,0),COLUMN()-6),-999)</f>
        <v>4.4876423862007018</v>
      </c>
      <c r="AJ26" s="116" cm="1">
        <f t="array" ref="AJ26">IFERROR(INDEX($G$102:$AQ$200,MATCH($E26,$E$102:$E$200,0),COLUMN()-6),-999)</f>
        <v>4.4785256656395118</v>
      </c>
      <c r="AK26" s="116" cm="1">
        <f t="array" ref="AK26">IFERROR(INDEX($G$102:$AQ$200,MATCH($E26,$E$102:$E$200,0),COLUMN()-6),-999)</f>
        <v>4.4647040239464957</v>
      </c>
      <c r="AL26" s="116" cm="1">
        <f t="array" ref="AL26">IFERROR(INDEX($G$102:$AQ$200,MATCH($E26,$E$102:$E$200,0),COLUMN()-6),-999)</f>
        <v>4.4650164745677499</v>
      </c>
      <c r="AM26" s="116" cm="1">
        <f t="array" ref="AM26">IFERROR(INDEX($G$102:$AQ$200,MATCH($E26,$E$102:$E$200,0),COLUMN()-6),-999)</f>
        <v>4.4650133086052213</v>
      </c>
      <c r="AN26" s="116" cm="1">
        <f t="array" ref="AN26">IFERROR(INDEX($G$102:$AQ$200,MATCH($E26,$E$102:$E$200,0),COLUMN()-6),-999)</f>
        <v>4.5087156698471045</v>
      </c>
      <c r="AO26" s="116" cm="1">
        <f t="array" ref="AO26">IFERROR(INDEX($G$102:$AQ$200,MATCH($E26,$E$102:$E$200,0),COLUMN()-6),-999)</f>
        <v>4.5277346460711394</v>
      </c>
      <c r="AP26" s="116" cm="1">
        <f t="array" ref="AP26">IFERROR(INDEX($G$102:$AQ$200,MATCH($E26,$E$102:$E$200,0),COLUMN()-6),-999)</f>
        <v>4.5277346460711394</v>
      </c>
      <c r="AQ26" s="116" cm="1">
        <f t="array" ref="AQ26">IFERROR(INDEX($G$102:$AQ$200,MATCH($E26,$E$102:$E$200,0),COLUMN()-6),-999)</f>
        <v>4.5342010635532759</v>
      </c>
      <c r="AR26" s="40"/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9.054316958969217</v>
      </c>
      <c r="BE26" s="40">
        <v>4.5599205400029126</v>
      </c>
      <c r="BF26" s="40">
        <v>4.4942101715788647</v>
      </c>
      <c r="BG26" s="40">
        <v>4.5050327343155185</v>
      </c>
      <c r="BH26" s="40">
        <v>4.5459805687971011</v>
      </c>
      <c r="BI26" s="56"/>
      <c r="BJ26" s="56"/>
      <c r="BK26" s="56"/>
      <c r="BL26" s="56"/>
      <c r="BM26" s="56"/>
      <c r="BN26" s="68"/>
    </row>
    <row r="27" spans="1:66" s="54" customFormat="1" x14ac:dyDescent="0.25">
      <c r="A27" s="68"/>
      <c r="B27" s="68"/>
      <c r="C27" s="68" t="s">
        <v>192</v>
      </c>
      <c r="D27" s="90" t="s">
        <v>154</v>
      </c>
      <c r="E27" s="78" t="s">
        <v>154</v>
      </c>
      <c r="F27" s="73"/>
      <c r="G27" s="16" cm="1">
        <f t="array" ref="G27">IFERROR(INDEX($G$102:$AQ$200,MATCH($E27,$E$102:$E$200,0),COLUMN()-6),-999)</f>
        <v>0</v>
      </c>
      <c r="H27" s="16" cm="1">
        <f t="array" ref="H27">IFERROR(INDEX($G$102:$AQ$200,MATCH($E27,$E$102:$E$200,0),COLUMN()-6),-999)</f>
        <v>0</v>
      </c>
      <c r="I27" s="16" cm="1">
        <f t="array" ref="I27">IFERROR(INDEX($G$102:$AQ$200,MATCH($E27,$E$102:$E$200,0),COLUMN()-6),-999)</f>
        <v>0</v>
      </c>
      <c r="J27" s="16" cm="1">
        <f t="array" ref="J27">IFERROR(INDEX($G$102:$AQ$200,MATCH($E27,$E$102:$E$200,0),COLUMN()-6),-999)</f>
        <v>0</v>
      </c>
      <c r="K27" s="116" cm="1">
        <f t="array" ref="K27">IFERROR(INDEX($G$102:$AQ$200,MATCH($E27,$E$102:$E$200,0),COLUMN()-6),-999)</f>
        <v>5.0496854067490098</v>
      </c>
      <c r="L27" s="116" cm="1">
        <f t="array" ref="L27">IFERROR(INDEX($G$102:$AQ$200,MATCH($E27,$E$102:$E$200,0),COLUMN()-6),-999)</f>
        <v>5.0496854066945209</v>
      </c>
      <c r="M27" s="116" cm="1">
        <f t="array" ref="M27">IFERROR(INDEX($G$102:$AQ$200,MATCH($E27,$E$102:$E$200,0),COLUMN()-6),-999)</f>
        <v>5.0225277831611388</v>
      </c>
      <c r="N27" s="116" cm="1">
        <f t="array" ref="N27">IFERROR(INDEX($G$102:$AQ$200,MATCH($E27,$E$102:$E$200,0),COLUMN()-6),-999)</f>
        <v>5.0225277830069723</v>
      </c>
      <c r="O27" s="116" cm="1">
        <f t="array" ref="O27">IFERROR(INDEX($G$102:$AQ$200,MATCH($E27,$E$102:$E$200,0),COLUMN()-6),-999)</f>
        <v>4.1053827458618093</v>
      </c>
      <c r="P27" s="116" cm="1">
        <f t="array" ref="P27">IFERROR(INDEX($G$102:$AQ$200,MATCH($E27,$E$102:$E$200,0),COLUMN()-6),-999)</f>
        <v>4.1217758664575772</v>
      </c>
      <c r="Q27" s="116" cm="1">
        <f t="array" ref="Q27">IFERROR(INDEX($G$102:$AQ$200,MATCH($E27,$E$102:$E$200,0),COLUMN()-6),-999)</f>
        <v>3.1178558392747533</v>
      </c>
      <c r="R27" s="116" cm="1">
        <f t="array" ref="R27">IFERROR(INDEX($G$102:$AQ$200,MATCH($E27,$E$102:$E$200,0),COLUMN()-6),-999)</f>
        <v>2.6450156511495306</v>
      </c>
      <c r="S27" s="116" cm="1">
        <f t="array" ref="S27">IFERROR(INDEX($G$102:$AQ$200,MATCH($E27,$E$102:$E$200,0),COLUMN()-6),-999)</f>
        <v>2.6450156511495306</v>
      </c>
      <c r="T27" s="116" cm="1">
        <f t="array" ref="T27">IFERROR(INDEX($G$102:$AQ$200,MATCH($E27,$E$102:$E$200,0),COLUMN()-6),-999)</f>
        <v>2.6735023897717847</v>
      </c>
      <c r="U27" s="116" cm="1">
        <f t="array" ref="U27">IFERROR(INDEX($G$102:$AQ$200,MATCH($E27,$E$102:$E$200,0),COLUMN()-6),-999)</f>
        <v>2.3537408692331319</v>
      </c>
      <c r="V27" s="116" cm="1">
        <f t="array" ref="V27">IFERROR(INDEX($G$102:$AQ$200,MATCH($E27,$E$102:$E$200,0),COLUMN()-6),-999)</f>
        <v>2.3537408692331319</v>
      </c>
      <c r="W27" s="116" cm="1">
        <f t="array" ref="W27">IFERROR(INDEX($G$102:$AQ$200,MATCH($E27,$E$102:$E$200,0),COLUMN()-6),-999)</f>
        <v>3.237253569517498</v>
      </c>
      <c r="X27" s="116" cm="1">
        <f t="array" ref="X27">IFERROR(INDEX($G$102:$AQ$200,MATCH($E27,$E$102:$E$200,0),COLUMN()-6),-999)</f>
        <v>5.3830865330362299</v>
      </c>
      <c r="Y27" s="116" cm="1">
        <f t="array" ref="Y27">IFERROR(INDEX($G$102:$AQ$200,MATCH($E27,$E$102:$E$200,0),COLUMN()-6),-999)</f>
        <v>8.3240857528037999</v>
      </c>
      <c r="Z27" s="116" cm="1">
        <f t="array" ref="Z27">IFERROR(INDEX($G$102:$AQ$200,MATCH($E27,$E$102:$E$200,0),COLUMN()-6),-999)</f>
        <v>54.624810517779174</v>
      </c>
      <c r="AA27" s="116" cm="1">
        <f t="array" ref="AA27">IFERROR(INDEX($G$102:$AQ$200,MATCH($E27,$E$102:$E$200,0),COLUMN()-6),-999)</f>
        <v>16.336042170887531</v>
      </c>
      <c r="AB27" s="116" cm="1">
        <f t="array" ref="AB27">IFERROR(INDEX($G$102:$AQ$200,MATCH($E27,$E$102:$E$200,0),COLUMN()-6),-999)</f>
        <v>88.030323086437946</v>
      </c>
      <c r="AC27" s="116" cm="1">
        <f t="array" ref="AC27">IFERROR(INDEX($G$102:$AQ$200,MATCH($E27,$E$102:$E$200,0),COLUMN()-6),-999)</f>
        <v>67.720172314242248</v>
      </c>
      <c r="AD27" s="116" cm="1">
        <f t="array" ref="AD27">IFERROR(INDEX($G$102:$AQ$200,MATCH($E27,$E$102:$E$200,0),COLUMN()-6),-999)</f>
        <v>49.265514294372544</v>
      </c>
      <c r="AE27" s="116" cm="1">
        <f t="array" ref="AE27">IFERROR(INDEX($G$102:$AQ$200,MATCH($E27,$E$102:$E$200,0),COLUMN()-6),-999)</f>
        <v>46.157700337965174</v>
      </c>
      <c r="AF27" s="116" cm="1">
        <f t="array" ref="AF27">IFERROR(INDEX($G$102:$AQ$200,MATCH($E27,$E$102:$E$200,0),COLUMN()-6),-999)</f>
        <v>47.497490552550026</v>
      </c>
      <c r="AG27" s="116" cm="1">
        <f t="array" ref="AG27">IFERROR(INDEX($G$102:$AQ$200,MATCH($E27,$E$102:$E$200,0),COLUMN()-6),-999)</f>
        <v>35.202228658364952</v>
      </c>
      <c r="AH27" s="116" cm="1">
        <f t="array" ref="AH27">IFERROR(INDEX($G$102:$AQ$200,MATCH($E27,$E$102:$E$200,0),COLUMN()-6),-999)</f>
        <v>36.634237706289127</v>
      </c>
      <c r="AI27" s="116" cm="1">
        <f t="array" ref="AI27">IFERROR(INDEX($G$102:$AQ$200,MATCH($E27,$E$102:$E$200,0),COLUMN()-6),-999)</f>
        <v>36.134448758508228</v>
      </c>
      <c r="AJ27" s="116" cm="1">
        <f t="array" ref="AJ27">IFERROR(INDEX($G$102:$AQ$200,MATCH($E27,$E$102:$E$200,0),COLUMN()-6),-999)</f>
        <v>35.718463989882984</v>
      </c>
      <c r="AK27" s="116" cm="1">
        <f t="array" ref="AK27">IFERROR(INDEX($G$102:$AQ$200,MATCH($E27,$E$102:$E$200,0),COLUMN()-6),-999)</f>
        <v>35.151080458082596</v>
      </c>
      <c r="AL27" s="116" cm="1">
        <f t="array" ref="AL27">IFERROR(INDEX($G$102:$AQ$200,MATCH($E27,$E$102:$E$200,0),COLUMN()-6),-999)</f>
        <v>35.16303245236346</v>
      </c>
      <c r="AM27" s="116" cm="1">
        <f t="array" ref="AM27">IFERROR(INDEX($G$102:$AQ$200,MATCH($E27,$E$102:$E$200,0),COLUMN()-6),-999)</f>
        <v>35.162911139568514</v>
      </c>
      <c r="AN27" s="116" cm="1">
        <f t="array" ref="AN27">IFERROR(INDEX($G$102:$AQ$200,MATCH($E27,$E$102:$E$200,0),COLUMN()-6),-999)</f>
        <v>20.447648123457888</v>
      </c>
      <c r="AO27" s="116" cm="1">
        <f t="array" ref="AO27">IFERROR(INDEX($G$102:$AQ$200,MATCH($E27,$E$102:$E$200,0),COLUMN()-6),-999)</f>
        <v>22.312302900423955</v>
      </c>
      <c r="AP27" s="116" cm="1">
        <f t="array" ref="AP27">IFERROR(INDEX($G$102:$AQ$200,MATCH($E27,$E$102:$E$200,0),COLUMN()-6),-999)</f>
        <v>22.312302900423955</v>
      </c>
      <c r="AQ27" s="116" cm="1">
        <f t="array" ref="AQ27">IFERROR(INDEX($G$102:$AQ$200,MATCH($E27,$E$102:$E$200,0),COLUMN()-6),-999)</f>
        <v>22.555767615416631</v>
      </c>
      <c r="AR27" s="40"/>
      <c r="AS27" s="40">
        <v>0</v>
      </c>
      <c r="AT27" s="40">
        <v>0</v>
      </c>
      <c r="AU27" s="40">
        <v>0</v>
      </c>
      <c r="AV27" s="40">
        <v>0</v>
      </c>
      <c r="AW27" s="40">
        <v>2.8310734198950938</v>
      </c>
      <c r="AX27" s="40">
        <v>2.8425500017289802</v>
      </c>
      <c r="AY27" s="40">
        <v>2.8534878813653668</v>
      </c>
      <c r="AZ27" s="40">
        <v>2.7595108937670294</v>
      </c>
      <c r="BA27" s="40">
        <v>54.619875932326991</v>
      </c>
      <c r="BB27" s="40">
        <v>119.96092734017661</v>
      </c>
      <c r="BC27" s="40">
        <v>81.460674578512808</v>
      </c>
      <c r="BD27" s="40">
        <v>60.783835972574906</v>
      </c>
      <c r="BE27" s="40">
        <v>39.908969960977686</v>
      </c>
      <c r="BF27" s="40">
        <v>38.499004225828784</v>
      </c>
      <c r="BG27" s="40">
        <v>39.063402073501948</v>
      </c>
      <c r="BH27" s="40">
        <v>24.935870558833276</v>
      </c>
      <c r="BI27" s="56"/>
      <c r="BJ27" s="56"/>
      <c r="BK27" s="56"/>
      <c r="BL27" s="56"/>
      <c r="BM27" s="56"/>
      <c r="BN27" s="68"/>
    </row>
    <row r="28" spans="1:66" s="54" customFormat="1" x14ac:dyDescent="0.25">
      <c r="A28" s="68"/>
      <c r="B28" s="68"/>
      <c r="C28" s="68" t="s">
        <v>192</v>
      </c>
      <c r="D28" s="90" t="s">
        <v>155</v>
      </c>
      <c r="E28" s="78" t="s">
        <v>155</v>
      </c>
      <c r="F28" s="73"/>
      <c r="G28" s="16" cm="1">
        <f t="array" ref="G28">IFERROR(INDEX($G$102:$AQ$200,MATCH($E28,$E$102:$E$200,0),COLUMN()-6),-999)</f>
        <v>0</v>
      </c>
      <c r="H28" s="16" cm="1">
        <f t="array" ref="H28">IFERROR(INDEX($G$102:$AQ$200,MATCH($E28,$E$102:$E$200,0),COLUMN()-6),-999)</f>
        <v>0</v>
      </c>
      <c r="I28" s="16" cm="1">
        <f t="array" ref="I28">IFERROR(INDEX($G$102:$AQ$200,MATCH($E28,$E$102:$E$200,0),COLUMN()-6),-999)</f>
        <v>0</v>
      </c>
      <c r="J28" s="16" cm="1">
        <f t="array" ref="J28">IFERROR(INDEX($G$102:$AQ$200,MATCH($E28,$E$102:$E$200,0),COLUMN()-6),-999)</f>
        <v>0</v>
      </c>
      <c r="K28" s="16" cm="1">
        <f t="array" ref="K28">IFERROR(INDEX($G$102:$AQ$200,MATCH($E28,$E$102:$E$200,0),COLUMN()-6),-999)</f>
        <v>0</v>
      </c>
      <c r="L28" s="16" cm="1">
        <f t="array" ref="L28">IFERROR(INDEX($G$102:$AQ$200,MATCH($E28,$E$102:$E$200,0),COLUMN()-6),-999)</f>
        <v>0</v>
      </c>
      <c r="M28" s="16" cm="1">
        <f t="array" ref="M28">IFERROR(INDEX($G$102:$AQ$200,MATCH($E28,$E$102:$E$200,0),COLUMN()-6),-999)</f>
        <v>0</v>
      </c>
      <c r="N28" s="16" cm="1">
        <f t="array" ref="N28">IFERROR(INDEX($G$102:$AQ$200,MATCH($E28,$E$102:$E$200,0),COLUMN()-6),-999)</f>
        <v>0</v>
      </c>
      <c r="O28" s="16" cm="1">
        <f t="array" ref="O28">IFERROR(INDEX($G$102:$AQ$200,MATCH($E28,$E$102:$E$200,0),COLUMN()-6),-999)</f>
        <v>0</v>
      </c>
      <c r="P28" s="16" cm="1">
        <f t="array" ref="P28">IFERROR(INDEX($G$102:$AQ$200,MATCH($E28,$E$102:$E$200,0),COLUMN()-6),-999)</f>
        <v>0</v>
      </c>
      <c r="Q28" s="16" cm="1">
        <f t="array" ref="Q28">IFERROR(INDEX($G$102:$AQ$200,MATCH($E28,$E$102:$E$200,0),COLUMN()-6),-999)</f>
        <v>0</v>
      </c>
      <c r="R28" s="16" cm="1">
        <f t="array" ref="R28">IFERROR(INDEX($G$102:$AQ$200,MATCH($E28,$E$102:$E$200,0),COLUMN()-6),-999)</f>
        <v>0</v>
      </c>
      <c r="S28" s="16" cm="1">
        <f t="array" ref="S28">IFERROR(INDEX($G$102:$AQ$200,MATCH($E28,$E$102:$E$200,0),COLUMN()-6),-999)</f>
        <v>0</v>
      </c>
      <c r="T28" s="16" cm="1">
        <f t="array" ref="T28">IFERROR(INDEX($G$102:$AQ$200,MATCH($E28,$E$102:$E$200,0),COLUMN()-6),-999)</f>
        <v>0</v>
      </c>
      <c r="U28" s="16" cm="1">
        <f t="array" ref="U28">IFERROR(INDEX($G$102:$AQ$200,MATCH($E28,$E$102:$E$200,0),COLUMN()-6),-999)</f>
        <v>0</v>
      </c>
      <c r="V28" s="16" cm="1">
        <f t="array" ref="V28">IFERROR(INDEX($G$102:$AQ$200,MATCH($E28,$E$102:$E$200,0),COLUMN()-6),-999)</f>
        <v>0</v>
      </c>
      <c r="W28" s="16" cm="1">
        <f t="array" ref="W28">IFERROR(INDEX($G$102:$AQ$200,MATCH($E28,$E$102:$E$200,0),COLUMN()-6),-999)</f>
        <v>0</v>
      </c>
      <c r="X28" s="116" cm="1">
        <f t="array" ref="X28">IFERROR(INDEX($G$102:$AQ$200,MATCH($E28,$E$102:$E$200,0),COLUMN()-6),-999)</f>
        <v>57.68943324296314</v>
      </c>
      <c r="Y28" s="116" cm="1">
        <f t="array" ref="Y28">IFERROR(INDEX($G$102:$AQ$200,MATCH($E28,$E$102:$E$200,0),COLUMN()-6),-999)</f>
        <v>58.010669952404626</v>
      </c>
      <c r="Z28" s="116" cm="1">
        <f t="array" ref="Z28">IFERROR(INDEX($G$102:$AQ$200,MATCH($E28,$E$102:$E$200,0),COLUMN()-6),-999)</f>
        <v>43.247922903558504</v>
      </c>
      <c r="AA28" s="116" cm="1">
        <f t="array" ref="AA28">IFERROR(INDEX($G$102:$AQ$200,MATCH($E28,$E$102:$E$200,0),COLUMN()-6),-999)</f>
        <v>28.570043620861462</v>
      </c>
      <c r="AB28" s="116" cm="1">
        <f t="array" ref="AB28">IFERROR(INDEX($G$102:$AQ$200,MATCH($E28,$E$102:$E$200,0),COLUMN()-6),-999)</f>
        <v>28.782771840311007</v>
      </c>
      <c r="AC28" s="116" cm="1">
        <f t="array" ref="AC28">IFERROR(INDEX($G$102:$AQ$200,MATCH($E28,$E$102:$E$200,0),COLUMN()-6),-999)</f>
        <v>28.907939825673623</v>
      </c>
      <c r="AD28" s="116" cm="1">
        <f t="array" ref="AD28">IFERROR(INDEX($G$102:$AQ$200,MATCH($E28,$E$102:$E$200,0),COLUMN()-6),-999)</f>
        <v>28.766873180896219</v>
      </c>
      <c r="AE28" s="116" cm="1">
        <f t="array" ref="AE28">IFERROR(INDEX($G$102:$AQ$200,MATCH($E28,$E$102:$E$200,0),COLUMN()-6),-999)</f>
        <v>28.752149005582218</v>
      </c>
      <c r="AF28" s="116" cm="1">
        <f t="array" ref="AF28">IFERROR(INDEX($G$102:$AQ$200,MATCH($E28,$E$102:$E$200,0),COLUMN()-6),-999)</f>
        <v>28.965591452558765</v>
      </c>
      <c r="AG28" s="116" cm="1">
        <f t="array" ref="AG28">IFERROR(INDEX($G$102:$AQ$200,MATCH($E28,$E$102:$E$200,0),COLUMN()-6),-999)</f>
        <v>28.951459751661901</v>
      </c>
      <c r="AH28" s="116" cm="1">
        <f t="array" ref="AH28">IFERROR(INDEX($G$102:$AQ$200,MATCH($E28,$E$102:$E$200,0),COLUMN()-6),-999)</f>
        <v>29.154525708294702</v>
      </c>
      <c r="AI28" s="116" cm="1">
        <f t="array" ref="AI28">IFERROR(INDEX($G$102:$AQ$200,MATCH($E28,$E$102:$E$200,0),COLUMN()-6),-999)</f>
        <v>29.089643323076398</v>
      </c>
      <c r="AJ28" s="116" cm="1">
        <f t="array" ref="AJ28">IFERROR(INDEX($G$102:$AQ$200,MATCH($E28,$E$102:$E$200,0),COLUMN()-6),-999)</f>
        <v>29.031344512775899</v>
      </c>
      <c r="AK28" s="116" cm="1">
        <f t="array" ref="AK28">IFERROR(INDEX($G$102:$AQ$200,MATCH($E28,$E$102:$E$200,0),COLUMN()-6),-999)</f>
        <v>29.083755377208153</v>
      </c>
      <c r="AL28" s="116" cm="1">
        <f t="array" ref="AL28">IFERROR(INDEX($G$102:$AQ$200,MATCH($E28,$E$102:$E$200,0),COLUMN()-6),-999)</f>
        <v>29.085763353753379</v>
      </c>
      <c r="AM28" s="116" cm="1">
        <f t="array" ref="AM28">IFERROR(INDEX($G$102:$AQ$200,MATCH($E28,$E$102:$E$200,0),COLUMN()-6),-999)</f>
        <v>29.08574300757672</v>
      </c>
      <c r="AN28" s="116" cm="1">
        <f t="array" ref="AN28">IFERROR(INDEX($G$102:$AQ$200,MATCH($E28,$E$102:$E$200,0),COLUMN()-6),-999)</f>
        <v>29.086862261171042</v>
      </c>
      <c r="AO28" s="116" cm="1">
        <f t="array" ref="AO28">IFERROR(INDEX($G$102:$AQ$200,MATCH($E28,$E$102:$E$200,0),COLUMN()-6),-999)</f>
        <v>29.077367504293917</v>
      </c>
      <c r="AP28" s="116" cm="1">
        <f t="array" ref="AP28">IFERROR(INDEX($G$102:$AQ$200,MATCH($E28,$E$102:$E$200,0),COLUMN()-6),-999)</f>
        <v>29.077367504293917</v>
      </c>
      <c r="AQ28" s="116" cm="1">
        <f t="array" ref="AQ28">IFERROR(INDEX($G$102:$AQ$200,MATCH($E28,$E$102:$E$200,0),COLUMN()-6),-999)</f>
        <v>29.118629933968908</v>
      </c>
      <c r="AR28" s="40"/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  <c r="AY28" s="40">
        <v>0</v>
      </c>
      <c r="AZ28" s="40">
        <v>59.755172062427498</v>
      </c>
      <c r="BA28" s="40">
        <v>44.768266591616943</v>
      </c>
      <c r="BB28" s="40">
        <v>29.224343352694724</v>
      </c>
      <c r="BC28" s="40">
        <v>29.284230786932341</v>
      </c>
      <c r="BD28" s="40">
        <v>29.001795967895521</v>
      </c>
      <c r="BE28" s="40">
        <v>29.552371558565266</v>
      </c>
      <c r="BF28" s="40">
        <v>29.131623998192236</v>
      </c>
      <c r="BG28" s="40">
        <v>29.200828339001184</v>
      </c>
      <c r="BH28" s="40">
        <v>29.191623861385612</v>
      </c>
      <c r="BI28" s="56"/>
      <c r="BJ28" s="56"/>
      <c r="BK28" s="56"/>
      <c r="BL28" s="56"/>
      <c r="BM28" s="56"/>
      <c r="BN28" s="68"/>
    </row>
    <row r="29" spans="1:66" s="54" customFormat="1" x14ac:dyDescent="0.25">
      <c r="A29" s="68"/>
      <c r="B29" s="68"/>
      <c r="C29" s="68" t="s">
        <v>192</v>
      </c>
      <c r="D29" s="107"/>
      <c r="E29" s="78" t="s">
        <v>156</v>
      </c>
      <c r="F29" s="73"/>
      <c r="G29" s="16" cm="1">
        <f t="array" ref="G29">IFERROR(INDEX($G$102:$AQ$200,MATCH($E29,$E$102:$E$200,0),COLUMN()-6),-999)</f>
        <v>-999</v>
      </c>
      <c r="H29" s="16" cm="1">
        <f t="array" ref="H29">IFERROR(INDEX($G$102:$AQ$200,MATCH($E29,$E$102:$E$200,0),COLUMN()-6),-999)</f>
        <v>-999</v>
      </c>
      <c r="I29" s="16" cm="1">
        <f t="array" ref="I29">IFERROR(INDEX($G$102:$AQ$200,MATCH($E29,$E$102:$E$200,0),COLUMN()-6),-999)</f>
        <v>-999</v>
      </c>
      <c r="J29" s="16" cm="1">
        <f t="array" ref="J29">IFERROR(INDEX($G$102:$AQ$200,MATCH($E29,$E$102:$E$200,0),COLUMN()-6),-999)</f>
        <v>-999</v>
      </c>
      <c r="K29" s="16" cm="1">
        <f t="array" ref="K29">IFERROR(INDEX($G$102:$AQ$200,MATCH($E29,$E$102:$E$200,0),COLUMN()-6),-999)</f>
        <v>-999</v>
      </c>
      <c r="L29" s="16" cm="1">
        <f t="array" ref="L29">IFERROR(INDEX($G$102:$AQ$200,MATCH($E29,$E$102:$E$200,0),COLUMN()-6),-999)</f>
        <v>-999</v>
      </c>
      <c r="M29" s="16" cm="1">
        <f t="array" ref="M29">IFERROR(INDEX($G$102:$AQ$200,MATCH($E29,$E$102:$E$200,0),COLUMN()-6),-999)</f>
        <v>-999</v>
      </c>
      <c r="N29" s="16" cm="1">
        <f t="array" ref="N29">IFERROR(INDEX($G$102:$AQ$200,MATCH($E29,$E$102:$E$200,0),COLUMN()-6),-999)</f>
        <v>-999</v>
      </c>
      <c r="O29" s="16" cm="1">
        <f t="array" ref="O29">IFERROR(INDEX($G$102:$AQ$200,MATCH($E29,$E$102:$E$200,0),COLUMN()-6),-999)</f>
        <v>-999</v>
      </c>
      <c r="P29" s="16" cm="1">
        <f t="array" ref="P29">IFERROR(INDEX($G$102:$AQ$200,MATCH($E29,$E$102:$E$200,0),COLUMN()-6),-999)</f>
        <v>-999</v>
      </c>
      <c r="Q29" s="16" cm="1">
        <f t="array" ref="Q29">IFERROR(INDEX($G$102:$AQ$200,MATCH($E29,$E$102:$E$200,0),COLUMN()-6),-999)</f>
        <v>-999</v>
      </c>
      <c r="R29" s="16" cm="1">
        <f t="array" ref="R29">IFERROR(INDEX($G$102:$AQ$200,MATCH($E29,$E$102:$E$200,0),COLUMN()-6),-999)</f>
        <v>-999</v>
      </c>
      <c r="S29" s="16" cm="1">
        <f t="array" ref="S29">IFERROR(INDEX($G$102:$AQ$200,MATCH($E29,$E$102:$E$200,0),COLUMN()-6),-999)</f>
        <v>-999</v>
      </c>
      <c r="T29" s="16" cm="1">
        <f t="array" ref="T29">IFERROR(INDEX($G$102:$AQ$200,MATCH($E29,$E$102:$E$200,0),COLUMN()-6),-999)</f>
        <v>-999</v>
      </c>
      <c r="U29" s="16" cm="1">
        <f t="array" ref="U29">IFERROR(INDEX($G$102:$AQ$200,MATCH($E29,$E$102:$E$200,0),COLUMN()-6),-999)</f>
        <v>-999</v>
      </c>
      <c r="V29" s="16" cm="1">
        <f t="array" ref="V29">IFERROR(INDEX($G$102:$AQ$200,MATCH($E29,$E$102:$E$200,0),COLUMN()-6),-999)</f>
        <v>-999</v>
      </c>
      <c r="W29" s="16" cm="1">
        <f t="array" ref="W29">IFERROR(INDEX($G$102:$AQ$200,MATCH($E29,$E$102:$E$200,0),COLUMN()-6),-999)</f>
        <v>-999</v>
      </c>
      <c r="X29" s="16" cm="1">
        <f t="array" ref="X29">IFERROR(INDEX($G$102:$AQ$200,MATCH($E29,$E$102:$E$200,0),COLUMN()-6),-999)</f>
        <v>-999</v>
      </c>
      <c r="Y29" s="16" cm="1">
        <f t="array" ref="Y29">IFERROR(INDEX($G$102:$AQ$200,MATCH($E29,$E$102:$E$200,0),COLUMN()-6),-999)</f>
        <v>-999</v>
      </c>
      <c r="Z29" s="16" cm="1">
        <f t="array" ref="Z29">IFERROR(INDEX($G$102:$AQ$200,MATCH($E29,$E$102:$E$200,0),COLUMN()-6),-999)</f>
        <v>-999</v>
      </c>
      <c r="AA29" s="16" cm="1">
        <f t="array" ref="AA29">IFERROR(INDEX($G$102:$AQ$200,MATCH($E29,$E$102:$E$200,0),COLUMN()-6),-999)</f>
        <v>-999</v>
      </c>
      <c r="AB29" s="16" cm="1">
        <f t="array" ref="AB29">IFERROR(INDEX($G$102:$AQ$200,MATCH($E29,$E$102:$E$200,0),COLUMN()-6),-999)</f>
        <v>-999</v>
      </c>
      <c r="AC29" s="16" cm="1">
        <f t="array" ref="AC29">IFERROR(INDEX($G$102:$AQ$200,MATCH($E29,$E$102:$E$200,0),COLUMN()-6),-999)</f>
        <v>-999</v>
      </c>
      <c r="AD29" s="16" cm="1">
        <f t="array" ref="AD29">IFERROR(INDEX($G$102:$AQ$200,MATCH($E29,$E$102:$E$200,0),COLUMN()-6),-999)</f>
        <v>-999</v>
      </c>
      <c r="AE29" s="16" cm="1">
        <f t="array" ref="AE29">IFERROR(INDEX($G$102:$AQ$200,MATCH($E29,$E$102:$E$200,0),COLUMN()-6),-999)</f>
        <v>-999</v>
      </c>
      <c r="AF29" s="116" cm="1">
        <f t="array" ref="AF29">IFERROR(INDEX($G$102:$AQ$200,MATCH($E29,$E$102:$E$200,0),COLUMN()-6),-999)</f>
        <v>-999</v>
      </c>
      <c r="AG29" s="116" cm="1">
        <f t="array" ref="AG29">IFERROR(INDEX($G$102:$AQ$200,MATCH($E29,$E$102:$E$200,0),COLUMN()-6),-999)</f>
        <v>-999</v>
      </c>
      <c r="AH29" s="116" cm="1">
        <f t="array" ref="AH29">IFERROR(INDEX($G$102:$AQ$200,MATCH($E29,$E$102:$E$200,0),COLUMN()-6),-999)</f>
        <v>-999</v>
      </c>
      <c r="AI29" s="116" cm="1">
        <f t="array" ref="AI29">IFERROR(INDEX($G$102:$AQ$200,MATCH($E29,$E$102:$E$200,0),COLUMN()-6),-999)</f>
        <v>-999</v>
      </c>
      <c r="AJ29" s="116" cm="1">
        <f t="array" ref="AJ29">IFERROR(INDEX($G$102:$AQ$200,MATCH($E29,$E$102:$E$200,0),COLUMN()-6),-999)</f>
        <v>-999</v>
      </c>
      <c r="AK29" s="116" cm="1">
        <f t="array" ref="AK29">IFERROR(INDEX($G$102:$AQ$200,MATCH($E29,$E$102:$E$200,0),COLUMN()-6),-999)</f>
        <v>-999</v>
      </c>
      <c r="AL29" s="116" cm="1">
        <f t="array" ref="AL29">IFERROR(INDEX($G$102:$AQ$200,MATCH($E29,$E$102:$E$200,0),COLUMN()-6),-999)</f>
        <v>-999</v>
      </c>
      <c r="AM29" s="116" cm="1">
        <f t="array" ref="AM29">IFERROR(INDEX($G$102:$AQ$200,MATCH($E29,$E$102:$E$200,0),COLUMN()-6),-999)</f>
        <v>-999</v>
      </c>
      <c r="AN29" s="116" cm="1">
        <f t="array" ref="AN29">IFERROR(INDEX($G$102:$AQ$200,MATCH($E29,$E$102:$E$200,0),COLUMN()-6),-999)</f>
        <v>-999</v>
      </c>
      <c r="AO29" s="116" cm="1">
        <f t="array" ref="AO29">IFERROR(INDEX($G$102:$AQ$200,MATCH($E29,$E$102:$E$200,0),COLUMN()-6),-999)</f>
        <v>-999</v>
      </c>
      <c r="AP29" s="116" cm="1">
        <f t="array" ref="AP29">IFERROR(INDEX($G$102:$AQ$200,MATCH($E29,$E$102:$E$200,0),COLUMN()-6),-999)</f>
        <v>-999</v>
      </c>
      <c r="AQ29" s="116" cm="1">
        <f t="array" ref="AQ29">IFERROR(INDEX($G$102:$AQ$200,MATCH($E29,$E$102:$E$200,0),COLUMN()-6),-999)</f>
        <v>-999</v>
      </c>
      <c r="AR29" s="40"/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0.38434349567648401</v>
      </c>
      <c r="BF29" s="40">
        <v>0.39013081023983587</v>
      </c>
      <c r="BG29" s="40">
        <v>0.38945412720653466</v>
      </c>
      <c r="BH29" s="40">
        <v>0.39186098196754904</v>
      </c>
      <c r="BI29" s="56"/>
      <c r="BJ29" s="56"/>
      <c r="BK29" s="56"/>
      <c r="BL29" s="56"/>
      <c r="BM29" s="56"/>
      <c r="BN29" s="68"/>
    </row>
    <row r="30" spans="1:66" s="54" customFormat="1" x14ac:dyDescent="0.25">
      <c r="A30" s="68"/>
      <c r="B30" s="68"/>
      <c r="C30" s="68" t="s">
        <v>192</v>
      </c>
      <c r="D30" s="90" t="s">
        <v>157</v>
      </c>
      <c r="E30" s="78" t="s">
        <v>157</v>
      </c>
      <c r="F30" s="73"/>
      <c r="G30" s="16" cm="1">
        <f t="array" ref="G30">IFERROR(INDEX($G$102:$AQ$200,MATCH($E30,$E$102:$E$200,0),COLUMN()-6),-999)</f>
        <v>0</v>
      </c>
      <c r="H30" s="16" cm="1">
        <f t="array" ref="H30">IFERROR(INDEX($G$102:$AQ$200,MATCH($E30,$E$102:$E$200,0),COLUMN()-6),-999)</f>
        <v>0</v>
      </c>
      <c r="I30" s="16" cm="1">
        <f t="array" ref="I30">IFERROR(INDEX($G$102:$AQ$200,MATCH($E30,$E$102:$E$200,0),COLUMN()-6),-999)</f>
        <v>0</v>
      </c>
      <c r="J30" s="16" cm="1">
        <f t="array" ref="J30">IFERROR(INDEX($G$102:$AQ$200,MATCH($E30,$E$102:$E$200,0),COLUMN()-6),-999)</f>
        <v>0</v>
      </c>
      <c r="K30" s="16" cm="1">
        <f t="array" ref="K30">IFERROR(INDEX($G$102:$AQ$200,MATCH($E30,$E$102:$E$200,0),COLUMN()-6),-999)</f>
        <v>0</v>
      </c>
      <c r="L30" s="16" cm="1">
        <f t="array" ref="L30">IFERROR(INDEX($G$102:$AQ$200,MATCH($E30,$E$102:$E$200,0),COLUMN()-6),-999)</f>
        <v>0</v>
      </c>
      <c r="M30" s="16" cm="1">
        <f t="array" ref="M30">IFERROR(INDEX($G$102:$AQ$200,MATCH($E30,$E$102:$E$200,0),COLUMN()-6),-999)</f>
        <v>0</v>
      </c>
      <c r="N30" s="16" cm="1">
        <f t="array" ref="N30">IFERROR(INDEX($G$102:$AQ$200,MATCH($E30,$E$102:$E$200,0),COLUMN()-6),-999)</f>
        <v>0</v>
      </c>
      <c r="O30" s="16" cm="1">
        <f t="array" ref="O30">IFERROR(INDEX($G$102:$AQ$200,MATCH($E30,$E$102:$E$200,0),COLUMN()-6),-999)</f>
        <v>0</v>
      </c>
      <c r="P30" s="16" cm="1">
        <f t="array" ref="P30">IFERROR(INDEX($G$102:$AQ$200,MATCH($E30,$E$102:$E$200,0),COLUMN()-6),-999)</f>
        <v>0</v>
      </c>
      <c r="Q30" s="16" cm="1">
        <f t="array" ref="Q30">IFERROR(INDEX($G$102:$AQ$200,MATCH($E30,$E$102:$E$200,0),COLUMN()-6),-999)</f>
        <v>0</v>
      </c>
      <c r="R30" s="16" cm="1">
        <f t="array" ref="R30">IFERROR(INDEX($G$102:$AQ$200,MATCH($E30,$E$102:$E$200,0),COLUMN()-6),-999)</f>
        <v>0</v>
      </c>
      <c r="S30" s="16" cm="1">
        <f t="array" ref="S30">IFERROR(INDEX($G$102:$AQ$200,MATCH($E30,$E$102:$E$200,0),COLUMN()-6),-999)</f>
        <v>0</v>
      </c>
      <c r="T30" s="16" cm="1">
        <f t="array" ref="T30">IFERROR(INDEX($G$102:$AQ$200,MATCH($E30,$E$102:$E$200,0),COLUMN()-6),-999)</f>
        <v>0</v>
      </c>
      <c r="U30" s="16" cm="1">
        <f t="array" ref="U30">IFERROR(INDEX($G$102:$AQ$200,MATCH($E30,$E$102:$E$200,0),COLUMN()-6),-999)</f>
        <v>0</v>
      </c>
      <c r="V30" s="16" cm="1">
        <f t="array" ref="V30">IFERROR(INDEX($G$102:$AQ$200,MATCH($E30,$E$102:$E$200,0),COLUMN()-6),-999)</f>
        <v>0</v>
      </c>
      <c r="W30" s="16" cm="1">
        <f t="array" ref="W30">IFERROR(INDEX($G$102:$AQ$200,MATCH($E30,$E$102:$E$200,0),COLUMN()-6),-999)</f>
        <v>0</v>
      </c>
      <c r="X30" s="16" cm="1">
        <f t="array" ref="X30">IFERROR(INDEX($G$102:$AQ$200,MATCH($E30,$E$102:$E$200,0),COLUMN()-6),-999)</f>
        <v>0</v>
      </c>
      <c r="Y30" s="116" cm="1">
        <f t="array" ref="Y30">IFERROR(INDEX($G$102:$AQ$200,MATCH($E30,$E$102:$E$200,0),COLUMN()-6),-999)</f>
        <v>58.018249607144192</v>
      </c>
      <c r="Z30" s="116" cm="1">
        <f t="array" ref="Z30">IFERROR(INDEX($G$102:$AQ$200,MATCH($E30,$E$102:$E$200,0),COLUMN()-6),-999)</f>
        <v>43.250149946703417</v>
      </c>
      <c r="AA30" s="116" cm="1">
        <f t="array" ref="AA30">IFERROR(INDEX($G$102:$AQ$200,MATCH($E30,$E$102:$E$200,0),COLUMN()-6),-999)</f>
        <v>28.570363095654965</v>
      </c>
      <c r="AB30" s="116" cm="1">
        <f t="array" ref="AB30">IFERROR(INDEX($G$102:$AQ$200,MATCH($E30,$E$102:$E$200,0),COLUMN()-6),-999)</f>
        <v>28.783083307596979</v>
      </c>
      <c r="AC30" s="116" cm="1">
        <f t="array" ref="AC30">IFERROR(INDEX($G$102:$AQ$200,MATCH($E30,$E$102:$E$200,0),COLUMN()-6),-999)</f>
        <v>28.908263239520043</v>
      </c>
      <c r="AD30" s="116" cm="1">
        <f t="array" ref="AD30">IFERROR(INDEX($G$102:$AQ$200,MATCH($E30,$E$102:$E$200,0),COLUMN()-6),-999)</f>
        <v>28.767183166570359</v>
      </c>
      <c r="AE30" s="116" cm="1">
        <f t="array" ref="AE30">IFERROR(INDEX($G$102:$AQ$200,MATCH($E30,$E$102:$E$200,0),COLUMN()-6),-999)</f>
        <v>28.752457626253243</v>
      </c>
      <c r="AF30" s="116" cm="1">
        <f t="array" ref="AF30">IFERROR(INDEX($G$102:$AQ$200,MATCH($E30,$E$102:$E$200,0),COLUMN()-6),-999)</f>
        <v>28.965920538575972</v>
      </c>
      <c r="AG30" s="116" cm="1">
        <f t="array" ref="AG30">IFERROR(INDEX($G$102:$AQ$200,MATCH($E30,$E$102:$E$200,0),COLUMN()-6),-999)</f>
        <v>28.951787437337767</v>
      </c>
      <c r="AH30" s="116" cm="1">
        <f t="array" ref="AH30">IFERROR(INDEX($G$102:$AQ$200,MATCH($E30,$E$102:$E$200,0),COLUMN()-6),-999)</f>
        <v>29.154874144174968</v>
      </c>
      <c r="AI30" s="116" cm="1">
        <f t="array" ref="AI30">IFERROR(INDEX($G$102:$AQ$200,MATCH($E30,$E$102:$E$200,0),COLUMN()-6),-999)</f>
        <v>29.089984981718974</v>
      </c>
      <c r="AJ30" s="116" cm="1">
        <f t="array" ref="AJ30">IFERROR(INDEX($G$102:$AQ$200,MATCH($E30,$E$102:$E$200,0),COLUMN()-6),-999)</f>
        <v>29.031680200233172</v>
      </c>
      <c r="AK30" s="116" cm="1">
        <f t="array" ref="AK30">IFERROR(INDEX($G$102:$AQ$200,MATCH($E30,$E$102:$E$200,0),COLUMN()-6),-999)</f>
        <v>28.802489031211525</v>
      </c>
      <c r="AL30" s="116" cm="1">
        <f t="array" ref="AL30">IFERROR(INDEX($G$102:$AQ$200,MATCH($E30,$E$102:$E$200,0),COLUMN()-6),-999)</f>
        <v>28.804477486886547</v>
      </c>
      <c r="AM30" s="116" cm="1">
        <f t="array" ref="AM30">IFERROR(INDEX($G$102:$AQ$200,MATCH($E30,$E$102:$E$200,0),COLUMN()-6),-999)</f>
        <v>28.804457338508559</v>
      </c>
      <c r="AN30" s="116" cm="1">
        <f t="array" ref="AN30">IFERROR(INDEX($G$102:$AQ$200,MATCH($E30,$E$102:$E$200,0),COLUMN()-6),-999)</f>
        <v>28.805565711100563</v>
      </c>
      <c r="AO30" s="116" cm="1">
        <f t="array" ref="AO30">IFERROR(INDEX($G$102:$AQ$200,MATCH($E30,$E$102:$E$200,0),COLUMN()-6),-999)</f>
        <v>28.79616325908842</v>
      </c>
      <c r="AP30" s="116" cm="1">
        <f t="array" ref="AP30">IFERROR(INDEX($G$102:$AQ$200,MATCH($E30,$E$102:$E$200,0),COLUMN()-6),-999)</f>
        <v>28.79616325908842</v>
      </c>
      <c r="AQ30" s="116" cm="1">
        <f t="array" ref="AQ30">IFERROR(INDEX($G$102:$AQ$200,MATCH($E30,$E$102:$E$200,0),COLUMN()-6),-999)</f>
        <v>28.837024550334561</v>
      </c>
      <c r="AR30" s="40"/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59.763253751740223</v>
      </c>
      <c r="BA30" s="40">
        <v>44.770745517398197</v>
      </c>
      <c r="BB30" s="40">
        <v>29.224699237079076</v>
      </c>
      <c r="BC30" s="40">
        <v>29.284593190840386</v>
      </c>
      <c r="BD30" s="40">
        <v>29.002128668574617</v>
      </c>
      <c r="BE30" s="40">
        <v>29.552729566528424</v>
      </c>
      <c r="BF30" s="40">
        <v>29.131970025403813</v>
      </c>
      <c r="BG30" s="40">
        <v>29.201181696415635</v>
      </c>
      <c r="BH30" s="40">
        <v>28.909308865155896</v>
      </c>
      <c r="BI30" s="56"/>
      <c r="BJ30" s="56"/>
      <c r="BK30" s="56"/>
      <c r="BL30" s="56"/>
      <c r="BM30" s="56"/>
      <c r="BN30" s="68"/>
    </row>
    <row r="31" spans="1:66" s="54" customFormat="1" x14ac:dyDescent="0.25">
      <c r="A31" s="68"/>
      <c r="B31" s="68"/>
      <c r="C31" s="68" t="s">
        <v>192</v>
      </c>
      <c r="D31" s="90" t="s">
        <v>319</v>
      </c>
      <c r="E31" s="78" t="s">
        <v>158</v>
      </c>
      <c r="F31" s="73"/>
      <c r="G31" s="16" cm="1">
        <f t="array" ref="G31">IFERROR(INDEX($G$102:$AQ$200,MATCH($E31,$E$102:$E$200,0),COLUMN()-6),-999)</f>
        <v>0</v>
      </c>
      <c r="H31" s="16" cm="1">
        <f t="array" ref="H31">IFERROR(INDEX($G$102:$AQ$200,MATCH($E31,$E$102:$E$200,0),COLUMN()-6),-999)</f>
        <v>0</v>
      </c>
      <c r="I31" s="16" cm="1">
        <f t="array" ref="I31">IFERROR(INDEX($G$102:$AQ$200,MATCH($E31,$E$102:$E$200,0),COLUMN()-6),-999)</f>
        <v>0</v>
      </c>
      <c r="J31" s="16" cm="1">
        <f t="array" ref="J31">IFERROR(INDEX($G$102:$AQ$200,MATCH($E31,$E$102:$E$200,0),COLUMN()-6),-999)</f>
        <v>0</v>
      </c>
      <c r="K31" s="116" cm="1">
        <f t="array" ref="K31">IFERROR(INDEX($G$102:$AQ$200,MATCH($E31,$E$102:$E$200,0),COLUMN()-6),-999)</f>
        <v>4.5998446702315254</v>
      </c>
      <c r="L31" s="116" cm="1">
        <f t="array" ref="L31">IFERROR(INDEX($G$102:$AQ$200,MATCH($E31,$E$102:$E$200,0),COLUMN()-6),-999)</f>
        <v>4.5998446701818798</v>
      </c>
      <c r="M31" s="116" cm="1">
        <f t="array" ref="M31">IFERROR(INDEX($G$102:$AQ$200,MATCH($E31,$E$102:$E$200,0),COLUMN()-6),-999)</f>
        <v>4.5751063271361101</v>
      </c>
      <c r="N31" s="116" cm="1">
        <f t="array" ref="N31">IFERROR(INDEX($G$102:$AQ$200,MATCH($E31,$E$102:$E$200,0),COLUMN()-6),-999)</f>
        <v>4.5751063269947956</v>
      </c>
      <c r="O31" s="116" cm="1">
        <f t="array" ref="O31">IFERROR(INDEX($G$102:$AQ$200,MATCH($E31,$E$102:$E$200,0),COLUMN()-6),-999)</f>
        <v>3.7396632225637307</v>
      </c>
      <c r="P31" s="116" cm="1">
        <f t="array" ref="P31">IFERROR(INDEX($G$102:$AQ$200,MATCH($E31,$E$102:$E$200,0),COLUMN()-6),-999)</f>
        <v>3.754595996170023</v>
      </c>
      <c r="Q31" s="116" cm="1">
        <f t="array" ref="Q31">IFERROR(INDEX($G$102:$AQ$200,MATCH($E31,$E$102:$E$200,0),COLUMN()-6),-999)</f>
        <v>3.4380671615717984</v>
      </c>
      <c r="R31" s="116" cm="1">
        <f t="array" ref="R31">IFERROR(INDEX($G$102:$AQ$200,MATCH($E31,$E$102:$E$200,0),COLUMN()-6),-999)</f>
        <v>4.0586842886370276</v>
      </c>
      <c r="S31" s="116" cm="1">
        <f t="array" ref="S31">IFERROR(INDEX($G$102:$AQ$200,MATCH($E31,$E$102:$E$200,0),COLUMN()-6),-999)</f>
        <v>4.0586842886370276</v>
      </c>
      <c r="T31" s="116" cm="1">
        <f t="array" ref="T31">IFERROR(INDEX($G$102:$AQ$200,MATCH($E31,$E$102:$E$200,0),COLUMN()-6),-999)</f>
        <v>4.0121025607516527</v>
      </c>
      <c r="U31" s="116" cm="1">
        <f t="array" ref="U31">IFERROR(INDEX($G$102:$AQ$200,MATCH($E31,$E$102:$E$200,0),COLUMN()-6),-999)</f>
        <v>5.2623903226679909</v>
      </c>
      <c r="V31" s="116" cm="1">
        <f t="array" ref="V31">IFERROR(INDEX($G$102:$AQ$200,MATCH($E31,$E$102:$E$200,0),COLUMN()-6),-999)</f>
        <v>5.2623903226679909</v>
      </c>
      <c r="W31" s="116" cm="1">
        <f t="array" ref="W31">IFERROR(INDEX($G$102:$AQ$200,MATCH($E31,$E$102:$E$200,0),COLUMN()-6),-999)</f>
        <v>3.3130403562042385</v>
      </c>
      <c r="X31" s="116" cm="1">
        <f t="array" ref="X31">IFERROR(INDEX($G$102:$AQ$200,MATCH($E31,$E$102:$E$200,0),COLUMN()-6),-999)</f>
        <v>4.9035454282398829</v>
      </c>
      <c r="Y31" s="116" cm="1">
        <f t="array" ref="Y31">IFERROR(INDEX($G$102:$AQ$200,MATCH($E31,$E$102:$E$200,0),COLUMN()-6),-999)</f>
        <v>7.5825518483558687</v>
      </c>
      <c r="Z31" s="116" cm="1">
        <f t="array" ref="Z31">IFERROR(INDEX($G$102:$AQ$200,MATCH($E31,$E$102:$E$200,0),COLUMN()-6),-999)</f>
        <v>14.756454399639459</v>
      </c>
      <c r="AA31" s="116" cm="1">
        <f t="array" ref="AA31">IFERROR(INDEX($G$102:$AQ$200,MATCH($E31,$E$102:$E$200,0),COLUMN()-6),-999)</f>
        <v>8.7233792567977737</v>
      </c>
      <c r="AB31" s="116" cm="1">
        <f t="array" ref="AB31">IFERROR(INDEX($G$102:$AQ$200,MATCH($E31,$E$102:$E$200,0),COLUMN()-6),-999)</f>
        <v>20.108403243307578</v>
      </c>
      <c r="AC31" s="116" cm="1">
        <f t="array" ref="AC31">IFERROR(INDEX($G$102:$AQ$200,MATCH($E31,$E$102:$E$200,0),COLUMN()-6),-999)</f>
        <v>20.032540718398405</v>
      </c>
      <c r="AD31" s="116" cm="1">
        <f t="array" ref="AD31">IFERROR(INDEX($G$102:$AQ$200,MATCH($E31,$E$102:$E$200,0),COLUMN()-6),-999)</f>
        <v>15.514161019427611</v>
      </c>
      <c r="AE31" s="116" cm="1">
        <f t="array" ref="AE31">IFERROR(INDEX($G$102:$AQ$200,MATCH($E31,$E$102:$E$200,0),COLUMN()-6),-999)</f>
        <v>16.069608423939101</v>
      </c>
      <c r="AF31" s="116" cm="1">
        <f t="array" ref="AF31">IFERROR(INDEX($G$102:$AQ$200,MATCH($E31,$E$102:$E$200,0),COLUMN()-6),-999)</f>
        <v>19.230876100515765</v>
      </c>
      <c r="AG31" s="116" cm="1">
        <f t="array" ref="AG31">IFERROR(INDEX($G$102:$AQ$200,MATCH($E31,$E$102:$E$200,0),COLUMN()-6),-999)</f>
        <v>24.16703917142987</v>
      </c>
      <c r="AH31" s="116" cm="1">
        <f t="array" ref="AH31">IFERROR(INDEX($G$102:$AQ$200,MATCH($E31,$E$102:$E$200,0),COLUMN()-6),-999)</f>
        <v>26.244723654309254</v>
      </c>
      <c r="AI31" s="116" cm="1">
        <f t="array" ref="AI31">IFERROR(INDEX($G$102:$AQ$200,MATCH($E31,$E$102:$E$200,0),COLUMN()-6),-999)</f>
        <v>25.543296712507647</v>
      </c>
      <c r="AJ31" s="116" cm="1">
        <f t="array" ref="AJ31">IFERROR(INDEX($G$102:$AQ$200,MATCH($E31,$E$102:$E$200,0),COLUMN()-6),-999)</f>
        <v>24.941916211705816</v>
      </c>
      <c r="AK31" s="116" cm="1">
        <f t="array" ref="AK31">IFERROR(INDEX($G$102:$AQ$200,MATCH($E31,$E$102:$E$200,0),COLUMN()-6),-999)</f>
        <v>24.088160774148051</v>
      </c>
      <c r="AL31" s="116" cm="1">
        <f t="array" ref="AL31">IFERROR(INDEX($G$102:$AQ$200,MATCH($E31,$E$102:$E$200,0),COLUMN()-6),-999)</f>
        <v>24.106631331356343</v>
      </c>
      <c r="AM31" s="116" cm="1">
        <f t="array" ref="AM31">IFERROR(INDEX($G$102:$AQ$200,MATCH($E31,$E$102:$E$200,0),COLUMN()-6),-999)</f>
        <v>24.106443974780468</v>
      </c>
      <c r="AN31" s="116" cm="1">
        <f t="array" ref="AN31">IFERROR(INDEX($G$102:$AQ$200,MATCH($E31,$E$102:$E$200,0),COLUMN()-6),-999)</f>
        <v>23.112733844780266</v>
      </c>
      <c r="AO31" s="116" cm="1">
        <f t="array" ref="AO31">IFERROR(INDEX($G$102:$AQ$200,MATCH($E31,$E$102:$E$200,0),COLUMN()-6),-999)</f>
        <v>23.183494330188534</v>
      </c>
      <c r="AP31" s="116" cm="1">
        <f t="array" ref="AP31">IFERROR(INDEX($G$102:$AQ$200,MATCH($E31,$E$102:$E$200,0),COLUMN()-6),-999)</f>
        <v>23.183494330188534</v>
      </c>
      <c r="AQ31" s="116" cm="1">
        <f t="array" ref="AQ31">IFERROR(INDEX($G$102:$AQ$200,MATCH($E31,$E$102:$E$200,0),COLUMN()-6),-999)</f>
        <v>23.525820224887276</v>
      </c>
      <c r="AR31" s="40"/>
      <c r="AS31" s="40">
        <v>0</v>
      </c>
      <c r="AT31" s="40">
        <v>0</v>
      </c>
      <c r="AU31" s="40">
        <v>0</v>
      </c>
      <c r="AV31" s="40">
        <v>0</v>
      </c>
      <c r="AW31" s="40">
        <v>3.7829121932299441</v>
      </c>
      <c r="AX31" s="40">
        <v>3.7669439124541912</v>
      </c>
      <c r="AY31" s="40">
        <v>3.7523672468837477</v>
      </c>
      <c r="AZ31" s="40">
        <v>3.907438644636875</v>
      </c>
      <c r="BA31" s="40">
        <v>3.9869926789388379</v>
      </c>
      <c r="BB31" s="40">
        <v>4.0399717407765188</v>
      </c>
      <c r="BC31" s="40">
        <v>3.975245440866086</v>
      </c>
      <c r="BD31" s="40">
        <v>3.898641870510096</v>
      </c>
      <c r="BE31" s="40">
        <v>26.680675076112525</v>
      </c>
      <c r="BF31" s="40">
        <v>25.016038602975794</v>
      </c>
      <c r="BG31" s="40">
        <v>25.845253180367685</v>
      </c>
      <c r="BH31" s="40">
        <v>23.024596300759427</v>
      </c>
      <c r="BI31" s="56"/>
      <c r="BJ31" s="56"/>
      <c r="BK31" s="56"/>
      <c r="BL31" s="56"/>
      <c r="BM31" s="56"/>
      <c r="BN31" s="68"/>
    </row>
    <row r="32" spans="1:66" s="54" customFormat="1" x14ac:dyDescent="0.25">
      <c r="A32" s="68"/>
      <c r="B32" s="68"/>
      <c r="C32" s="68" t="s">
        <v>192</v>
      </c>
      <c r="D32" s="101"/>
      <c r="E32" s="78" t="s">
        <v>159</v>
      </c>
      <c r="F32" s="73"/>
      <c r="G32" s="16" cm="1">
        <f t="array" ref="G32">IFERROR(INDEX($G$102:$AQ$200,MATCH($E32,$E$102:$E$200,0),COLUMN()-6),-999)</f>
        <v>0</v>
      </c>
      <c r="H32" s="16" cm="1">
        <f t="array" ref="H32">IFERROR(INDEX($G$102:$AQ$200,MATCH($E32,$E$102:$E$200,0),COLUMN()-6),-999)</f>
        <v>0</v>
      </c>
      <c r="I32" s="16" cm="1">
        <f t="array" ref="I32">IFERROR(INDEX($G$102:$AQ$200,MATCH($E32,$E$102:$E$200,0),COLUMN()-6),-999)</f>
        <v>0</v>
      </c>
      <c r="J32" s="16" cm="1">
        <f t="array" ref="J32">IFERROR(INDEX($G$102:$AQ$200,MATCH($E32,$E$102:$E$200,0),COLUMN()-6),-999)</f>
        <v>0</v>
      </c>
      <c r="K32" s="16" cm="1">
        <f t="array" ref="K32">IFERROR(INDEX($G$102:$AQ$200,MATCH($E32,$E$102:$E$200,0),COLUMN()-6),-999)</f>
        <v>0</v>
      </c>
      <c r="L32" s="16" cm="1">
        <f t="array" ref="L32">IFERROR(INDEX($G$102:$AQ$200,MATCH($E32,$E$102:$E$200,0),COLUMN()-6),-999)</f>
        <v>0</v>
      </c>
      <c r="M32" s="16" cm="1">
        <f t="array" ref="M32">IFERROR(INDEX($G$102:$AQ$200,MATCH($E32,$E$102:$E$200,0),COLUMN()-6),-999)</f>
        <v>0</v>
      </c>
      <c r="N32" s="16" cm="1">
        <f t="array" ref="N32">IFERROR(INDEX($G$102:$AQ$200,MATCH($E32,$E$102:$E$200,0),COLUMN()-6),-999)</f>
        <v>0</v>
      </c>
      <c r="O32" s="16" cm="1">
        <f t="array" ref="O32">IFERROR(INDEX($G$102:$AQ$200,MATCH($E32,$E$102:$E$200,0),COLUMN()-6),-999)</f>
        <v>0</v>
      </c>
      <c r="P32" s="16" cm="1">
        <f t="array" ref="P32">IFERROR(INDEX($G$102:$AQ$200,MATCH($E32,$E$102:$E$200,0),COLUMN()-6),-999)</f>
        <v>0</v>
      </c>
      <c r="Q32" s="16" cm="1">
        <f t="array" ref="Q32">IFERROR(INDEX($G$102:$AQ$200,MATCH($E32,$E$102:$E$200,0),COLUMN()-6),-999)</f>
        <v>0</v>
      </c>
      <c r="R32" s="16" cm="1">
        <f t="array" ref="R32">IFERROR(INDEX($G$102:$AQ$200,MATCH($E32,$E$102:$E$200,0),COLUMN()-6),-999)</f>
        <v>0</v>
      </c>
      <c r="S32" s="16" cm="1">
        <f t="array" ref="S32">IFERROR(INDEX($G$102:$AQ$200,MATCH($E32,$E$102:$E$200,0),COLUMN()-6),-999)</f>
        <v>0</v>
      </c>
      <c r="T32" s="16" cm="1">
        <f t="array" ref="T32">IFERROR(INDEX($G$102:$AQ$200,MATCH($E32,$E$102:$E$200,0),COLUMN()-6),-999)</f>
        <v>0</v>
      </c>
      <c r="U32" s="16" cm="1">
        <f t="array" ref="U32">IFERROR(INDEX($G$102:$AQ$200,MATCH($E32,$E$102:$E$200,0),COLUMN()-6),-999)</f>
        <v>0</v>
      </c>
      <c r="V32" s="16" cm="1">
        <f t="array" ref="V32">IFERROR(INDEX($G$102:$AQ$200,MATCH($E32,$E$102:$E$200,0),COLUMN()-6),-999)</f>
        <v>0</v>
      </c>
      <c r="W32" s="16" cm="1">
        <f t="array" ref="W32">IFERROR(INDEX($G$102:$AQ$200,MATCH($E32,$E$102:$E$200,0),COLUMN()-6),-999)</f>
        <v>0</v>
      </c>
      <c r="X32" s="16" cm="1">
        <f t="array" ref="X32">IFERROR(INDEX($G$102:$AQ$200,MATCH($E32,$E$102:$E$200,0),COLUMN()-6),-999)</f>
        <v>0</v>
      </c>
      <c r="Y32" s="16" cm="1">
        <f t="array" ref="Y32">IFERROR(INDEX($G$102:$AQ$200,MATCH($E32,$E$102:$E$200,0),COLUMN()-6),-999)</f>
        <v>0</v>
      </c>
      <c r="Z32" s="16" cm="1">
        <f t="array" ref="Z32">IFERROR(INDEX($G$102:$AQ$200,MATCH($E32,$E$102:$E$200,0),COLUMN()-6),-999)</f>
        <v>0</v>
      </c>
      <c r="AA32" s="16" cm="1">
        <f t="array" ref="AA32">IFERROR(INDEX($G$102:$AQ$200,MATCH($E32,$E$102:$E$200,0),COLUMN()-6),-999)</f>
        <v>0</v>
      </c>
      <c r="AB32" s="116" cm="1">
        <f t="array" ref="AB32">IFERROR(INDEX($G$102:$AQ$200,MATCH($E32,$E$102:$E$200,0),COLUMN()-6),-999)</f>
        <v>0.56623354597794684</v>
      </c>
      <c r="AC32" s="116" cm="1">
        <f t="array" ref="AC32">IFERROR(INDEX($G$102:$AQ$200,MATCH($E32,$E$102:$E$200,0),COLUMN()-6),-999)</f>
        <v>0.60257366873456109</v>
      </c>
      <c r="AD32" s="116" cm="1">
        <f t="array" ref="AD32">IFERROR(INDEX($G$102:$AQ$200,MATCH($E32,$E$102:$E$200,0),COLUMN()-6),-999)</f>
        <v>0.59912621022525192</v>
      </c>
      <c r="AE32" s="116" cm="1">
        <f t="array" ref="AE32">IFERROR(INDEX($G$102:$AQ$200,MATCH($E32,$E$102:$E$200,0),COLUMN()-6),-999)</f>
        <v>0.59962746273720546</v>
      </c>
      <c r="AF32" s="116" cm="1">
        <f t="array" ref="AF32">IFERROR(INDEX($G$102:$AQ$200,MATCH($E32,$E$102:$E$200,0),COLUMN()-6),-999)</f>
        <v>0.60383032050838703</v>
      </c>
      <c r="AG32" s="116" cm="1">
        <f t="array" ref="AG32">IFERROR(INDEX($G$102:$AQ$200,MATCH($E32,$E$102:$E$200,0),COLUMN()-6),-999)</f>
        <v>0.60500182077426035</v>
      </c>
      <c r="AH32" s="116" cm="1">
        <f t="array" ref="AH32">IFERROR(INDEX($G$102:$AQ$200,MATCH($E32,$E$102:$E$200,0),COLUMN()-6),-999)</f>
        <v>0.60137083498054078</v>
      </c>
      <c r="AI32" s="116" cm="1">
        <f t="array" ref="AI32">IFERROR(INDEX($G$102:$AQ$200,MATCH($E32,$E$102:$E$200,0),COLUMN()-6),-999)</f>
        <v>0.60252623709559672</v>
      </c>
      <c r="AJ32" s="116" cm="1">
        <f t="array" ref="AJ32">IFERROR(INDEX($G$102:$AQ$200,MATCH($E32,$E$102:$E$200,0),COLUMN()-6),-999)</f>
        <v>0.60356818919533206</v>
      </c>
      <c r="AK32" s="116" cm="1">
        <f t="array" ref="AK32">IFERROR(INDEX($G$102:$AQ$200,MATCH($E32,$E$102:$E$200,0),COLUMN()-6),-999)</f>
        <v>0.6051548192304036</v>
      </c>
      <c r="AL32" s="116" cm="1">
        <f t="array" ref="AL32">IFERROR(INDEX($G$102:$AQ$200,MATCH($E32,$E$102:$E$200,0),COLUMN()-6),-999)</f>
        <v>0.60511885968053503</v>
      </c>
      <c r="AM32" s="116" cm="1">
        <f t="array" ref="AM32">IFERROR(INDEX($G$102:$AQ$200,MATCH($E32,$E$102:$E$200,0),COLUMN()-6),-999)</f>
        <v>0.60511922399108753</v>
      </c>
      <c r="AN32" s="116" cm="1">
        <f t="array" ref="AN32">IFERROR(INDEX($G$102:$AQ$200,MATCH($E32,$E$102:$E$200,0),COLUMN()-6),-999)</f>
        <v>0.60479180407683575</v>
      </c>
      <c r="AO32" s="116" cm="1">
        <f t="array" ref="AO32">IFERROR(INDEX($G$102:$AQ$200,MATCH($E32,$E$102:$E$200,0),COLUMN()-6),-999)</f>
        <v>0.60230971588067328</v>
      </c>
      <c r="AP32" s="116" cm="1">
        <f t="array" ref="AP32">IFERROR(INDEX($G$102:$AQ$200,MATCH($E32,$E$102:$E$200,0),COLUMN()-6),-999)</f>
        <v>0.60230971588067328</v>
      </c>
      <c r="AQ32" s="116" cm="1">
        <f t="array" ref="AQ32">IFERROR(INDEX($G$102:$AQ$200,MATCH($E32,$E$102:$E$200,0),COLUMN()-6),-999)</f>
        <v>0.60152191977981273</v>
      </c>
      <c r="AR32" s="40"/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0.53211982593217166</v>
      </c>
      <c r="BC32" s="40">
        <v>0.58963950093256046</v>
      </c>
      <c r="BD32" s="40">
        <v>0.60229635427844341</v>
      </c>
      <c r="BE32" s="40">
        <v>0.60028166662781646</v>
      </c>
      <c r="BF32" s="40">
        <v>0.6016287281835907</v>
      </c>
      <c r="BG32" s="40">
        <v>0.6003987608175001</v>
      </c>
      <c r="BH32" s="40">
        <v>0.60012109364712707</v>
      </c>
      <c r="BI32" s="56"/>
      <c r="BJ32" s="56"/>
      <c r="BK32" s="56"/>
      <c r="BL32" s="56"/>
      <c r="BM32" s="56"/>
      <c r="BN32" s="68"/>
    </row>
    <row r="33" spans="1:66" s="54" customFormat="1" ht="15" customHeight="1" x14ac:dyDescent="0.25">
      <c r="A33" s="68"/>
      <c r="B33" s="68"/>
      <c r="C33" s="68" t="s">
        <v>192</v>
      </c>
      <c r="D33" s="90" t="s">
        <v>160</v>
      </c>
      <c r="E33" s="78" t="s">
        <v>160</v>
      </c>
      <c r="F33" s="73"/>
      <c r="G33" s="16" cm="1">
        <f t="array" ref="G33">IFERROR(INDEX($G$102:$AQ$200,MATCH($E33,$E$102:$E$200,0),COLUMN()-6),-999)</f>
        <v>0</v>
      </c>
      <c r="H33" s="16" cm="1">
        <f t="array" ref="H33">IFERROR(INDEX($G$102:$AQ$200,MATCH($E33,$E$102:$E$200,0),COLUMN()-6),-999)</f>
        <v>0</v>
      </c>
      <c r="I33" s="16" cm="1">
        <f t="array" ref="I33">IFERROR(INDEX($G$102:$AQ$200,MATCH($E33,$E$102:$E$200,0),COLUMN()-6),-999)</f>
        <v>0</v>
      </c>
      <c r="J33" s="16" cm="1">
        <f t="array" ref="J33">IFERROR(INDEX($G$102:$AQ$200,MATCH($E33,$E$102:$E$200,0),COLUMN()-6),-999)</f>
        <v>0</v>
      </c>
      <c r="K33" s="16" cm="1">
        <f t="array" ref="K33">IFERROR(INDEX($G$102:$AQ$200,MATCH($E33,$E$102:$E$200,0),COLUMN()-6),-999)</f>
        <v>0</v>
      </c>
      <c r="L33" s="16" cm="1">
        <f t="array" ref="L33">IFERROR(INDEX($G$102:$AQ$200,MATCH($E33,$E$102:$E$200,0),COLUMN()-6),-999)</f>
        <v>0</v>
      </c>
      <c r="M33" s="16" cm="1">
        <f t="array" ref="M33">IFERROR(INDEX($G$102:$AQ$200,MATCH($E33,$E$102:$E$200,0),COLUMN()-6),-999)</f>
        <v>0</v>
      </c>
      <c r="N33" s="16" cm="1">
        <f t="array" ref="N33">IFERROR(INDEX($G$102:$AQ$200,MATCH($E33,$E$102:$E$200,0),COLUMN()-6),-999)</f>
        <v>0</v>
      </c>
      <c r="O33" s="16" cm="1">
        <f t="array" ref="O33">IFERROR(INDEX($G$102:$AQ$200,MATCH($E33,$E$102:$E$200,0),COLUMN()-6),-999)</f>
        <v>0</v>
      </c>
      <c r="P33" s="16" cm="1">
        <f t="array" ref="P33">IFERROR(INDEX($G$102:$AQ$200,MATCH($E33,$E$102:$E$200,0),COLUMN()-6),-999)</f>
        <v>0</v>
      </c>
      <c r="Q33" s="16" cm="1">
        <f t="array" ref="Q33">IFERROR(INDEX($G$102:$AQ$200,MATCH($E33,$E$102:$E$200,0),COLUMN()-6),-999)</f>
        <v>0</v>
      </c>
      <c r="R33" s="16" cm="1">
        <f t="array" ref="R33">IFERROR(INDEX($G$102:$AQ$200,MATCH($E33,$E$102:$E$200,0),COLUMN()-6),-999)</f>
        <v>0</v>
      </c>
      <c r="S33" s="16" cm="1">
        <f t="array" ref="S33">IFERROR(INDEX($G$102:$AQ$200,MATCH($E33,$E$102:$E$200,0),COLUMN()-6),-999)</f>
        <v>0</v>
      </c>
      <c r="T33" s="16" cm="1">
        <f t="array" ref="T33">IFERROR(INDEX($G$102:$AQ$200,MATCH($E33,$E$102:$E$200,0),COLUMN()-6),-999)</f>
        <v>0</v>
      </c>
      <c r="U33" s="16" cm="1">
        <f t="array" ref="U33">IFERROR(INDEX($G$102:$AQ$200,MATCH($E33,$E$102:$E$200,0),COLUMN()-6),-999)</f>
        <v>0</v>
      </c>
      <c r="V33" s="16" cm="1">
        <f t="array" ref="V33">IFERROR(INDEX($G$102:$AQ$200,MATCH($E33,$E$102:$E$200,0),COLUMN()-6),-999)</f>
        <v>0</v>
      </c>
      <c r="W33" s="16" cm="1">
        <f t="array" ref="W33">IFERROR(INDEX($G$102:$AQ$200,MATCH($E33,$E$102:$E$200,0),COLUMN()-6),-999)</f>
        <v>0</v>
      </c>
      <c r="X33" s="16" cm="1">
        <f t="array" ref="X33">IFERROR(INDEX($G$102:$AQ$200,MATCH($E33,$E$102:$E$200,0),COLUMN()-6),-999)</f>
        <v>0</v>
      </c>
      <c r="Y33" s="16" cm="1">
        <f t="array" ref="Y33">IFERROR(INDEX($G$102:$AQ$200,MATCH($E33,$E$102:$E$200,0),COLUMN()-6),-999)</f>
        <v>0</v>
      </c>
      <c r="Z33" s="16" cm="1">
        <f t="array" ref="Z33">IFERROR(INDEX($G$102:$AQ$200,MATCH($E33,$E$102:$E$200,0),COLUMN()-6),-999)</f>
        <v>0</v>
      </c>
      <c r="AA33" s="16" cm="1">
        <f t="array" ref="AA33">IFERROR(INDEX($G$102:$AQ$200,MATCH($E33,$E$102:$E$200,0),COLUMN()-6),-999)</f>
        <v>0</v>
      </c>
      <c r="AB33" s="16" cm="1">
        <f t="array" ref="AB33">IFERROR(INDEX($G$102:$AQ$200,MATCH($E33,$E$102:$E$200,0),COLUMN()-6),-999)</f>
        <v>0</v>
      </c>
      <c r="AC33" s="16" cm="1">
        <f t="array" ref="AC33">IFERROR(INDEX($G$102:$AQ$200,MATCH($E33,$E$102:$E$200,0),COLUMN()-6),-999)</f>
        <v>0</v>
      </c>
      <c r="AD33" s="16" cm="1">
        <f t="array" ref="AD33">IFERROR(INDEX($G$102:$AQ$200,MATCH($E33,$E$102:$E$200,0),COLUMN()-6),-999)</f>
        <v>0</v>
      </c>
      <c r="AE33" s="16" cm="1">
        <f t="array" ref="AE33">IFERROR(INDEX($G$102:$AQ$200,MATCH($E33,$E$102:$E$200,0),COLUMN()-6),-999)</f>
        <v>0</v>
      </c>
      <c r="AF33" s="16" cm="1">
        <f t="array" ref="AF33">IFERROR(INDEX($G$102:$AQ$200,MATCH($E33,$E$102:$E$200,0),COLUMN()-6),-999)</f>
        <v>0</v>
      </c>
      <c r="AG33" s="16" cm="1">
        <f t="array" ref="AG33">IFERROR(INDEX($G$102:$AQ$200,MATCH($E33,$E$102:$E$200,0),COLUMN()-6),-999)</f>
        <v>0</v>
      </c>
      <c r="AH33" s="16" cm="1">
        <f t="array" ref="AH33">IFERROR(INDEX($G$102:$AQ$200,MATCH($E33,$E$102:$E$200,0),COLUMN()-6),-999)</f>
        <v>0</v>
      </c>
      <c r="AI33" s="116" cm="1">
        <f t="array" ref="AI33">IFERROR(INDEX($G$102:$AQ$200,MATCH($E33,$E$102:$E$200,0),COLUMN()-6),-999)</f>
        <v>71.453102201682015</v>
      </c>
      <c r="AJ33" s="116" cm="1">
        <f t="array" ref="AJ33">IFERROR(INDEX($G$102:$AQ$200,MATCH($E33,$E$102:$E$200,0),COLUMN()-6),-999)</f>
        <v>51.984710796320464</v>
      </c>
      <c r="AK33" s="116" cm="1">
        <f t="array" ref="AK33">IFERROR(INDEX($G$102:$AQ$200,MATCH($E33,$E$102:$E$200,0),COLUMN()-6),-999)</f>
        <v>33.842230081128584</v>
      </c>
      <c r="AL33" s="116" cm="1">
        <f t="array" ref="AL33">IFERROR(INDEX($G$102:$AQ$200,MATCH($E33,$E$102:$E$200,0),COLUMN()-6),-999)</f>
        <v>33.537006599392285</v>
      </c>
      <c r="AM33" s="116" cm="1">
        <f t="array" ref="AM33">IFERROR(INDEX($G$102:$AQ$200,MATCH($E33,$E$102:$E$200,0),COLUMN()-6),-999)</f>
        <v>31.12730765646506</v>
      </c>
      <c r="AN33" s="116" cm="1">
        <f t="array" ref="AN33">IFERROR(INDEX($G$102:$AQ$200,MATCH($E33,$E$102:$E$200,0),COLUMN()-6),-999)</f>
        <v>31.128641773282233</v>
      </c>
      <c r="AO33" s="116" cm="1">
        <f t="array" ref="AO33">IFERROR(INDEX($G$102:$AQ$200,MATCH($E33,$E$102:$E$200,0),COLUMN()-6),-999)</f>
        <v>31.117325218469865</v>
      </c>
      <c r="AP33" s="116" cm="1">
        <f t="array" ref="AP33">IFERROR(INDEX($G$102:$AQ$200,MATCH($E33,$E$102:$E$200,0),COLUMN()-6),-999)</f>
        <v>31.117325218469865</v>
      </c>
      <c r="AQ33" s="116" cm="1">
        <f t="array" ref="AQ33">IFERROR(INDEX($G$102:$AQ$200,MATCH($E33,$E$102:$E$200,0),COLUMN()-6),-999)</f>
        <v>31.155161590122717</v>
      </c>
      <c r="AR33" s="40"/>
      <c r="AS33" s="40">
        <v>0</v>
      </c>
      <c r="AT33" s="40">
        <v>0</v>
      </c>
      <c r="AU33" s="40">
        <v>0</v>
      </c>
      <c r="AV33" s="40">
        <v>0</v>
      </c>
      <c r="AW33" s="40">
        <v>0</v>
      </c>
      <c r="AX33" s="40">
        <v>0</v>
      </c>
      <c r="AY33" s="40">
        <v>0</v>
      </c>
      <c r="AZ33" s="40">
        <v>0</v>
      </c>
      <c r="BA33" s="40">
        <v>0</v>
      </c>
      <c r="BB33" s="40">
        <v>0</v>
      </c>
      <c r="BC33" s="40">
        <v>0</v>
      </c>
      <c r="BD33" s="40">
        <v>0</v>
      </c>
      <c r="BE33" s="40">
        <v>0</v>
      </c>
      <c r="BF33" s="40">
        <v>71.587513088930422</v>
      </c>
      <c r="BG33" s="40">
        <v>52.348132183559251</v>
      </c>
      <c r="BH33" s="40">
        <v>31.253585504450804</v>
      </c>
      <c r="BI33" s="56"/>
      <c r="BJ33" s="56"/>
      <c r="BK33" s="56"/>
      <c r="BL33" s="56"/>
      <c r="BM33" s="56"/>
      <c r="BN33" s="68"/>
    </row>
    <row r="34" spans="1:66" s="54" customFormat="1" ht="15" customHeight="1" x14ac:dyDescent="0.25">
      <c r="A34" s="68"/>
      <c r="B34" s="68"/>
      <c r="C34" s="68" t="s">
        <v>192</v>
      </c>
      <c r="D34" s="90" t="s">
        <v>161</v>
      </c>
      <c r="E34" s="78" t="s">
        <v>161</v>
      </c>
      <c r="F34" s="73"/>
      <c r="G34" s="16" cm="1">
        <f t="array" ref="G34">IFERROR(INDEX($G$102:$AQ$200,MATCH($E34,$E$102:$E$200,0),COLUMN()-6),-999)</f>
        <v>0</v>
      </c>
      <c r="H34" s="16" cm="1">
        <f t="array" ref="H34">IFERROR(INDEX($G$102:$AQ$200,MATCH($E34,$E$102:$E$200,0),COLUMN()-6),-999)</f>
        <v>0</v>
      </c>
      <c r="I34" s="16" cm="1">
        <f t="array" ref="I34">IFERROR(INDEX($G$102:$AQ$200,MATCH($E34,$E$102:$E$200,0),COLUMN()-6),-999)</f>
        <v>0</v>
      </c>
      <c r="J34" s="16" cm="1">
        <f t="array" ref="J34">IFERROR(INDEX($G$102:$AQ$200,MATCH($E34,$E$102:$E$200,0),COLUMN()-6),-999)</f>
        <v>0</v>
      </c>
      <c r="K34" s="16" cm="1">
        <f t="array" ref="K34">IFERROR(INDEX($G$102:$AQ$200,MATCH($E34,$E$102:$E$200,0),COLUMN()-6),-999)</f>
        <v>0</v>
      </c>
      <c r="L34" s="16" cm="1">
        <f t="array" ref="L34">IFERROR(INDEX($G$102:$AQ$200,MATCH($E34,$E$102:$E$200,0),COLUMN()-6),-999)</f>
        <v>0</v>
      </c>
      <c r="M34" s="16" cm="1">
        <f t="array" ref="M34">IFERROR(INDEX($G$102:$AQ$200,MATCH($E34,$E$102:$E$200,0),COLUMN()-6),-999)</f>
        <v>0</v>
      </c>
      <c r="N34" s="16" cm="1">
        <f t="array" ref="N34">IFERROR(INDEX($G$102:$AQ$200,MATCH($E34,$E$102:$E$200,0),COLUMN()-6),-999)</f>
        <v>0</v>
      </c>
      <c r="O34" s="16" cm="1">
        <f t="array" ref="O34">IFERROR(INDEX($G$102:$AQ$200,MATCH($E34,$E$102:$E$200,0),COLUMN()-6),-999)</f>
        <v>0</v>
      </c>
      <c r="P34" s="16" cm="1">
        <f t="array" ref="P34">IFERROR(INDEX($G$102:$AQ$200,MATCH($E34,$E$102:$E$200,0),COLUMN()-6),-999)</f>
        <v>0</v>
      </c>
      <c r="Q34" s="16" cm="1">
        <f t="array" ref="Q34">IFERROR(INDEX($G$102:$AQ$200,MATCH($E34,$E$102:$E$200,0),COLUMN()-6),-999)</f>
        <v>0</v>
      </c>
      <c r="R34" s="16" cm="1">
        <f t="array" ref="R34">IFERROR(INDEX($G$102:$AQ$200,MATCH($E34,$E$102:$E$200,0),COLUMN()-6),-999)</f>
        <v>0</v>
      </c>
      <c r="S34" s="16" cm="1">
        <f t="array" ref="S34">IFERROR(INDEX($G$102:$AQ$200,MATCH($E34,$E$102:$E$200,0),COLUMN()-6),-999)</f>
        <v>0</v>
      </c>
      <c r="T34" s="16" cm="1">
        <f t="array" ref="T34">IFERROR(INDEX($G$102:$AQ$200,MATCH($E34,$E$102:$E$200,0),COLUMN()-6),-999)</f>
        <v>0</v>
      </c>
      <c r="U34" s="16" cm="1">
        <f t="array" ref="U34">IFERROR(INDEX($G$102:$AQ$200,MATCH($E34,$E$102:$E$200,0),COLUMN()-6),-999)</f>
        <v>0</v>
      </c>
      <c r="V34" s="16" cm="1">
        <f t="array" ref="V34">IFERROR(INDEX($G$102:$AQ$200,MATCH($E34,$E$102:$E$200,0),COLUMN()-6),-999)</f>
        <v>0</v>
      </c>
      <c r="W34" s="16" cm="1">
        <f t="array" ref="W34">IFERROR(INDEX($G$102:$AQ$200,MATCH($E34,$E$102:$E$200,0),COLUMN()-6),-999)</f>
        <v>0</v>
      </c>
      <c r="X34" s="16" cm="1">
        <f t="array" ref="X34">IFERROR(INDEX($G$102:$AQ$200,MATCH($E34,$E$102:$E$200,0),COLUMN()-6),-999)</f>
        <v>0</v>
      </c>
      <c r="Y34" s="16" cm="1">
        <f t="array" ref="Y34">IFERROR(INDEX($G$102:$AQ$200,MATCH($E34,$E$102:$E$200,0),COLUMN()-6),-999)</f>
        <v>0</v>
      </c>
      <c r="Z34" s="16" cm="1">
        <f t="array" ref="Z34">IFERROR(INDEX($G$102:$AQ$200,MATCH($E34,$E$102:$E$200,0),COLUMN()-6),-999)</f>
        <v>0</v>
      </c>
      <c r="AA34" s="16" cm="1">
        <f t="array" ref="AA34">IFERROR(INDEX($G$102:$AQ$200,MATCH($E34,$E$102:$E$200,0),COLUMN()-6),-999)</f>
        <v>0</v>
      </c>
      <c r="AB34" s="16" cm="1">
        <f t="array" ref="AB34">IFERROR(INDEX($G$102:$AQ$200,MATCH($E34,$E$102:$E$200,0),COLUMN()-6),-999)</f>
        <v>0</v>
      </c>
      <c r="AC34" s="16" cm="1">
        <f t="array" ref="AC34">IFERROR(INDEX($G$102:$AQ$200,MATCH($E34,$E$102:$E$200,0),COLUMN()-6),-999)</f>
        <v>0</v>
      </c>
      <c r="AD34" s="16" cm="1">
        <f t="array" ref="AD34">IFERROR(INDEX($G$102:$AQ$200,MATCH($E34,$E$102:$E$200,0),COLUMN()-6),-999)</f>
        <v>0</v>
      </c>
      <c r="AE34" s="16" cm="1">
        <f t="array" ref="AE34">IFERROR(INDEX($G$102:$AQ$200,MATCH($E34,$E$102:$E$200,0),COLUMN()-6),-999)</f>
        <v>0</v>
      </c>
      <c r="AF34" s="116" cm="1">
        <f t="array" ref="AF34">IFERROR(INDEX($G$102:$AQ$200,MATCH($E34,$E$102:$E$200,0),COLUMN()-6),-999)</f>
        <v>64.313161803909281</v>
      </c>
      <c r="AG34" s="116" cm="1">
        <f t="array" ref="AG34">IFERROR(INDEX($G$102:$AQ$200,MATCH($E34,$E$102:$E$200,0),COLUMN()-6),-999)</f>
        <v>64.273927372160699</v>
      </c>
      <c r="AH34" s="116" cm="1">
        <f t="array" ref="AH34">IFERROR(INDEX($G$102:$AQ$200,MATCH($E34,$E$102:$E$200,0),COLUMN()-6),-999)</f>
        <v>47.242995925223056</v>
      </c>
      <c r="AI34" s="116" cm="1">
        <f t="array" ref="AI34">IFERROR(INDEX($G$102:$AQ$200,MATCH($E34,$E$102:$E$200,0),COLUMN()-6),-999)</f>
        <v>63.746538944647313</v>
      </c>
      <c r="AJ34" s="116" cm="1">
        <f t="array" ref="AJ34">IFERROR(INDEX($G$102:$AQ$200,MATCH($E34,$E$102:$E$200,0),COLUMN()-6),-999)</f>
        <v>54.54313625936765</v>
      </c>
      <c r="AK34" s="116" cm="1">
        <f t="array" ref="AK34">IFERROR(INDEX($G$102:$AQ$200,MATCH($E34,$E$102:$E$200,0),COLUMN()-6),-999)</f>
        <v>45.935822529180399</v>
      </c>
      <c r="AL34" s="116" cm="1">
        <f t="array" ref="AL34">IFERROR(INDEX($G$102:$AQ$200,MATCH($E34,$E$102:$E$200,0),COLUMN()-6),-999)</f>
        <v>44.829148640394699</v>
      </c>
      <c r="AM34" s="116" cm="1">
        <f t="array" ref="AM34">IFERROR(INDEX($G$102:$AQ$200,MATCH($E34,$E$102:$E$200,0),COLUMN()-6),-999)</f>
        <v>44.267623058064274</v>
      </c>
      <c r="AN34" s="116" cm="1">
        <f t="array" ref="AN34">IFERROR(INDEX($G$102:$AQ$200,MATCH($E34,$E$102:$E$200,0),COLUMN()-6),-999)</f>
        <v>44.269532362660939</v>
      </c>
      <c r="AO34" s="116" cm="1">
        <f t="array" ref="AO34">IFERROR(INDEX($G$102:$AQ$200,MATCH($E34,$E$102:$E$200,0),COLUMN()-6),-999)</f>
        <v>44.253336675212985</v>
      </c>
      <c r="AP34" s="116" cm="1">
        <f t="array" ref="AP34">IFERROR(INDEX($G$102:$AQ$200,MATCH($E34,$E$102:$E$200,0),COLUMN()-6),-999)</f>
        <v>44.253336675212985</v>
      </c>
      <c r="AQ34" s="116" cm="1">
        <f t="array" ref="AQ34">IFERROR(INDEX($G$102:$AQ$200,MATCH($E34,$E$102:$E$200,0),COLUMN()-6),-999)</f>
        <v>44.321890318323078</v>
      </c>
      <c r="AR34" s="40"/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65.787118374648102</v>
      </c>
      <c r="BF34" s="40">
        <v>63.859896681976721</v>
      </c>
      <c r="BG34" s="40">
        <v>54.907631515944679</v>
      </c>
      <c r="BH34" s="40">
        <v>44.446307269296327</v>
      </c>
      <c r="BI34" s="56"/>
      <c r="BJ34" s="56"/>
      <c r="BK34" s="56"/>
      <c r="BL34" s="56"/>
      <c r="BM34" s="56"/>
      <c r="BN34" s="68"/>
    </row>
    <row r="35" spans="1:66" s="54" customFormat="1" ht="15" customHeight="1" x14ac:dyDescent="0.25">
      <c r="A35" s="68"/>
      <c r="B35" s="68"/>
      <c r="C35" s="68" t="s">
        <v>192</v>
      </c>
      <c r="D35" s="90" t="s">
        <v>162</v>
      </c>
      <c r="E35" s="78" t="s">
        <v>162</v>
      </c>
      <c r="F35" s="73"/>
      <c r="G35" s="16" cm="1">
        <f t="array" ref="G35">IFERROR(INDEX($G$102:$AQ$200,MATCH($E35,$E$102:$E$200,0),COLUMN()-6),-999)</f>
        <v>0</v>
      </c>
      <c r="H35" s="16" cm="1">
        <f t="array" ref="H35">IFERROR(INDEX($G$102:$AQ$200,MATCH($E35,$E$102:$E$200,0),COLUMN()-6),-999)</f>
        <v>0</v>
      </c>
      <c r="I35" s="16" cm="1">
        <f t="array" ref="I35">IFERROR(INDEX($G$102:$AQ$200,MATCH($E35,$E$102:$E$200,0),COLUMN()-6),-999)</f>
        <v>0</v>
      </c>
      <c r="J35" s="16" cm="1">
        <f t="array" ref="J35">IFERROR(INDEX($G$102:$AQ$200,MATCH($E35,$E$102:$E$200,0),COLUMN()-6),-999)</f>
        <v>0</v>
      </c>
      <c r="K35" s="16" cm="1">
        <f t="array" ref="K35">IFERROR(INDEX($G$102:$AQ$200,MATCH($E35,$E$102:$E$200,0),COLUMN()-6),-999)</f>
        <v>0</v>
      </c>
      <c r="L35" s="16" cm="1">
        <f t="array" ref="L35">IFERROR(INDEX($G$102:$AQ$200,MATCH($E35,$E$102:$E$200,0),COLUMN()-6),-999)</f>
        <v>0</v>
      </c>
      <c r="M35" s="16" cm="1">
        <f t="array" ref="M35">IFERROR(INDEX($G$102:$AQ$200,MATCH($E35,$E$102:$E$200,0),COLUMN()-6),-999)</f>
        <v>0</v>
      </c>
      <c r="N35" s="16" cm="1">
        <f t="array" ref="N35">IFERROR(INDEX($G$102:$AQ$200,MATCH($E35,$E$102:$E$200,0),COLUMN()-6),-999)</f>
        <v>0</v>
      </c>
      <c r="O35" s="16" cm="1">
        <f t="array" ref="O35">IFERROR(INDEX($G$102:$AQ$200,MATCH($E35,$E$102:$E$200,0),COLUMN()-6),-999)</f>
        <v>0</v>
      </c>
      <c r="P35" s="16" cm="1">
        <f t="array" ref="P35">IFERROR(INDEX($G$102:$AQ$200,MATCH($E35,$E$102:$E$200,0),COLUMN()-6),-999)</f>
        <v>0</v>
      </c>
      <c r="Q35" s="16" cm="1">
        <f t="array" ref="Q35">IFERROR(INDEX($G$102:$AQ$200,MATCH($E35,$E$102:$E$200,0),COLUMN()-6),-999)</f>
        <v>0</v>
      </c>
      <c r="R35" s="16" cm="1">
        <f t="array" ref="R35">IFERROR(INDEX($G$102:$AQ$200,MATCH($E35,$E$102:$E$200,0),COLUMN()-6),-999)</f>
        <v>0</v>
      </c>
      <c r="S35" s="16" cm="1">
        <f t="array" ref="S35">IFERROR(INDEX($G$102:$AQ$200,MATCH($E35,$E$102:$E$200,0),COLUMN()-6),-999)</f>
        <v>0</v>
      </c>
      <c r="T35" s="16" cm="1">
        <f t="array" ref="T35">IFERROR(INDEX($G$102:$AQ$200,MATCH($E35,$E$102:$E$200,0),COLUMN()-6),-999)</f>
        <v>0</v>
      </c>
      <c r="U35" s="16" cm="1">
        <f t="array" ref="U35">IFERROR(INDEX($G$102:$AQ$200,MATCH($E35,$E$102:$E$200,0),COLUMN()-6),-999)</f>
        <v>0</v>
      </c>
      <c r="V35" s="16" cm="1">
        <f t="array" ref="V35">IFERROR(INDEX($G$102:$AQ$200,MATCH($E35,$E$102:$E$200,0),COLUMN()-6),-999)</f>
        <v>0</v>
      </c>
      <c r="W35" s="16" cm="1">
        <f t="array" ref="W35">IFERROR(INDEX($G$102:$AQ$200,MATCH($E35,$E$102:$E$200,0),COLUMN()-6),-999)</f>
        <v>0</v>
      </c>
      <c r="X35" s="16" cm="1">
        <f t="array" ref="X35">IFERROR(INDEX($G$102:$AQ$200,MATCH($E35,$E$102:$E$200,0),COLUMN()-6),-999)</f>
        <v>0</v>
      </c>
      <c r="Y35" s="16" cm="1">
        <f t="array" ref="Y35">IFERROR(INDEX($G$102:$AQ$200,MATCH($E35,$E$102:$E$200,0),COLUMN()-6),-999)</f>
        <v>0</v>
      </c>
      <c r="Z35" s="16" cm="1">
        <f t="array" ref="Z35">IFERROR(INDEX($G$102:$AQ$200,MATCH($E35,$E$102:$E$200,0),COLUMN()-6),-999)</f>
        <v>0</v>
      </c>
      <c r="AA35" s="16" cm="1">
        <f t="array" ref="AA35">IFERROR(INDEX($G$102:$AQ$200,MATCH($E35,$E$102:$E$200,0),COLUMN()-6),-999)</f>
        <v>0</v>
      </c>
      <c r="AB35" s="16" cm="1">
        <f t="array" ref="AB35">IFERROR(INDEX($G$102:$AQ$200,MATCH($E35,$E$102:$E$200,0),COLUMN()-6),-999)</f>
        <v>0</v>
      </c>
      <c r="AC35" s="116" cm="1">
        <f t="array" ref="AC35">IFERROR(INDEX($G$102:$AQ$200,MATCH($E35,$E$102:$E$200,0),COLUMN()-6),-999)</f>
        <v>60.661631805041125</v>
      </c>
      <c r="AD35" s="116" cm="1">
        <f t="array" ref="AD35">IFERROR(INDEX($G$102:$AQ$200,MATCH($E35,$E$102:$E$200,0),COLUMN()-6),-999)</f>
        <v>44.447137282905835</v>
      </c>
      <c r="AE35" s="116" cm="1">
        <f t="array" ref="AE35">IFERROR(INDEX($G$102:$AQ$200,MATCH($E35,$E$102:$E$200,0),COLUMN()-6),-999)</f>
        <v>44.422323013951022</v>
      </c>
      <c r="AF35" s="116" cm="1">
        <f t="array" ref="AF35">IFERROR(INDEX($G$102:$AQ$200,MATCH($E35,$E$102:$E$200,0),COLUMN()-6),-999)</f>
        <v>29.423262966625209</v>
      </c>
      <c r="AG35" s="116" cm="1">
        <f t="array" ref="AG35">IFERROR(INDEX($G$102:$AQ$200,MATCH($E35,$E$102:$E$200,0),COLUMN()-6),-999)</f>
        <v>29.408342278599264</v>
      </c>
      <c r="AH35" s="116" cm="1">
        <f t="array" ref="AH35">IFERROR(INDEX($G$102:$AQ$200,MATCH($E35,$E$102:$E$200,0),COLUMN()-6),-999)</f>
        <v>29.622851863099864</v>
      </c>
      <c r="AI35" s="116" cm="1">
        <f t="array" ref="AI35">IFERROR(INDEX($G$102:$AQ$200,MATCH($E35,$E$102:$E$200,0),COLUMN()-6),-999)</f>
        <v>29.554288119829721</v>
      </c>
      <c r="AJ35" s="116" cm="1">
        <f t="array" ref="AJ35">IFERROR(INDEX($G$102:$AQ$200,MATCH($E35,$E$102:$E$200,0),COLUMN()-6),-999)</f>
        <v>29.492701516917148</v>
      </c>
      <c r="AK35" s="116" cm="1">
        <f t="array" ref="AK35">IFERROR(INDEX($G$102:$AQ$200,MATCH($E35,$E$102:$E$200,0),COLUMN()-6),-999)</f>
        <v>29.399364973390551</v>
      </c>
      <c r="AL35" s="116" cm="1">
        <f t="array" ref="AL35">IFERROR(INDEX($G$102:$AQ$200,MATCH($E35,$E$102:$E$200,0),COLUMN()-6),-999)</f>
        <v>29.40147448817827</v>
      </c>
      <c r="AM35" s="116" cm="1">
        <f t="array" ref="AM35">IFERROR(INDEX($G$102:$AQ$200,MATCH($E35,$E$102:$E$200,0),COLUMN()-6),-999)</f>
        <v>29.401453112765395</v>
      </c>
      <c r="AN35" s="116" cm="1">
        <f t="array" ref="AN35">IFERROR(INDEX($G$102:$AQ$200,MATCH($E35,$E$102:$E$200,0),COLUMN()-6),-999)</f>
        <v>29.402628973633778</v>
      </c>
      <c r="AO35" s="116" cm="1">
        <f t="array" ref="AO35">IFERROR(INDEX($G$102:$AQ$200,MATCH($E35,$E$102:$E$200,0),COLUMN()-6),-999)</f>
        <v>19.690933555537029</v>
      </c>
      <c r="AP35" s="116" cm="1">
        <f t="array" ref="AP35">IFERROR(INDEX($G$102:$AQ$200,MATCH($E35,$E$102:$E$200,0),COLUMN()-6),-999)</f>
        <v>19.690933555537029</v>
      </c>
      <c r="AQ35" s="116" cm="1">
        <f t="array" ref="AQ35">IFERROR(INDEX($G$102:$AQ$200,MATCH($E35,$E$102:$E$200,0),COLUMN()-6),-999)</f>
        <v>19.721950408232079</v>
      </c>
      <c r="AR35" s="40"/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61.526005947097573</v>
      </c>
      <c r="BD35" s="40">
        <v>44.823299552889729</v>
      </c>
      <c r="BE35" s="40">
        <v>30.040319639210907</v>
      </c>
      <c r="BF35" s="40">
        <v>29.598647652457405</v>
      </c>
      <c r="BG35" s="40">
        <v>29.671796144474648</v>
      </c>
      <c r="BH35" s="40">
        <v>19.796706660798463</v>
      </c>
      <c r="BI35" s="56"/>
      <c r="BJ35" s="56"/>
      <c r="BK35" s="56"/>
      <c r="BL35" s="56"/>
      <c r="BM35" s="56"/>
      <c r="BN35" s="68"/>
    </row>
    <row r="36" spans="1:66" s="54" customFormat="1" ht="15" customHeight="1" x14ac:dyDescent="0.25">
      <c r="A36" s="68"/>
      <c r="B36" s="68"/>
      <c r="C36" s="68" t="s">
        <v>192</v>
      </c>
      <c r="D36" s="90" t="s">
        <v>163</v>
      </c>
      <c r="E36" s="78" t="s">
        <v>163</v>
      </c>
      <c r="F36" s="73"/>
      <c r="G36" s="16" cm="1">
        <f t="array" ref="G36">IFERROR(INDEX($G$102:$AQ$200,MATCH($E36,$E$102:$E$200,0),COLUMN()-6),-999)</f>
        <v>0</v>
      </c>
      <c r="H36" s="16" cm="1">
        <f t="array" ref="H36">IFERROR(INDEX($G$102:$AQ$200,MATCH($E36,$E$102:$E$200,0),COLUMN()-6),-999)</f>
        <v>0</v>
      </c>
      <c r="I36" s="16" cm="1">
        <f t="array" ref="I36">IFERROR(INDEX($G$102:$AQ$200,MATCH($E36,$E$102:$E$200,0),COLUMN()-6),-999)</f>
        <v>0</v>
      </c>
      <c r="J36" s="16" cm="1">
        <f t="array" ref="J36">IFERROR(INDEX($G$102:$AQ$200,MATCH($E36,$E$102:$E$200,0),COLUMN()-6),-999)</f>
        <v>0</v>
      </c>
      <c r="K36" s="116" cm="1">
        <f t="array" ref="K36">IFERROR(INDEX($G$102:$AQ$200,MATCH($E36,$E$102:$E$200,0),COLUMN()-6),-999)</f>
        <v>4.9752488521623892</v>
      </c>
      <c r="L36" s="116" cm="1">
        <f t="array" ref="L36">IFERROR(INDEX($G$102:$AQ$200,MATCH($E36,$E$102:$E$200,0),COLUMN()-6),-999)</f>
        <v>4.9752488520827924</v>
      </c>
      <c r="M36" s="116" cm="1">
        <f t="array" ref="M36">IFERROR(INDEX($G$102:$AQ$200,MATCH($E36,$E$102:$E$200,0),COLUMN()-6),-999)</f>
        <v>3.1536358043187449</v>
      </c>
      <c r="N36" s="116" cm="1">
        <f t="array" ref="N36">IFERROR(INDEX($G$102:$AQ$200,MATCH($E36,$E$102:$E$200,0),COLUMN()-6),-999)</f>
        <v>3.1536358006365188</v>
      </c>
      <c r="O36" s="116" cm="1">
        <f t="array" ref="O36">IFERROR(INDEX($G$102:$AQ$200,MATCH($E36,$E$102:$E$200,0),COLUMN()-6),-999)</f>
        <v>2.9854109350887987</v>
      </c>
      <c r="P36" s="116" cm="1">
        <f t="array" ref="P36">IFERROR(INDEX($G$102:$AQ$200,MATCH($E36,$E$102:$E$200,0),COLUMN()-6),-999)</f>
        <v>3.0129541853493826</v>
      </c>
      <c r="Q36" s="116" cm="1">
        <f t="array" ref="Q36">IFERROR(INDEX($G$102:$AQ$200,MATCH($E36,$E$102:$E$200,0),COLUMN()-6),-999)</f>
        <v>4.3852264195837538</v>
      </c>
      <c r="R36" s="116" cm="1">
        <f t="array" ref="R36">IFERROR(INDEX($G$102:$AQ$200,MATCH($E36,$E$102:$E$200,0),COLUMN()-6),-999)</f>
        <v>5.6035756619397752</v>
      </c>
      <c r="S36" s="116" cm="1">
        <f t="array" ref="S36">IFERROR(INDEX($G$102:$AQ$200,MATCH($E36,$E$102:$E$200,0),COLUMN()-6),-999)</f>
        <v>5.6035756619397752</v>
      </c>
      <c r="T36" s="116" cm="1">
        <f t="array" ref="T36">IFERROR(INDEX($G$102:$AQ$200,MATCH($E36,$E$102:$E$200,0),COLUMN()-6),-999)</f>
        <v>5.5146491764838679</v>
      </c>
      <c r="U36" s="116" cm="1">
        <f t="array" ref="U36">IFERROR(INDEX($G$102:$AQ$200,MATCH($E36,$E$102:$E$200,0),COLUMN()-6),-999)</f>
        <v>7.8196015755577664</v>
      </c>
      <c r="V36" s="116" cm="1">
        <f t="array" ref="V36">IFERROR(INDEX($G$102:$AQ$200,MATCH($E36,$E$102:$E$200,0),COLUMN()-6),-999)</f>
        <v>7.8196015755577664</v>
      </c>
      <c r="W36" s="116" cm="1">
        <f t="array" ref="W36">IFERROR(INDEX($G$102:$AQ$200,MATCH($E36,$E$102:$E$200,0),COLUMN()-6),-999)</f>
        <v>4.1282979927207482</v>
      </c>
      <c r="X36" s="116" cm="1">
        <f t="array" ref="X36">IFERROR(INDEX($G$102:$AQ$200,MATCH($E36,$E$102:$E$200,0),COLUMN()-6),-999)</f>
        <v>5.1036019798924492</v>
      </c>
      <c r="Y36" s="116" cm="1">
        <f t="array" ref="Y36">IFERROR(INDEX($G$102:$AQ$200,MATCH($E36,$E$102:$E$200,0),COLUMN()-6),-999)</f>
        <v>9.782386155139239</v>
      </c>
      <c r="Z36" s="116" cm="1">
        <f t="array" ref="Z36">IFERROR(INDEX($G$102:$AQ$200,MATCH($E36,$E$102:$E$200,0),COLUMN()-6),-999)</f>
        <v>8.8500057812388935</v>
      </c>
      <c r="AA36" s="116" cm="1">
        <f t="array" ref="AA36">IFERROR(INDEX($G$102:$AQ$200,MATCH($E36,$E$102:$E$200,0),COLUMN()-6),-999)</f>
        <v>17.786888024247379</v>
      </c>
      <c r="AB36" s="116" cm="1">
        <f t="array" ref="AB36">IFERROR(INDEX($G$102:$AQ$200,MATCH($E36,$E$102:$E$200,0),COLUMN()-6),-999)</f>
        <v>17.701428273673809</v>
      </c>
      <c r="AC36" s="116" cm="1">
        <f t="array" ref="AC36">IFERROR(INDEX($G$102:$AQ$200,MATCH($E36,$E$102:$E$200,0),COLUMN()-6),-999)</f>
        <v>19.27668309585157</v>
      </c>
      <c r="AD36" s="116" cm="1">
        <f t="array" ref="AD36">IFERROR(INDEX($G$102:$AQ$200,MATCH($E36,$E$102:$E$200,0),COLUMN()-6),-999)</f>
        <v>17.54986008169579</v>
      </c>
      <c r="AE36" s="116" cm="1">
        <f t="array" ref="AE36">IFERROR(INDEX($G$102:$AQ$200,MATCH($E36,$E$102:$E$200,0),COLUMN()-6),-999)</f>
        <v>21.576571828689314</v>
      </c>
      <c r="AF36" s="116" cm="1">
        <f t="array" ref="AF36">IFERROR(INDEX($G$102:$AQ$200,MATCH($E36,$E$102:$E$200,0),COLUMN()-6),-999)</f>
        <v>23.598853821143912</v>
      </c>
      <c r="AG36" s="116" cm="1">
        <f t="array" ref="AG36">IFERROR(INDEX($G$102:$AQ$200,MATCH($E36,$E$102:$E$200,0),COLUMN()-6),-999)</f>
        <v>39.679700835430985</v>
      </c>
      <c r="AH36" s="116" cm="1">
        <f t="array" ref="AH36">IFERROR(INDEX($G$102:$AQ$200,MATCH($E36,$E$102:$E$200,0),COLUMN()-6),-999)</f>
        <v>41.049429382992955</v>
      </c>
      <c r="AI36" s="116" cm="1">
        <f t="array" ref="AI36">IFERROR(INDEX($G$102:$AQ$200,MATCH($E36,$E$102:$E$200,0),COLUMN()-6),-999)</f>
        <v>40.520637565036253</v>
      </c>
      <c r="AJ36" s="116" cm="1">
        <f t="array" ref="AJ36">IFERROR(INDEX($G$102:$AQ$200,MATCH($E36,$E$102:$E$200,0),COLUMN()-6),-999)</f>
        <v>40.117085621487746</v>
      </c>
      <c r="AK36" s="116" cm="1">
        <f t="array" ref="AK36">IFERROR(INDEX($G$102:$AQ$200,MATCH($E36,$E$102:$E$200,0),COLUMN()-6),-999)</f>
        <v>39.641271013270647</v>
      </c>
      <c r="AL36" s="116" cm="1">
        <f t="array" ref="AL36">IFERROR(INDEX($G$102:$AQ$200,MATCH($E36,$E$102:$E$200,0),COLUMN()-6),-999)</f>
        <v>39.650158635420098</v>
      </c>
      <c r="AM36" s="116" cm="1">
        <f t="array" ref="AM36">IFERROR(INDEX($G$102:$AQ$200,MATCH($E36,$E$102:$E$200,0),COLUMN()-6),-999)</f>
        <v>39.6500681393088</v>
      </c>
      <c r="AN36" s="116" cm="1">
        <f t="array" ref="AN36">IFERROR(INDEX($G$102:$AQ$200,MATCH($E36,$E$102:$E$200,0),COLUMN()-6),-999)</f>
        <v>39.655059776274491</v>
      </c>
      <c r="AO36" s="116" cm="1">
        <f t="array" ref="AO36">IFERROR(INDEX($G$102:$AQ$200,MATCH($E36,$E$102:$E$200,0),COLUMN()-6),-999)</f>
        <v>39.613582682512273</v>
      </c>
      <c r="AP36" s="116" cm="1">
        <f t="array" ref="AP36">IFERROR(INDEX($G$102:$AQ$200,MATCH($E36,$E$102:$E$200,0),COLUMN()-6),-999)</f>
        <v>39.613582682512273</v>
      </c>
      <c r="AQ36" s="116" cm="1">
        <f t="array" ref="AQ36">IFERROR(INDEX($G$102:$AQ$200,MATCH($E36,$E$102:$E$200,0),COLUMN()-6),-999)</f>
        <v>39.80804690461779</v>
      </c>
      <c r="AR36" s="40"/>
      <c r="AS36" s="40">
        <v>0</v>
      </c>
      <c r="AT36" s="40">
        <v>0</v>
      </c>
      <c r="AU36" s="40">
        <v>0</v>
      </c>
      <c r="AV36" s="40">
        <v>6.8040409656425602</v>
      </c>
      <c r="AW36" s="40">
        <v>6.7975590837213984</v>
      </c>
      <c r="AX36" s="40">
        <v>6.7688317401430265</v>
      </c>
      <c r="AY36" s="40">
        <v>6.7426083245115453</v>
      </c>
      <c r="AZ36" s="40">
        <v>7.0216003544470791</v>
      </c>
      <c r="BA36" s="40">
        <v>7.0499166414118006</v>
      </c>
      <c r="BB36" s="40">
        <v>49.241493093112155</v>
      </c>
      <c r="BC36" s="40">
        <v>49.720031605921328</v>
      </c>
      <c r="BD36" s="40">
        <v>47.981925739516377</v>
      </c>
      <c r="BE36" s="40">
        <v>52.514238231379807</v>
      </c>
      <c r="BF36" s="40">
        <v>48.614325922795366</v>
      </c>
      <c r="BG36" s="40">
        <v>49.069097772866897</v>
      </c>
      <c r="BH36" s="40">
        <v>48.183494220865732</v>
      </c>
      <c r="BI36" s="56"/>
      <c r="BJ36" s="56"/>
      <c r="BK36" s="56"/>
      <c r="BL36" s="56"/>
      <c r="BM36" s="56"/>
      <c r="BN36" s="68"/>
    </row>
    <row r="37" spans="1:66" s="54" customFormat="1" ht="15" customHeight="1" x14ac:dyDescent="0.25">
      <c r="A37" s="68"/>
      <c r="B37" s="68"/>
      <c r="C37" s="68" t="s">
        <v>192</v>
      </c>
      <c r="D37" s="90" t="s">
        <v>164</v>
      </c>
      <c r="E37" s="78" t="s">
        <v>164</v>
      </c>
      <c r="F37" s="73"/>
      <c r="G37" s="16" cm="1">
        <f t="array" ref="G37">IFERROR(INDEX($G$102:$AQ$200,MATCH($E37,$E$102:$E$200,0),COLUMN()-6),-999)</f>
        <v>0</v>
      </c>
      <c r="H37" s="16" cm="1">
        <f t="array" ref="H37">IFERROR(INDEX($G$102:$AQ$200,MATCH($E37,$E$102:$E$200,0),COLUMN()-6),-999)</f>
        <v>0</v>
      </c>
      <c r="I37" s="16" cm="1">
        <f t="array" ref="I37">IFERROR(INDEX($G$102:$AQ$200,MATCH($E37,$E$102:$E$200,0),COLUMN()-6),-999)</f>
        <v>0</v>
      </c>
      <c r="J37" s="16" cm="1">
        <f t="array" ref="J37">IFERROR(INDEX($G$102:$AQ$200,MATCH($E37,$E$102:$E$200,0),COLUMN()-6),-999)</f>
        <v>0</v>
      </c>
      <c r="K37" s="116" cm="1">
        <f t="array" ref="K37">IFERROR(INDEX($G$102:$AQ$200,MATCH($E37,$E$102:$E$200,0),COLUMN()-6),-999)</f>
        <v>5.1650847795116865</v>
      </c>
      <c r="L37" s="116" cm="1">
        <f t="array" ref="L37">IFERROR(INDEX($G$102:$AQ$200,MATCH($E37,$E$102:$E$200,0),COLUMN()-6),-999)</f>
        <v>5.1650847794530073</v>
      </c>
      <c r="M37" s="116" cm="1">
        <f t="array" ref="M37">IFERROR(INDEX($G$102:$AQ$200,MATCH($E37,$E$102:$E$200,0),COLUMN()-6),-999)</f>
        <v>4.4221261203105628</v>
      </c>
      <c r="N37" s="116" cm="1">
        <f t="array" ref="N37">IFERROR(INDEX($G$102:$AQ$200,MATCH($E37,$E$102:$E$200,0),COLUMN()-6),-999)</f>
        <v>4.422126121745686</v>
      </c>
      <c r="O37" s="116" cm="1">
        <f t="array" ref="O37">IFERROR(INDEX($G$102:$AQ$200,MATCH($E37,$E$102:$E$200,0),COLUMN()-6),-999)</f>
        <v>4.4073602114889256</v>
      </c>
      <c r="P37" s="116" cm="1">
        <f t="array" ref="P37">IFERROR(INDEX($G$102:$AQ$200,MATCH($E37,$E$102:$E$200,0),COLUMN()-6),-999)</f>
        <v>4.4086899311439822</v>
      </c>
      <c r="Q37" s="116" cm="1">
        <f t="array" ref="Q37">IFERROR(INDEX($G$102:$AQ$200,MATCH($E37,$E$102:$E$200,0),COLUMN()-6),-999)</f>
        <v>4.7461868525354749</v>
      </c>
      <c r="R37" s="116" cm="1">
        <f t="array" ref="R37">IFERROR(INDEX($G$102:$AQ$200,MATCH($E37,$E$102:$E$200,0),COLUMN()-6),-999)</f>
        <v>4.9562333365414739</v>
      </c>
      <c r="S37" s="116" cm="1">
        <f t="array" ref="S37">IFERROR(INDEX($G$102:$AQ$200,MATCH($E37,$E$102:$E$200,0),COLUMN()-6),-999)</f>
        <v>4.9562333365414739</v>
      </c>
      <c r="T37" s="116" cm="1">
        <f t="array" ref="T37">IFERROR(INDEX($G$102:$AQ$200,MATCH($E37,$E$102:$E$200,0),COLUMN()-6),-999)</f>
        <v>4.9543094132975529</v>
      </c>
      <c r="U37" s="116" cm="1">
        <f t="array" ref="U37">IFERROR(INDEX($G$102:$AQ$200,MATCH($E37,$E$102:$E$200,0),COLUMN()-6),-999)</f>
        <v>5.3574399431503075</v>
      </c>
      <c r="V37" s="116" cm="1">
        <f t="array" ref="V37">IFERROR(INDEX($G$102:$AQ$200,MATCH($E37,$E$102:$E$200,0),COLUMN()-6),-999)</f>
        <v>5.3574399431503075</v>
      </c>
      <c r="W37" s="116" cm="1">
        <f t="array" ref="W37">IFERROR(INDEX($G$102:$AQ$200,MATCH($E37,$E$102:$E$200,0),COLUMN()-6),-999)</f>
        <v>4.7216032386315065</v>
      </c>
      <c r="X37" s="116" cm="1">
        <f t="array" ref="X37">IFERROR(INDEX($G$102:$AQ$200,MATCH($E37,$E$102:$E$200,0),COLUMN()-6),-999)</f>
        <v>10.090837307243909</v>
      </c>
      <c r="Y37" s="116" cm="1">
        <f t="array" ref="Y37">IFERROR(INDEX($G$102:$AQ$200,MATCH($E37,$E$102:$E$200,0),COLUMN()-6),-999)</f>
        <v>17.431170245506607</v>
      </c>
      <c r="Z37" s="116" cm="1">
        <f t="array" ref="Z37">IFERROR(INDEX($G$102:$AQ$200,MATCH($E37,$E$102:$E$200,0),COLUMN()-6),-999)</f>
        <v>20.401864092908703</v>
      </c>
      <c r="AA37" s="116" cm="1">
        <f t="array" ref="AA37">IFERROR(INDEX($G$102:$AQ$200,MATCH($E37,$E$102:$E$200,0),COLUMN()-6),-999)</f>
        <v>4.4138118030722939</v>
      </c>
      <c r="AB37" s="116" cm="1">
        <f t="array" ref="AB37">IFERROR(INDEX($G$102:$AQ$200,MATCH($E37,$E$102:$E$200,0),COLUMN()-6),-999)</f>
        <v>11.740190507831608</v>
      </c>
      <c r="AC37" s="116" cm="1">
        <f t="array" ref="AC37">IFERROR(INDEX($G$102:$AQ$200,MATCH($E37,$E$102:$E$200,0),COLUMN()-6),-999)</f>
        <v>18.248263514139531</v>
      </c>
      <c r="AD37" s="116" cm="1">
        <f t="array" ref="AD37">IFERROR(INDEX($G$102:$AQ$200,MATCH($E37,$E$102:$E$200,0),COLUMN()-6),-999)</f>
        <v>14.893319002852905</v>
      </c>
      <c r="AE37" s="116" cm="1">
        <f t="array" ref="AE37">IFERROR(INDEX($G$102:$AQ$200,MATCH($E37,$E$102:$E$200,0),COLUMN()-6),-999)</f>
        <v>12.22145837085719</v>
      </c>
      <c r="AF37" s="116" cm="1">
        <f t="array" ref="AF37">IFERROR(INDEX($G$102:$AQ$200,MATCH($E37,$E$102:$E$200,0),COLUMN()-6),-999)</f>
        <v>19.109846978851156</v>
      </c>
      <c r="AG37" s="116" cm="1">
        <f t="array" ref="AG37">IFERROR(INDEX($G$102:$AQ$200,MATCH($E37,$E$102:$E$200,0),COLUMN()-6),-999)</f>
        <v>12.829702483158659</v>
      </c>
      <c r="AH37" s="116" cm="1">
        <f t="array" ref="AH37">IFERROR(INDEX($G$102:$AQ$200,MATCH($E37,$E$102:$E$200,0),COLUMN()-6),-999)</f>
        <v>19.73207382862088</v>
      </c>
      <c r="AI37" s="116" cm="1">
        <f t="array" ref="AI37">IFERROR(INDEX($G$102:$AQ$200,MATCH($E37,$E$102:$E$200,0),COLUMN()-6),-999)</f>
        <v>19.832613266986655</v>
      </c>
      <c r="AJ37" s="116" cm="1">
        <f t="array" ref="AJ37">IFERROR(INDEX($G$102:$AQ$200,MATCH($E37,$E$102:$E$200,0),COLUMN()-6),-999)</f>
        <v>19.065560111678874</v>
      </c>
      <c r="AK37" s="116" cm="1">
        <f t="array" ref="AK37">IFERROR(INDEX($G$102:$AQ$200,MATCH($E37,$E$102:$E$200,0),COLUMN()-6),-999)</f>
        <v>16.16452251463835</v>
      </c>
      <c r="AL37" s="116" cm="1">
        <f t="array" ref="AL37">IFERROR(INDEX($G$102:$AQ$200,MATCH($E37,$E$102:$E$200,0),COLUMN()-6),-999)</f>
        <v>16.170441087341512</v>
      </c>
      <c r="AM37" s="116" cm="1">
        <f t="array" ref="AM37">IFERROR(INDEX($G$102:$AQ$200,MATCH($E37,$E$102:$E$200,0),COLUMN()-6),-999)</f>
        <v>16.170080018847706</v>
      </c>
      <c r="AN37" s="116" cm="1">
        <f t="array" ref="AN37">IFERROR(INDEX($G$102:$AQ$200,MATCH($E37,$E$102:$E$200,0),COLUMN()-6),-999)</f>
        <v>16.003183549714773</v>
      </c>
      <c r="AO37" s="116" cm="1">
        <f t="array" ref="AO37">IFERROR(INDEX($G$102:$AQ$200,MATCH($E37,$E$102:$E$200,0),COLUMN()-6),-999)</f>
        <v>16.036252506662478</v>
      </c>
      <c r="AP37" s="116" cm="1">
        <f t="array" ref="AP37">IFERROR(INDEX($G$102:$AQ$200,MATCH($E37,$E$102:$E$200,0),COLUMN()-6),-999)</f>
        <v>16.036252506662478</v>
      </c>
      <c r="AQ37" s="116" cm="1">
        <f t="array" ref="AQ37">IFERROR(INDEX($G$102:$AQ$200,MATCH($E37,$E$102:$E$200,0),COLUMN()-6),-999)</f>
        <v>21.084828973579093</v>
      </c>
      <c r="AR37" s="40"/>
      <c r="AS37" s="40">
        <v>0</v>
      </c>
      <c r="AT37" s="40">
        <v>3.2407888304071943</v>
      </c>
      <c r="AU37" s="40">
        <v>3.2407888304071943</v>
      </c>
      <c r="AV37" s="40">
        <v>2.801654221474684</v>
      </c>
      <c r="AW37" s="40">
        <v>3.0557330375255849</v>
      </c>
      <c r="AX37" s="40">
        <v>3.6838950612801042</v>
      </c>
      <c r="AY37" s="40">
        <v>4.2787460437189759</v>
      </c>
      <c r="AZ37" s="40">
        <v>16.360240082584447</v>
      </c>
      <c r="BA37" s="40">
        <v>19.305403358541295</v>
      </c>
      <c r="BB37" s="40">
        <v>11.139874993011794</v>
      </c>
      <c r="BC37" s="40">
        <v>15.920338821918822</v>
      </c>
      <c r="BD37" s="40">
        <v>12.526334398899753</v>
      </c>
      <c r="BE37" s="40">
        <v>26.182428836270017</v>
      </c>
      <c r="BF37" s="40">
        <v>21.028667089630968</v>
      </c>
      <c r="BG37" s="40">
        <v>22.76326898937365</v>
      </c>
      <c r="BH37" s="40">
        <v>19.677047736781478</v>
      </c>
      <c r="BI37" s="56"/>
      <c r="BJ37" s="56"/>
      <c r="BK37" s="56"/>
      <c r="BL37" s="56"/>
      <c r="BM37" s="56"/>
      <c r="BN37" s="68"/>
    </row>
    <row r="38" spans="1:66" s="54" customFormat="1" ht="15" customHeight="1" x14ac:dyDescent="0.25">
      <c r="A38" s="68"/>
      <c r="B38" s="68"/>
      <c r="C38" s="68" t="s">
        <v>192</v>
      </c>
      <c r="D38" s="90" t="s">
        <v>165</v>
      </c>
      <c r="E38" s="78" t="s">
        <v>165</v>
      </c>
      <c r="F38" s="73"/>
      <c r="G38" s="16" cm="1">
        <f t="array" ref="G38">IFERROR(INDEX($G$102:$AQ$200,MATCH($E38,$E$102:$E$200,0),COLUMN()-6),-999)</f>
        <v>0</v>
      </c>
      <c r="H38" s="16" cm="1">
        <f t="array" ref="H38">IFERROR(INDEX($G$102:$AQ$200,MATCH($E38,$E$102:$E$200,0),COLUMN()-6),-999)</f>
        <v>0</v>
      </c>
      <c r="I38" s="16" cm="1">
        <f t="array" ref="I38">IFERROR(INDEX($G$102:$AQ$200,MATCH($E38,$E$102:$E$200,0),COLUMN()-6),-999)</f>
        <v>0</v>
      </c>
      <c r="J38" s="16" cm="1">
        <f t="array" ref="J38">IFERROR(INDEX($G$102:$AQ$200,MATCH($E38,$E$102:$E$200,0),COLUMN()-6),-999)</f>
        <v>0</v>
      </c>
      <c r="K38" s="16" cm="1">
        <f t="array" ref="K38">IFERROR(INDEX($G$102:$AQ$200,MATCH($E38,$E$102:$E$200,0),COLUMN()-6),-999)</f>
        <v>0</v>
      </c>
      <c r="L38" s="16" cm="1">
        <f t="array" ref="L38">IFERROR(INDEX($G$102:$AQ$200,MATCH($E38,$E$102:$E$200,0),COLUMN()-6),-999)</f>
        <v>0</v>
      </c>
      <c r="M38" s="16" cm="1">
        <f t="array" ref="M38">IFERROR(INDEX($G$102:$AQ$200,MATCH($E38,$E$102:$E$200,0),COLUMN()-6),-999)</f>
        <v>0</v>
      </c>
      <c r="N38" s="16" cm="1">
        <f t="array" ref="N38">IFERROR(INDEX($G$102:$AQ$200,MATCH($E38,$E$102:$E$200,0),COLUMN()-6),-999)</f>
        <v>0</v>
      </c>
      <c r="O38" s="16" cm="1">
        <f t="array" ref="O38">IFERROR(INDEX($G$102:$AQ$200,MATCH($E38,$E$102:$E$200,0),COLUMN()-6),-999)</f>
        <v>0</v>
      </c>
      <c r="P38" s="16" cm="1">
        <f t="array" ref="P38">IFERROR(INDEX($G$102:$AQ$200,MATCH($E38,$E$102:$E$200,0),COLUMN()-6),-999)</f>
        <v>0</v>
      </c>
      <c r="Q38" s="16" cm="1">
        <f t="array" ref="Q38">IFERROR(INDEX($G$102:$AQ$200,MATCH($E38,$E$102:$E$200,0),COLUMN()-6),-999)</f>
        <v>0</v>
      </c>
      <c r="R38" s="16" cm="1">
        <f t="array" ref="R38">IFERROR(INDEX($G$102:$AQ$200,MATCH($E38,$E$102:$E$200,0),COLUMN()-6),-999)</f>
        <v>0</v>
      </c>
      <c r="S38" s="16" cm="1">
        <f t="array" ref="S38">IFERROR(INDEX($G$102:$AQ$200,MATCH($E38,$E$102:$E$200,0),COLUMN()-6),-999)</f>
        <v>0</v>
      </c>
      <c r="T38" s="16" cm="1">
        <f t="array" ref="T38">IFERROR(INDEX($G$102:$AQ$200,MATCH($E38,$E$102:$E$200,0),COLUMN()-6),-999)</f>
        <v>0</v>
      </c>
      <c r="U38" s="16" cm="1">
        <f t="array" ref="U38">IFERROR(INDEX($G$102:$AQ$200,MATCH($E38,$E$102:$E$200,0),COLUMN()-6),-999)</f>
        <v>0</v>
      </c>
      <c r="V38" s="16" cm="1">
        <f t="array" ref="V38">IFERROR(INDEX($G$102:$AQ$200,MATCH($E38,$E$102:$E$200,0),COLUMN()-6),-999)</f>
        <v>0</v>
      </c>
      <c r="W38" s="16" cm="1">
        <f t="array" ref="W38">IFERROR(INDEX($G$102:$AQ$200,MATCH($E38,$E$102:$E$200,0),COLUMN()-6),-999)</f>
        <v>0</v>
      </c>
      <c r="X38" s="16" cm="1">
        <f t="array" ref="X38">IFERROR(INDEX($G$102:$AQ$200,MATCH($E38,$E$102:$E$200,0),COLUMN()-6),-999)</f>
        <v>0</v>
      </c>
      <c r="Y38" s="16" cm="1">
        <f t="array" ref="Y38">IFERROR(INDEX($G$102:$AQ$200,MATCH($E38,$E$102:$E$200,0),COLUMN()-6),-999)</f>
        <v>0</v>
      </c>
      <c r="Z38" s="16" cm="1">
        <f t="array" ref="Z38">IFERROR(INDEX($G$102:$AQ$200,MATCH($E38,$E$102:$E$200,0),COLUMN()-6),-999)</f>
        <v>0</v>
      </c>
      <c r="AA38" s="16" cm="1">
        <f t="array" ref="AA38">IFERROR(INDEX($G$102:$AQ$200,MATCH($E38,$E$102:$E$200,0),COLUMN()-6),-999)</f>
        <v>0</v>
      </c>
      <c r="AB38" s="16" cm="1">
        <f t="array" ref="AB38">IFERROR(INDEX($G$102:$AQ$200,MATCH($E38,$E$102:$E$200,0),COLUMN()-6),-999)</f>
        <v>0</v>
      </c>
      <c r="AC38" s="16" cm="1">
        <f t="array" ref="AC38">IFERROR(INDEX($G$102:$AQ$200,MATCH($E38,$E$102:$E$200,0),COLUMN()-6),-999)</f>
        <v>0</v>
      </c>
      <c r="AD38" s="16" cm="1">
        <f t="array" ref="AD38">IFERROR(INDEX($G$102:$AQ$200,MATCH($E38,$E$102:$E$200,0),COLUMN()-6),-999)</f>
        <v>0</v>
      </c>
      <c r="AE38" s="16" cm="1">
        <f t="array" ref="AE38">IFERROR(INDEX($G$102:$AQ$200,MATCH($E38,$E$102:$E$200,0),COLUMN()-6),-999)</f>
        <v>0</v>
      </c>
      <c r="AF38" s="16" cm="1">
        <f t="array" ref="AF38">IFERROR(INDEX($G$102:$AQ$200,MATCH($E38,$E$102:$E$200,0),COLUMN()-6),-999)</f>
        <v>0</v>
      </c>
      <c r="AG38" s="16" cm="1">
        <f t="array" ref="AG38">IFERROR(INDEX($G$102:$AQ$200,MATCH($E38,$E$102:$E$200,0),COLUMN()-6),-999)</f>
        <v>0</v>
      </c>
      <c r="AH38" s="116" cm="1">
        <f t="array" ref="AH38">IFERROR(INDEX($G$102:$AQ$200,MATCH($E38,$E$102:$E$200,0),COLUMN()-6),-999)</f>
        <v>1.6089544030128948</v>
      </c>
      <c r="AI38" s="116" cm="1">
        <f t="array" ref="AI38">IFERROR(INDEX($G$102:$AQ$200,MATCH($E38,$E$102:$E$200,0),COLUMN()-6),-999)</f>
        <v>1.1671013527261551</v>
      </c>
      <c r="AJ38" s="116" cm="1">
        <f t="array" ref="AJ38">IFERROR(INDEX($G$102:$AQ$200,MATCH($E38,$E$102:$E$200,0),COLUMN()-6),-999)</f>
        <v>0.7708771335104263</v>
      </c>
      <c r="AK38" s="116" cm="1">
        <f t="array" ref="AK38">IFERROR(INDEX($G$102:$AQ$200,MATCH($E38,$E$102:$E$200,0),COLUMN()-6),-999)</f>
        <v>0.76026936868383477</v>
      </c>
      <c r="AL38" s="116" cm="1">
        <f t="array" ref="AL38">IFERROR(INDEX($G$102:$AQ$200,MATCH($E38,$E$102:$E$200,0),COLUMN()-6),-999)</f>
        <v>0.8175207589022897</v>
      </c>
      <c r="AM38" s="116" cm="1">
        <f t="array" ref="AM38">IFERROR(INDEX($G$102:$AQ$200,MATCH($E38,$E$102:$E$200,0),COLUMN()-6),-999)</f>
        <v>0.80725180091447657</v>
      </c>
      <c r="AN38" s="116" cm="1">
        <f t="array" ref="AN38">IFERROR(INDEX($G$102:$AQ$200,MATCH($E38,$E$102:$E$200,0),COLUMN()-6),-999)</f>
        <v>0.80728121414305032</v>
      </c>
      <c r="AO38" s="116" cm="1">
        <f t="array" ref="AO38">IFERROR(INDEX($G$102:$AQ$200,MATCH($E38,$E$102:$E$200,0),COLUMN()-6),-999)</f>
        <v>0.80703172427671022</v>
      </c>
      <c r="AP38" s="116" cm="1">
        <f t="array" ref="AP38">IFERROR(INDEX($G$102:$AQ$200,MATCH($E38,$E$102:$E$200,0),COLUMN()-6),-999)</f>
        <v>0.80703172427671022</v>
      </c>
      <c r="AQ38" s="116" cm="1">
        <f t="array" ref="AQ38">IFERROR(INDEX($G$102:$AQ$200,MATCH($E38,$E$102:$E$200,0),COLUMN()-6),-999)</f>
        <v>0.808064372477175</v>
      </c>
      <c r="AR38" s="40"/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1.6348359145709928</v>
      </c>
      <c r="BF38" s="40">
        <v>0.7603787470127491</v>
      </c>
      <c r="BG38" s="40">
        <v>0.77571023738007483</v>
      </c>
      <c r="BH38" s="40">
        <v>0.81002311858136589</v>
      </c>
      <c r="BI38" s="56"/>
      <c r="BJ38" s="56"/>
      <c r="BK38" s="56"/>
      <c r="BL38" s="56"/>
      <c r="BM38" s="56"/>
      <c r="BN38" s="68"/>
    </row>
    <row r="39" spans="1:66" s="54" customFormat="1" ht="15" customHeight="1" x14ac:dyDescent="0.25">
      <c r="A39" s="68"/>
      <c r="B39" s="68"/>
      <c r="C39" s="68" t="s">
        <v>192</v>
      </c>
      <c r="D39" s="106" t="s">
        <v>308</v>
      </c>
      <c r="E39" s="78" t="s">
        <v>166</v>
      </c>
      <c r="F39" s="73"/>
      <c r="G39" s="16" cm="1">
        <f t="array" ref="G39">IFERROR(INDEX($G$102:$AQ$200,MATCH($E39,$E$102:$E$200,0),COLUMN()-6),-999)</f>
        <v>11.392677242102673</v>
      </c>
      <c r="H39" s="16" cm="1">
        <f t="array" ref="H39">IFERROR(INDEX($G$102:$AQ$200,MATCH($E39,$E$102:$E$200,0),COLUMN()-6),-999)</f>
        <v>0</v>
      </c>
      <c r="I39" s="16" cm="1">
        <f t="array" ref="I39">IFERROR(INDEX($G$102:$AQ$200,MATCH($E39,$E$102:$E$200,0),COLUMN()-6),-999)</f>
        <v>0</v>
      </c>
      <c r="J39" s="16" cm="1">
        <f t="array" ref="J39">IFERROR(INDEX($G$102:$AQ$200,MATCH($E39,$E$102:$E$200,0),COLUMN()-6),-999)</f>
        <v>0</v>
      </c>
      <c r="K39" s="16" cm="1">
        <f t="array" ref="K39">IFERROR(INDEX($G$102:$AQ$200,MATCH($E39,$E$102:$E$200,0),COLUMN()-6),-999)</f>
        <v>0</v>
      </c>
      <c r="L39" s="16" cm="1">
        <f t="array" ref="L39">IFERROR(INDEX($G$102:$AQ$200,MATCH($E39,$E$102:$E$200,0),COLUMN()-6),-999)</f>
        <v>0</v>
      </c>
      <c r="M39" s="16" cm="1">
        <f t="array" ref="M39">IFERROR(INDEX($G$102:$AQ$200,MATCH($E39,$E$102:$E$200,0),COLUMN()-6),-999)</f>
        <v>0</v>
      </c>
      <c r="N39" s="16" cm="1">
        <f t="array" ref="N39">IFERROR(INDEX($G$102:$AQ$200,MATCH($E39,$E$102:$E$200,0),COLUMN()-6),-999)</f>
        <v>0</v>
      </c>
      <c r="O39" s="16" cm="1">
        <f t="array" ref="O39">IFERROR(INDEX($G$102:$AQ$200,MATCH($E39,$E$102:$E$200,0),COLUMN()-6),-999)</f>
        <v>0</v>
      </c>
      <c r="P39" s="16" cm="1">
        <f t="array" ref="P39">IFERROR(INDEX($G$102:$AQ$200,MATCH($E39,$E$102:$E$200,0),COLUMN()-6),-999)</f>
        <v>0</v>
      </c>
      <c r="Q39" s="16" cm="1">
        <f t="array" ref="Q39">IFERROR(INDEX($G$102:$AQ$200,MATCH($E39,$E$102:$E$200,0),COLUMN()-6),-999)</f>
        <v>0</v>
      </c>
      <c r="R39" s="116" cm="1">
        <f t="array" ref="R39">IFERROR(INDEX($G$102:$AQ$200,MATCH($E39,$E$102:$E$200,0),COLUMN()-6),-999)</f>
        <v>0.25652897590281376</v>
      </c>
      <c r="S39" s="116" cm="1">
        <f t="array" ref="S39">IFERROR(INDEX($G$102:$AQ$200,MATCH($E39,$E$102:$E$200,0),COLUMN()-6),-999)</f>
        <v>0.25652897590281376</v>
      </c>
      <c r="T39" s="116" cm="1">
        <f t="array" ref="T39">IFERROR(INDEX($G$102:$AQ$200,MATCH($E39,$E$102:$E$200,0),COLUMN()-6),-999)</f>
        <v>0.21914825555185596</v>
      </c>
      <c r="U39" s="116" cm="1">
        <f t="array" ref="U39">IFERROR(INDEX($G$102:$AQ$200,MATCH($E39,$E$102:$E$200,0),COLUMN()-6),-999)</f>
        <v>1.0129016088423026</v>
      </c>
      <c r="V39" s="116" cm="1">
        <f t="array" ref="V39">IFERROR(INDEX($G$102:$AQ$200,MATCH($E39,$E$102:$E$200,0),COLUMN()-6),-999)</f>
        <v>1.0129016088423026</v>
      </c>
      <c r="W39" s="116" cm="1">
        <f t="array" ref="W39">IFERROR(INDEX($G$102:$AQ$200,MATCH($E39,$E$102:$E$200,0),COLUMN()-6),-999)</f>
        <v>0.84061129586346739</v>
      </c>
      <c r="X39" s="116" cm="1">
        <f t="array" ref="X39">IFERROR(INDEX($G$102:$AQ$200,MATCH($E39,$E$102:$E$200,0),COLUMN()-6),-999)</f>
        <v>0.34665883553472276</v>
      </c>
      <c r="Y39" s="116" cm="1">
        <f t="array" ref="Y39">IFERROR(INDEX($G$102:$AQ$200,MATCH($E39,$E$102:$E$200,0),COLUMN()-6),-999)</f>
        <v>0.51408574996158296</v>
      </c>
      <c r="Z39" s="116" cm="1">
        <f t="array" ref="Z39">IFERROR(INDEX($G$102:$AQ$200,MATCH($E39,$E$102:$E$200,0),COLUMN()-6),-999)</f>
        <v>0.39702323218126251</v>
      </c>
      <c r="AA39" s="116" cm="1">
        <f t="array" ref="AA39">IFERROR(INDEX($G$102:$AQ$200,MATCH($E39,$E$102:$E$200,0),COLUMN()-6),-999)</f>
        <v>5.0765528867525553</v>
      </c>
      <c r="AB39" s="116" cm="1">
        <f t="array" ref="AB39">IFERROR(INDEX($G$102:$AQ$200,MATCH($E39,$E$102:$E$200,0),COLUMN()-6),-999)</f>
        <v>5.0228221753460716</v>
      </c>
      <c r="AC39" s="116" cm="1">
        <f t="array" ref="AC39">IFERROR(INDEX($G$102:$AQ$200,MATCH($E39,$E$102:$E$200,0),COLUMN()-6),-999)</f>
        <v>5.0761927265306577</v>
      </c>
      <c r="AD39" s="116" cm="1">
        <f t="array" ref="AD39">IFERROR(INDEX($G$102:$AQ$200,MATCH($E39,$E$102:$E$200,0),COLUMN()-6),-999)</f>
        <v>5.0192783617276593</v>
      </c>
      <c r="AE39" s="116" cm="1">
        <f t="array" ref="AE39">IFERROR(INDEX($G$102:$AQ$200,MATCH($E39,$E$102:$E$200,0),COLUMN()-6),-999)</f>
        <v>6.2892024758126652</v>
      </c>
      <c r="AF39" s="116" cm="1">
        <f t="array" ref="AF39">IFERROR(INDEX($G$102:$AQ$200,MATCH($E39,$E$102:$E$200,0),COLUMN()-6),-999)</f>
        <v>6.3603589315231064</v>
      </c>
      <c r="AG39" s="116" cm="1">
        <f t="array" ref="AG39">IFERROR(INDEX($G$102:$AQ$200,MATCH($E39,$E$102:$E$200,0),COLUMN()-6),-999)</f>
        <v>6.3521162079830136</v>
      </c>
      <c r="AH39" s="116" cm="1">
        <f t="array" ref="AH39">IFERROR(INDEX($G$102:$AQ$200,MATCH($E39,$E$102:$E$200,0),COLUMN()-6),-999)</f>
        <v>6.5233411733338729</v>
      </c>
      <c r="AI39" s="116" cm="1">
        <f t="array" ref="AI39">IFERROR(INDEX($G$102:$AQ$200,MATCH($E39,$E$102:$E$200,0),COLUMN()-6),-999)</f>
        <v>6.463228672092816</v>
      </c>
      <c r="AJ39" s="116" cm="1">
        <f t="array" ref="AJ39">IFERROR(INDEX($G$102:$AQ$200,MATCH($E39,$E$102:$E$200,0),COLUMN()-6),-999)</f>
        <v>6.4164769363984258</v>
      </c>
      <c r="AK39" s="116" cm="1">
        <f t="array" ref="AK39">IFERROR(INDEX($G$102:$AQ$200,MATCH($E39,$E$102:$E$200,0),COLUMN()-6),-999)</f>
        <v>6.3473673275195654</v>
      </c>
      <c r="AL39" s="116" cm="1">
        <f t="array" ref="AL39">IFERROR(INDEX($G$102:$AQ$200,MATCH($E39,$E$102:$E$200,0),COLUMN()-6),-999)</f>
        <v>6.3484689694757224</v>
      </c>
      <c r="AM39" s="116" cm="1">
        <f t="array" ref="AM39">IFERROR(INDEX($G$102:$AQ$200,MATCH($E39,$E$102:$E$200,0),COLUMN()-6),-999)</f>
        <v>6.3484577628604031</v>
      </c>
      <c r="AN39" s="116" cm="1">
        <f t="array" ref="AN39">IFERROR(INDEX($G$102:$AQ$200,MATCH($E39,$E$102:$E$200,0),COLUMN()-6),-999)</f>
        <v>6.3490755846101008</v>
      </c>
      <c r="AO39" s="116" cm="1">
        <f t="array" ref="AO39">IFERROR(INDEX($G$102:$AQ$200,MATCH($E39,$E$102:$E$200,0),COLUMN()-6),-999)</f>
        <v>6.3439212280496839</v>
      </c>
      <c r="AP39" s="116" cm="1">
        <f t="array" ref="AP39">IFERROR(INDEX($G$102:$AQ$200,MATCH($E39,$E$102:$E$200,0),COLUMN()-6),-999)</f>
        <v>6.3439212280496839</v>
      </c>
      <c r="AQ39" s="116" cm="1">
        <f t="array" ref="AQ39">IFERROR(INDEX($G$102:$AQ$200,MATCH($E39,$E$102:$E$200,0),COLUMN()-6),-999)</f>
        <v>1.9883374228636921</v>
      </c>
      <c r="AR39" s="40"/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0.25430820206034882</v>
      </c>
      <c r="AY39" s="40">
        <v>0.89565161332904786</v>
      </c>
      <c r="AZ39" s="40">
        <v>0.7049198225523271</v>
      </c>
      <c r="BA39" s="40">
        <v>0.70213556861179183</v>
      </c>
      <c r="BB39" s="40">
        <v>0.7146086908966407</v>
      </c>
      <c r="BC39" s="40">
        <v>0.71316070138317311</v>
      </c>
      <c r="BD39" s="40">
        <v>0.88966853882094277</v>
      </c>
      <c r="BE39" s="40">
        <v>0.70672484345528075</v>
      </c>
      <c r="BF39" s="40">
        <v>0.88571648170292439</v>
      </c>
      <c r="BG39" s="40">
        <v>0.71517891120501842</v>
      </c>
      <c r="BH39" s="40">
        <v>0.88817233760958603</v>
      </c>
      <c r="BI39" s="56"/>
      <c r="BJ39" s="56"/>
      <c r="BK39" s="56"/>
      <c r="BL39" s="56"/>
      <c r="BM39" s="56"/>
      <c r="BN39" s="68"/>
    </row>
    <row r="40" spans="1:66" s="54" customFormat="1" ht="15" customHeight="1" x14ac:dyDescent="0.25">
      <c r="A40" s="68"/>
      <c r="B40" s="68"/>
      <c r="C40" s="68" t="s">
        <v>192</v>
      </c>
      <c r="D40" s="106" t="s">
        <v>308</v>
      </c>
      <c r="E40" s="78" t="s">
        <v>167</v>
      </c>
      <c r="F40" s="73"/>
      <c r="G40" s="16" cm="1">
        <f t="array" ref="G40">IFERROR(INDEX($G$102:$AQ$200,MATCH($E40,$E$102:$E$200,0),COLUMN()-6),-999)</f>
        <v>12.438630378336612</v>
      </c>
      <c r="H40" s="16" cm="1">
        <f t="array" ref="H40">IFERROR(INDEX($G$102:$AQ$200,MATCH($E40,$E$102:$E$200,0),COLUMN()-6),-999)</f>
        <v>0</v>
      </c>
      <c r="I40" s="16" cm="1">
        <f t="array" ref="I40">IFERROR(INDEX($G$102:$AQ$200,MATCH($E40,$E$102:$E$200,0),COLUMN()-6),-999)</f>
        <v>0</v>
      </c>
      <c r="J40" s="16" cm="1">
        <f t="array" ref="J40">IFERROR(INDEX($G$102:$AQ$200,MATCH($E40,$E$102:$E$200,0),COLUMN()-6),-999)</f>
        <v>0</v>
      </c>
      <c r="K40" s="16" cm="1">
        <f t="array" ref="K40">IFERROR(INDEX($G$102:$AQ$200,MATCH($E40,$E$102:$E$200,0),COLUMN()-6),-999)</f>
        <v>0</v>
      </c>
      <c r="L40" s="16" cm="1">
        <f t="array" ref="L40">IFERROR(INDEX($G$102:$AQ$200,MATCH($E40,$E$102:$E$200,0),COLUMN()-6),-999)</f>
        <v>0</v>
      </c>
      <c r="M40" s="16" cm="1">
        <f t="array" ref="M40">IFERROR(INDEX($G$102:$AQ$200,MATCH($E40,$E$102:$E$200,0),COLUMN()-6),-999)</f>
        <v>0</v>
      </c>
      <c r="N40" s="16" cm="1">
        <f t="array" ref="N40">IFERROR(INDEX($G$102:$AQ$200,MATCH($E40,$E$102:$E$200,0),COLUMN()-6),-999)</f>
        <v>0</v>
      </c>
      <c r="O40" s="16" cm="1">
        <f t="array" ref="O40">IFERROR(INDEX($G$102:$AQ$200,MATCH($E40,$E$102:$E$200,0),COLUMN()-6),-999)</f>
        <v>0</v>
      </c>
      <c r="P40" s="16" cm="1">
        <f t="array" ref="P40">IFERROR(INDEX($G$102:$AQ$200,MATCH($E40,$E$102:$E$200,0),COLUMN()-6),-999)</f>
        <v>0</v>
      </c>
      <c r="Q40" s="16" cm="1">
        <f t="array" ref="Q40">IFERROR(INDEX($G$102:$AQ$200,MATCH($E40,$E$102:$E$200,0),COLUMN()-6),-999)</f>
        <v>0</v>
      </c>
      <c r="R40" s="116" cm="1">
        <f t="array" ref="R40">IFERROR(INDEX($G$102:$AQ$200,MATCH($E40,$E$102:$E$200,0),COLUMN()-6),-999)</f>
        <v>0.76997527371646768</v>
      </c>
      <c r="S40" s="116" cm="1">
        <f t="array" ref="S40">IFERROR(INDEX($G$102:$AQ$200,MATCH($E40,$E$102:$E$200,0),COLUMN()-6),-999)</f>
        <v>0.76997527371646768</v>
      </c>
      <c r="T40" s="116" cm="1">
        <f t="array" ref="T40">IFERROR(INDEX($G$102:$AQ$200,MATCH($E40,$E$102:$E$200,0),COLUMN()-6),-999)</f>
        <v>0.72609212458120986</v>
      </c>
      <c r="U40" s="116" cm="1">
        <f t="array" ref="U40">IFERROR(INDEX($G$102:$AQ$200,MATCH($E40,$E$102:$E$200,0),COLUMN()-6),-999)</f>
        <v>1.657141774669981</v>
      </c>
      <c r="V40" s="116" cm="1">
        <f t="array" ref="V40">IFERROR(INDEX($G$102:$AQ$200,MATCH($E40,$E$102:$E$200,0),COLUMN()-6),-999)</f>
        <v>1.657141774669981</v>
      </c>
      <c r="W40" s="116" cm="1">
        <f t="array" ref="W40">IFERROR(INDEX($G$102:$AQ$200,MATCH($E40,$E$102:$E$200,0),COLUMN()-6),-999)</f>
        <v>0.63990152462213468</v>
      </c>
      <c r="X40" s="116" cm="1">
        <f t="array" ref="X40">IFERROR(INDEX($G$102:$AQ$200,MATCH($E40,$E$102:$E$200,0),COLUMN()-6),-999)</f>
        <v>0.39774212600812975</v>
      </c>
      <c r="Y40" s="116" cm="1">
        <f t="array" ref="Y40">IFERROR(INDEX($G$102:$AQ$200,MATCH($E40,$E$102:$E$200,0),COLUMN()-6),-999)</f>
        <v>1.0441031095739153</v>
      </c>
      <c r="Z40" s="116" cm="1">
        <f t="array" ref="Z40">IFERROR(INDEX($G$102:$AQ$200,MATCH($E40,$E$102:$E$200,0),COLUMN()-6),-999)</f>
        <v>0.91574768437415766</v>
      </c>
      <c r="AA40" s="116" cm="1">
        <f t="array" ref="AA40">IFERROR(INDEX($G$102:$AQ$200,MATCH($E40,$E$102:$E$200,0),COLUMN()-6),-999)</f>
        <v>5.497782479239528</v>
      </c>
      <c r="AB40" s="116" cm="1">
        <f t="array" ref="AB40">IFERROR(INDEX($G$102:$AQ$200,MATCH($E40,$E$102:$E$200,0),COLUMN()-6),-999)</f>
        <v>5.5208022491256958</v>
      </c>
      <c r="AC40" s="116" cm="1">
        <f t="array" ref="AC40">IFERROR(INDEX($G$102:$AQ$200,MATCH($E40,$E$102:$E$200,0),COLUMN()-6),-999)</f>
        <v>5.623775296707807</v>
      </c>
      <c r="AD40" s="116" cm="1">
        <f t="array" ref="AD40">IFERROR(INDEX($G$102:$AQ$200,MATCH($E40,$E$102:$E$200,0),COLUMN()-6),-999)</f>
        <v>5.5110926931049837</v>
      </c>
      <c r="AE40" s="116" cm="1">
        <f t="array" ref="AE40">IFERROR(INDEX($G$102:$AQ$200,MATCH($E40,$E$102:$E$200,0),COLUMN()-6),-999)</f>
        <v>6.8726718922401187</v>
      </c>
      <c r="AF40" s="116" cm="1">
        <f t="array" ref="AF40">IFERROR(INDEX($G$102:$AQ$200,MATCH($E40,$E$102:$E$200,0),COLUMN()-6),-999)</f>
        <v>7.0176908430907794</v>
      </c>
      <c r="AG40" s="116" cm="1">
        <f t="array" ref="AG40">IFERROR(INDEX($G$102:$AQ$200,MATCH($E40,$E$102:$E$200,0),COLUMN()-6),-999)</f>
        <v>7.0047700697601103</v>
      </c>
      <c r="AH40" s="116" cm="1">
        <f t="array" ref="AH40">IFERROR(INDEX($G$102:$AQ$200,MATCH($E40,$E$102:$E$200,0),COLUMN()-6),-999)</f>
        <v>7.2457184092111717</v>
      </c>
      <c r="AI40" s="116" cm="1">
        <f t="array" ref="AI40">IFERROR(INDEX($G$102:$AQ$200,MATCH($E40,$E$102:$E$200,0),COLUMN()-6),-999)</f>
        <v>7.1635487979628483</v>
      </c>
      <c r="AJ40" s="116" cm="1">
        <f t="array" ref="AJ40">IFERROR(INDEX($G$102:$AQ$200,MATCH($E40,$E$102:$E$200,0),COLUMN()-6),-999)</f>
        <v>7.09713166933017</v>
      </c>
      <c r="AK40" s="116" cm="1">
        <f t="array" ref="AK40">IFERROR(INDEX($G$102:$AQ$200,MATCH($E40,$E$102:$E$200,0),COLUMN()-6),-999)</f>
        <v>6.9972143847299106</v>
      </c>
      <c r="AL40" s="116" cm="1">
        <f t="array" ref="AL40">IFERROR(INDEX($G$102:$AQ$200,MATCH($E40,$E$102:$E$200,0),COLUMN()-6),-999)</f>
        <v>6.9989750350652677</v>
      </c>
      <c r="AM40" s="116" cm="1">
        <f t="array" ref="AM40">IFERROR(INDEX($G$102:$AQ$200,MATCH($E40,$E$102:$E$200,0),COLUMN()-6),-999)</f>
        <v>6.9989571491249043</v>
      </c>
      <c r="AN40" s="116" cm="1">
        <f t="array" ref="AN40">IFERROR(INDEX($G$102:$AQ$200,MATCH($E40,$E$102:$E$200,0),COLUMN()-6),-999)</f>
        <v>6.9999424515178488</v>
      </c>
      <c r="AO40" s="116" cm="1">
        <f t="array" ref="AO40">IFERROR(INDEX($G$102:$AQ$200,MATCH($E40,$E$102:$E$200,0),COLUMN()-6),-999)</f>
        <v>6.9916741234530928</v>
      </c>
      <c r="AP40" s="116" cm="1">
        <f t="array" ref="AP40">IFERROR(INDEX($G$102:$AQ$200,MATCH($E40,$E$102:$E$200,0),COLUMN()-6),-999)</f>
        <v>6.9916741234530928</v>
      </c>
      <c r="AQ40" s="116" cm="1">
        <f t="array" ref="AQ40">IFERROR(INDEX($G$102:$AQ$200,MATCH($E40,$E$102:$E$200,0),COLUMN()-6),-999)</f>
        <v>2.6106283672922568</v>
      </c>
      <c r="AR40" s="40"/>
      <c r="AS40" s="40">
        <v>0</v>
      </c>
      <c r="AT40" s="40">
        <v>0</v>
      </c>
      <c r="AU40" s="40">
        <v>0</v>
      </c>
      <c r="AV40" s="40">
        <v>0</v>
      </c>
      <c r="AW40" s="40">
        <v>0</v>
      </c>
      <c r="AX40" s="40">
        <v>0.76330959027479961</v>
      </c>
      <c r="AY40" s="40">
        <v>1.4654699907569939</v>
      </c>
      <c r="AZ40" s="40">
        <v>1.1501905813432152</v>
      </c>
      <c r="BA40" s="40">
        <v>1.1456476166876719</v>
      </c>
      <c r="BB40" s="40">
        <v>1.1660018710030415</v>
      </c>
      <c r="BC40" s="40">
        <v>1.1636392374451752</v>
      </c>
      <c r="BD40" s="40">
        <v>1.4501914747607603</v>
      </c>
      <c r="BE40" s="40">
        <v>1.1531365693551014</v>
      </c>
      <c r="BF40" s="40">
        <v>1.4437611385993114</v>
      </c>
      <c r="BG40" s="40">
        <v>1.16693227949547</v>
      </c>
      <c r="BH40" s="40">
        <v>1.4477652711221858</v>
      </c>
      <c r="BI40" s="56"/>
      <c r="BJ40" s="56"/>
      <c r="BK40" s="56"/>
      <c r="BL40" s="56"/>
      <c r="BM40" s="56"/>
      <c r="BN40" s="68"/>
    </row>
    <row r="41" spans="1:66" s="54" customFormat="1" ht="15" customHeight="1" x14ac:dyDescent="0.25">
      <c r="A41" s="68"/>
      <c r="B41" s="68"/>
      <c r="C41" s="68" t="s">
        <v>192</v>
      </c>
      <c r="D41" s="101"/>
      <c r="E41" s="78" t="s">
        <v>168</v>
      </c>
      <c r="F41" s="73"/>
      <c r="G41" s="16" cm="1">
        <f t="array" ref="G41">IFERROR(INDEX($G$102:$AQ$200,MATCH($E41,$E$102:$E$200,0),COLUMN()-6),-999)</f>
        <v>-999</v>
      </c>
      <c r="H41" s="16" cm="1">
        <f t="array" ref="H41">IFERROR(INDEX($G$102:$AQ$200,MATCH($E41,$E$102:$E$200,0),COLUMN()-6),-999)</f>
        <v>-999</v>
      </c>
      <c r="I41" s="16" cm="1">
        <f t="array" ref="I41">IFERROR(INDEX($G$102:$AQ$200,MATCH($E41,$E$102:$E$200,0),COLUMN()-6),-999)</f>
        <v>-999</v>
      </c>
      <c r="J41" s="16" cm="1">
        <f t="array" ref="J41">IFERROR(INDEX($G$102:$AQ$200,MATCH($E41,$E$102:$E$200,0),COLUMN()-6),-999)</f>
        <v>-999</v>
      </c>
      <c r="K41" s="16" cm="1">
        <f t="array" ref="K41">IFERROR(INDEX($G$102:$AQ$200,MATCH($E41,$E$102:$E$200,0),COLUMN()-6),-999)</f>
        <v>-999</v>
      </c>
      <c r="L41" s="16" cm="1">
        <f t="array" ref="L41">IFERROR(INDEX($G$102:$AQ$200,MATCH($E41,$E$102:$E$200,0),COLUMN()-6),-999)</f>
        <v>-999</v>
      </c>
      <c r="M41" s="16" cm="1">
        <f t="array" ref="M41">IFERROR(INDEX($G$102:$AQ$200,MATCH($E41,$E$102:$E$200,0),COLUMN()-6),-999)</f>
        <v>-999</v>
      </c>
      <c r="N41" s="16" cm="1">
        <f t="array" ref="N41">IFERROR(INDEX($G$102:$AQ$200,MATCH($E41,$E$102:$E$200,0),COLUMN()-6),-999)</f>
        <v>-999</v>
      </c>
      <c r="O41" s="16" cm="1">
        <f t="array" ref="O41">IFERROR(INDEX($G$102:$AQ$200,MATCH($E41,$E$102:$E$200,0),COLUMN()-6),-999)</f>
        <v>-999</v>
      </c>
      <c r="P41" s="16" cm="1">
        <f t="array" ref="P41">IFERROR(INDEX($G$102:$AQ$200,MATCH($E41,$E$102:$E$200,0),COLUMN()-6),-999)</f>
        <v>-999</v>
      </c>
      <c r="Q41" s="16" cm="1">
        <f t="array" ref="Q41">IFERROR(INDEX($G$102:$AQ$200,MATCH($E41,$E$102:$E$200,0),COLUMN()-6),-999)</f>
        <v>-999</v>
      </c>
      <c r="R41" s="16" cm="1">
        <f t="array" ref="R41">IFERROR(INDEX($G$102:$AQ$200,MATCH($E41,$E$102:$E$200,0),COLUMN()-6),-999)</f>
        <v>-999</v>
      </c>
      <c r="S41" s="16" cm="1">
        <f t="array" ref="S41">IFERROR(INDEX($G$102:$AQ$200,MATCH($E41,$E$102:$E$200,0),COLUMN()-6),-999)</f>
        <v>-999</v>
      </c>
      <c r="T41" s="16" cm="1">
        <f t="array" ref="T41">IFERROR(INDEX($G$102:$AQ$200,MATCH($E41,$E$102:$E$200,0),COLUMN()-6),-999)</f>
        <v>-999</v>
      </c>
      <c r="U41" s="16" cm="1">
        <f t="array" ref="U41">IFERROR(INDEX($G$102:$AQ$200,MATCH($E41,$E$102:$E$200,0),COLUMN()-6),-999)</f>
        <v>-999</v>
      </c>
      <c r="V41" s="16" cm="1">
        <f t="array" ref="V41">IFERROR(INDEX($G$102:$AQ$200,MATCH($E41,$E$102:$E$200,0),COLUMN()-6),-999)</f>
        <v>-999</v>
      </c>
      <c r="W41" s="16" cm="1">
        <f t="array" ref="W41">IFERROR(INDEX($G$102:$AQ$200,MATCH($E41,$E$102:$E$200,0),COLUMN()-6),-999)</f>
        <v>-999</v>
      </c>
      <c r="X41" s="16" cm="1">
        <f t="array" ref="X41">IFERROR(INDEX($G$102:$AQ$200,MATCH($E41,$E$102:$E$200,0),COLUMN()-6),-999)</f>
        <v>-999</v>
      </c>
      <c r="Y41" s="16" cm="1">
        <f t="array" ref="Y41">IFERROR(INDEX($G$102:$AQ$200,MATCH($E41,$E$102:$E$200,0),COLUMN()-6),-999)</f>
        <v>-999</v>
      </c>
      <c r="Z41" s="16" cm="1">
        <f t="array" ref="Z41">IFERROR(INDEX($G$102:$AQ$200,MATCH($E41,$E$102:$E$200,0),COLUMN()-6),-999)</f>
        <v>-999</v>
      </c>
      <c r="AA41" s="16" cm="1">
        <f t="array" ref="AA41">IFERROR(INDEX($G$102:$AQ$200,MATCH($E41,$E$102:$E$200,0),COLUMN()-6),-999)</f>
        <v>-999</v>
      </c>
      <c r="AB41" s="16" cm="1">
        <f t="array" ref="AB41">IFERROR(INDEX($G$102:$AQ$200,MATCH($E41,$E$102:$E$200,0),COLUMN()-6),-999)</f>
        <v>-999</v>
      </c>
      <c r="AC41" s="16" cm="1">
        <f t="array" ref="AC41">IFERROR(INDEX($G$102:$AQ$200,MATCH($E41,$E$102:$E$200,0),COLUMN()-6),-999)</f>
        <v>-999</v>
      </c>
      <c r="AD41" s="16" cm="1">
        <f t="array" ref="AD41">IFERROR(INDEX($G$102:$AQ$200,MATCH($E41,$E$102:$E$200,0),COLUMN()-6),-999)</f>
        <v>-999</v>
      </c>
      <c r="AE41" s="16" cm="1">
        <f t="array" ref="AE41">IFERROR(INDEX($G$102:$AQ$200,MATCH($E41,$E$102:$E$200,0),COLUMN()-6),-999)</f>
        <v>-999</v>
      </c>
      <c r="AF41" s="16" cm="1">
        <f t="array" ref="AF41">IFERROR(INDEX($G$102:$AQ$200,MATCH($E41,$E$102:$E$200,0),COLUMN()-6),-999)</f>
        <v>-999</v>
      </c>
      <c r="AG41" s="16" cm="1">
        <f t="array" ref="AG41">IFERROR(INDEX($G$102:$AQ$200,MATCH($E41,$E$102:$E$200,0),COLUMN()-6),-999)</f>
        <v>-999</v>
      </c>
      <c r="AH41" s="16" cm="1">
        <f t="array" ref="AH41">IFERROR(INDEX($G$102:$AQ$200,MATCH($E41,$E$102:$E$200,0),COLUMN()-6),-999)</f>
        <v>-999</v>
      </c>
      <c r="AI41" s="16" cm="1">
        <f t="array" ref="AI41">IFERROR(INDEX($G$102:$AQ$200,MATCH($E41,$E$102:$E$200,0),COLUMN()-6),-999)</f>
        <v>-999</v>
      </c>
      <c r="AJ41" s="16" cm="1">
        <f t="array" ref="AJ41">IFERROR(INDEX($G$102:$AQ$200,MATCH($E41,$E$102:$E$200,0),COLUMN()-6),-999)</f>
        <v>-999</v>
      </c>
      <c r="AK41" s="16" cm="1">
        <f t="array" ref="AK41">IFERROR(INDEX($G$102:$AQ$200,MATCH($E41,$E$102:$E$200,0),COLUMN()-6),-999)</f>
        <v>-999</v>
      </c>
      <c r="AL41" s="16" cm="1">
        <f t="array" ref="AL41">IFERROR(INDEX($G$102:$AQ$200,MATCH($E41,$E$102:$E$200,0),COLUMN()-6),-999)</f>
        <v>-999</v>
      </c>
      <c r="AM41" s="16" cm="1">
        <f t="array" ref="AM41">IFERROR(INDEX($G$102:$AQ$200,MATCH($E41,$E$102:$E$200,0),COLUMN()-6),-999)</f>
        <v>-999</v>
      </c>
      <c r="AN41" s="16" cm="1">
        <f t="array" ref="AN41">IFERROR(INDEX($G$102:$AQ$200,MATCH($E41,$E$102:$E$200,0),COLUMN()-6),-999)</f>
        <v>-999</v>
      </c>
      <c r="AO41" s="16" cm="1">
        <f t="array" ref="AO41">IFERROR(INDEX($G$102:$AQ$200,MATCH($E41,$E$102:$E$200,0),COLUMN()-6),-999)</f>
        <v>-999</v>
      </c>
      <c r="AP41" s="16" cm="1">
        <f t="array" ref="AP41">IFERROR(INDEX($G$102:$AQ$200,MATCH($E41,$E$102:$E$200,0),COLUMN()-6),-999)</f>
        <v>-999</v>
      </c>
      <c r="AQ41" s="16" cm="1">
        <f t="array" ref="AQ41">IFERROR(INDEX($G$102:$AQ$200,MATCH($E41,$E$102:$E$200,0),COLUMN()-6),-999)</f>
        <v>-999</v>
      </c>
      <c r="AR41" s="40"/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3.1520319648193759E-3</v>
      </c>
      <c r="AY41" s="40">
        <v>3.1726867935957977E-3</v>
      </c>
      <c r="AZ41" s="40">
        <v>2.4753581493671445E-3</v>
      </c>
      <c r="BA41" s="40">
        <v>2.465581093856637E-3</v>
      </c>
      <c r="BB41" s="40">
        <v>2.5093963200135618E-3</v>
      </c>
      <c r="BC41" s="40">
        <v>2.5043116072739186E-3</v>
      </c>
      <c r="BD41" s="40">
        <v>3.1141749105268878E-3</v>
      </c>
      <c r="BE41" s="40">
        <v>2.4817018405420659E-3</v>
      </c>
      <c r="BF41" s="40">
        <v>3.1004188966722392E-3</v>
      </c>
      <c r="BG41" s="40">
        <v>2.5113986863332088E-3</v>
      </c>
      <c r="BH41" s="40">
        <v>3.1090214422806036E-3</v>
      </c>
      <c r="BI41" s="56"/>
      <c r="BJ41" s="56"/>
      <c r="BK41" s="56"/>
      <c r="BL41" s="56"/>
      <c r="BM41" s="56"/>
      <c r="BN41" s="68"/>
    </row>
    <row r="42" spans="1:66" s="54" customFormat="1" ht="15" customHeight="1" x14ac:dyDescent="0.25">
      <c r="A42" s="68"/>
      <c r="B42" s="68"/>
      <c r="C42" s="68" t="s">
        <v>192</v>
      </c>
      <c r="D42" s="101"/>
      <c r="E42" s="78" t="s">
        <v>169</v>
      </c>
      <c r="F42" s="73"/>
      <c r="G42" s="16" cm="1">
        <f t="array" ref="G42">IFERROR(INDEX($G$102:$AQ$200,MATCH($E42,$E$102:$E$200,0),COLUMN()-6),-999)</f>
        <v>-999</v>
      </c>
      <c r="H42" s="16" cm="1">
        <f t="array" ref="H42">IFERROR(INDEX($G$102:$AQ$200,MATCH($E42,$E$102:$E$200,0),COLUMN()-6),-999)</f>
        <v>-999</v>
      </c>
      <c r="I42" s="16" cm="1">
        <f t="array" ref="I42">IFERROR(INDEX($G$102:$AQ$200,MATCH($E42,$E$102:$E$200,0),COLUMN()-6),-999)</f>
        <v>-999</v>
      </c>
      <c r="J42" s="16" cm="1">
        <f t="array" ref="J42">IFERROR(INDEX($G$102:$AQ$200,MATCH($E42,$E$102:$E$200,0),COLUMN()-6),-999)</f>
        <v>-999</v>
      </c>
      <c r="K42" s="16" cm="1">
        <f t="array" ref="K42">IFERROR(INDEX($G$102:$AQ$200,MATCH($E42,$E$102:$E$200,0),COLUMN()-6),-999)</f>
        <v>-999</v>
      </c>
      <c r="L42" s="16" cm="1">
        <f t="array" ref="L42">IFERROR(INDEX($G$102:$AQ$200,MATCH($E42,$E$102:$E$200,0),COLUMN()-6),-999)</f>
        <v>-999</v>
      </c>
      <c r="M42" s="16" cm="1">
        <f t="array" ref="M42">IFERROR(INDEX($G$102:$AQ$200,MATCH($E42,$E$102:$E$200,0),COLUMN()-6),-999)</f>
        <v>-999</v>
      </c>
      <c r="N42" s="16" cm="1">
        <f t="array" ref="N42">IFERROR(INDEX($G$102:$AQ$200,MATCH($E42,$E$102:$E$200,0),COLUMN()-6),-999)</f>
        <v>-999</v>
      </c>
      <c r="O42" s="16" cm="1">
        <f t="array" ref="O42">IFERROR(INDEX($G$102:$AQ$200,MATCH($E42,$E$102:$E$200,0),COLUMN()-6),-999)</f>
        <v>-999</v>
      </c>
      <c r="P42" s="16" cm="1">
        <f t="array" ref="P42">IFERROR(INDEX($G$102:$AQ$200,MATCH($E42,$E$102:$E$200,0),COLUMN()-6),-999)</f>
        <v>-999</v>
      </c>
      <c r="Q42" s="16" cm="1">
        <f t="array" ref="Q42">IFERROR(INDEX($G$102:$AQ$200,MATCH($E42,$E$102:$E$200,0),COLUMN()-6),-999)</f>
        <v>-999</v>
      </c>
      <c r="R42" s="16" cm="1">
        <f t="array" ref="R42">IFERROR(INDEX($G$102:$AQ$200,MATCH($E42,$E$102:$E$200,0),COLUMN()-6),-999)</f>
        <v>-999</v>
      </c>
      <c r="S42" s="16" cm="1">
        <f t="array" ref="S42">IFERROR(INDEX($G$102:$AQ$200,MATCH($E42,$E$102:$E$200,0),COLUMN()-6),-999)</f>
        <v>-999</v>
      </c>
      <c r="T42" s="16" cm="1">
        <f t="array" ref="T42">IFERROR(INDEX($G$102:$AQ$200,MATCH($E42,$E$102:$E$200,0),COLUMN()-6),-999)</f>
        <v>-999</v>
      </c>
      <c r="U42" s="16" cm="1">
        <f t="array" ref="U42">IFERROR(INDEX($G$102:$AQ$200,MATCH($E42,$E$102:$E$200,0),COLUMN()-6),-999)</f>
        <v>-999</v>
      </c>
      <c r="V42" s="16" cm="1">
        <f t="array" ref="V42">IFERROR(INDEX($G$102:$AQ$200,MATCH($E42,$E$102:$E$200,0),COLUMN()-6),-999)</f>
        <v>-999</v>
      </c>
      <c r="W42" s="16" cm="1">
        <f t="array" ref="W42">IFERROR(INDEX($G$102:$AQ$200,MATCH($E42,$E$102:$E$200,0),COLUMN()-6),-999)</f>
        <v>-999</v>
      </c>
      <c r="X42" s="16" cm="1">
        <f t="array" ref="X42">IFERROR(INDEX($G$102:$AQ$200,MATCH($E42,$E$102:$E$200,0),COLUMN()-6),-999)</f>
        <v>-999</v>
      </c>
      <c r="Y42" s="16" cm="1">
        <f t="array" ref="Y42">IFERROR(INDEX($G$102:$AQ$200,MATCH($E42,$E$102:$E$200,0),COLUMN()-6),-999)</f>
        <v>-999</v>
      </c>
      <c r="Z42" s="16" cm="1">
        <f t="array" ref="Z42">IFERROR(INDEX($G$102:$AQ$200,MATCH($E42,$E$102:$E$200,0),COLUMN()-6),-999)</f>
        <v>-999</v>
      </c>
      <c r="AA42" s="16" cm="1">
        <f t="array" ref="AA42">IFERROR(INDEX($G$102:$AQ$200,MATCH($E42,$E$102:$E$200,0),COLUMN()-6),-999)</f>
        <v>-999</v>
      </c>
      <c r="AB42" s="16" cm="1">
        <f t="array" ref="AB42">IFERROR(INDEX($G$102:$AQ$200,MATCH($E42,$E$102:$E$200,0),COLUMN()-6),-999)</f>
        <v>-999</v>
      </c>
      <c r="AC42" s="16" cm="1">
        <f t="array" ref="AC42">IFERROR(INDEX($G$102:$AQ$200,MATCH($E42,$E$102:$E$200,0),COLUMN()-6),-999)</f>
        <v>-999</v>
      </c>
      <c r="AD42" s="16" cm="1">
        <f t="array" ref="AD42">IFERROR(INDEX($G$102:$AQ$200,MATCH($E42,$E$102:$E$200,0),COLUMN()-6),-999)</f>
        <v>-999</v>
      </c>
      <c r="AE42" s="16" cm="1">
        <f t="array" ref="AE42">IFERROR(INDEX($G$102:$AQ$200,MATCH($E42,$E$102:$E$200,0),COLUMN()-6),-999)</f>
        <v>-999</v>
      </c>
      <c r="AF42" s="16" cm="1">
        <f t="array" ref="AF42">IFERROR(INDEX($G$102:$AQ$200,MATCH($E42,$E$102:$E$200,0),COLUMN()-6),-999)</f>
        <v>-999</v>
      </c>
      <c r="AG42" s="16" cm="1">
        <f t="array" ref="AG42">IFERROR(INDEX($G$102:$AQ$200,MATCH($E42,$E$102:$E$200,0),COLUMN()-6),-999)</f>
        <v>-999</v>
      </c>
      <c r="AH42" s="16" cm="1">
        <f t="array" ref="AH42">IFERROR(INDEX($G$102:$AQ$200,MATCH($E42,$E$102:$E$200,0),COLUMN()-6),-999)</f>
        <v>-999</v>
      </c>
      <c r="AI42" s="16" cm="1">
        <f t="array" ref="AI42">IFERROR(INDEX($G$102:$AQ$200,MATCH($E42,$E$102:$E$200,0),COLUMN()-6),-999)</f>
        <v>-999</v>
      </c>
      <c r="AJ42" s="16" cm="1">
        <f t="array" ref="AJ42">IFERROR(INDEX($G$102:$AQ$200,MATCH($E42,$E$102:$E$200,0),COLUMN()-6),-999)</f>
        <v>-999</v>
      </c>
      <c r="AK42" s="16" cm="1">
        <f t="array" ref="AK42">IFERROR(INDEX($G$102:$AQ$200,MATCH($E42,$E$102:$E$200,0),COLUMN()-6),-999)</f>
        <v>-999</v>
      </c>
      <c r="AL42" s="16" cm="1">
        <f t="array" ref="AL42">IFERROR(INDEX($G$102:$AQ$200,MATCH($E42,$E$102:$E$200,0),COLUMN()-6),-999)</f>
        <v>-999</v>
      </c>
      <c r="AM42" s="16" cm="1">
        <f t="array" ref="AM42">IFERROR(INDEX($G$102:$AQ$200,MATCH($E42,$E$102:$E$200,0),COLUMN()-6),-999)</f>
        <v>-999</v>
      </c>
      <c r="AN42" s="16" cm="1">
        <f t="array" ref="AN42">IFERROR(INDEX($G$102:$AQ$200,MATCH($E42,$E$102:$E$200,0),COLUMN()-6),-999)</f>
        <v>-999</v>
      </c>
      <c r="AO42" s="16" cm="1">
        <f t="array" ref="AO42">IFERROR(INDEX($G$102:$AQ$200,MATCH($E42,$E$102:$E$200,0),COLUMN()-6),-999)</f>
        <v>-999</v>
      </c>
      <c r="AP42" s="16" cm="1">
        <f t="array" ref="AP42">IFERROR(INDEX($G$102:$AQ$200,MATCH($E42,$E$102:$E$200,0),COLUMN()-6),-999)</f>
        <v>-999</v>
      </c>
      <c r="AQ42" s="16" cm="1">
        <f t="array" ref="AQ42">IFERROR(INDEX($G$102:$AQ$200,MATCH($E42,$E$102:$E$200,0),COLUMN()-6),-999)</f>
        <v>-999</v>
      </c>
      <c r="AR42" s="40"/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3.439472127090489E-3</v>
      </c>
      <c r="AY42" s="40">
        <v>3.4620105115856338E-3</v>
      </c>
      <c r="AZ42" s="40">
        <v>2.7010910596394233E-3</v>
      </c>
      <c r="BA42" s="40">
        <v>2.6904224141120758E-3</v>
      </c>
      <c r="BB42" s="40">
        <v>2.7382332396264208E-3</v>
      </c>
      <c r="BC42" s="40">
        <v>2.7326848422872824E-3</v>
      </c>
      <c r="BD42" s="40">
        <v>3.3981628119425225E-3</v>
      </c>
      <c r="BE42" s="40">
        <v>2.7080132454596782E-3</v>
      </c>
      <c r="BF42" s="40">
        <v>3.383152359366713E-3</v>
      </c>
      <c r="BG42" s="40">
        <v>2.7404182065009679E-3</v>
      </c>
      <c r="BH42" s="40">
        <v>3.3925393887373791E-3</v>
      </c>
      <c r="BI42" s="56"/>
      <c r="BJ42" s="56"/>
      <c r="BK42" s="56"/>
      <c r="BL42" s="56"/>
      <c r="BM42" s="56"/>
      <c r="BN42" s="68"/>
    </row>
    <row r="43" spans="1:66" s="54" customFormat="1" ht="15" customHeight="1" x14ac:dyDescent="0.25">
      <c r="A43" s="68"/>
      <c r="B43" s="68"/>
      <c r="C43" s="68" t="s">
        <v>192</v>
      </c>
      <c r="D43" s="107"/>
      <c r="E43" s="79" t="s">
        <v>173</v>
      </c>
      <c r="F43" s="73"/>
      <c r="G43" s="16" cm="1">
        <f t="array" ref="G43">IFERROR(INDEX($G$102:$AQ$200,MATCH($E43,$E$102:$E$200,0),COLUMN()-6),-999)</f>
        <v>0</v>
      </c>
      <c r="H43" s="16" cm="1">
        <f t="array" ref="H43">IFERROR(INDEX($G$102:$AQ$200,MATCH($E43,$E$102:$E$200,0),COLUMN()-6),-999)</f>
        <v>0</v>
      </c>
      <c r="I43" s="16" cm="1">
        <f t="array" ref="I43">IFERROR(INDEX($G$102:$AQ$200,MATCH($E43,$E$102:$E$200,0),COLUMN()-6),-999)</f>
        <v>0</v>
      </c>
      <c r="J43" s="16" cm="1">
        <f t="array" ref="J43">IFERROR(INDEX($G$102:$AQ$200,MATCH($E43,$E$102:$E$200,0),COLUMN()-6),-999)</f>
        <v>0</v>
      </c>
      <c r="K43" s="16" cm="1">
        <f t="array" ref="K43">IFERROR(INDEX($G$102:$AQ$200,MATCH($E43,$E$102:$E$200,0),COLUMN()-6),-999)</f>
        <v>0</v>
      </c>
      <c r="L43" s="16" cm="1">
        <f t="array" ref="L43">IFERROR(INDEX($G$102:$AQ$200,MATCH($E43,$E$102:$E$200,0),COLUMN()-6),-999)</f>
        <v>0</v>
      </c>
      <c r="M43" s="16" cm="1">
        <f t="array" ref="M43">IFERROR(INDEX($G$102:$AQ$200,MATCH($E43,$E$102:$E$200,0),COLUMN()-6),-999)</f>
        <v>0</v>
      </c>
      <c r="N43" s="16" cm="1">
        <f t="array" ref="N43">IFERROR(INDEX($G$102:$AQ$200,MATCH($E43,$E$102:$E$200,0),COLUMN()-6),-999)</f>
        <v>0</v>
      </c>
      <c r="O43" s="16" cm="1">
        <f t="array" ref="O43">IFERROR(INDEX($G$102:$AQ$200,MATCH($E43,$E$102:$E$200,0),COLUMN()-6),-999)</f>
        <v>0</v>
      </c>
      <c r="P43" s="16" cm="1">
        <f t="array" ref="P43">IFERROR(INDEX($G$102:$AQ$200,MATCH($E43,$E$102:$E$200,0),COLUMN()-6),-999)</f>
        <v>0</v>
      </c>
      <c r="Q43" s="16" cm="1">
        <f t="array" ref="Q43">IFERROR(INDEX($G$102:$AQ$200,MATCH($E43,$E$102:$E$200,0),COLUMN()-6),-999)</f>
        <v>0</v>
      </c>
      <c r="R43" s="16" cm="1">
        <f t="array" ref="R43">IFERROR(INDEX($G$102:$AQ$200,MATCH($E43,$E$102:$E$200,0),COLUMN()-6),-999)</f>
        <v>0</v>
      </c>
      <c r="S43" s="16" cm="1">
        <f t="array" ref="S43">IFERROR(INDEX($G$102:$AQ$200,MATCH($E43,$E$102:$E$200,0),COLUMN()-6),-999)</f>
        <v>0</v>
      </c>
      <c r="T43" s="16" cm="1">
        <f t="array" ref="T43">IFERROR(INDEX($G$102:$AQ$200,MATCH($E43,$E$102:$E$200,0),COLUMN()-6),-999)</f>
        <v>0</v>
      </c>
      <c r="U43" s="16" cm="1">
        <f t="array" ref="U43">IFERROR(INDEX($G$102:$AQ$200,MATCH($E43,$E$102:$E$200,0),COLUMN()-6),-999)</f>
        <v>0</v>
      </c>
      <c r="V43" s="16" cm="1">
        <f t="array" ref="V43">IFERROR(INDEX($G$102:$AQ$200,MATCH($E43,$E$102:$E$200,0),COLUMN()-6),-999)</f>
        <v>0</v>
      </c>
      <c r="W43" s="16" cm="1">
        <f t="array" ref="W43">IFERROR(INDEX($G$102:$AQ$200,MATCH($E43,$E$102:$E$200,0),COLUMN()-6),-999)</f>
        <v>0</v>
      </c>
      <c r="X43" s="16" cm="1">
        <f t="array" ref="X43">IFERROR(INDEX($G$102:$AQ$200,MATCH($E43,$E$102:$E$200,0),COLUMN()-6),-999)</f>
        <v>0</v>
      </c>
      <c r="Y43" s="16" cm="1">
        <f t="array" ref="Y43">IFERROR(INDEX($G$102:$AQ$200,MATCH($E43,$E$102:$E$200,0),COLUMN()-6),-999)</f>
        <v>0</v>
      </c>
      <c r="Z43" s="16" cm="1">
        <f t="array" ref="Z43">IFERROR(INDEX($G$102:$AQ$200,MATCH($E43,$E$102:$E$200,0),COLUMN()-6),-999)</f>
        <v>0</v>
      </c>
      <c r="AA43" s="16" cm="1">
        <f t="array" ref="AA43">IFERROR(INDEX($G$102:$AQ$200,MATCH($E43,$E$102:$E$200,0),COLUMN()-6),-999)</f>
        <v>0</v>
      </c>
      <c r="AB43" s="16" cm="1">
        <f t="array" ref="AB43">IFERROR(INDEX($G$102:$AQ$200,MATCH($E43,$E$102:$E$200,0),COLUMN()-6),-999)</f>
        <v>0</v>
      </c>
      <c r="AC43" s="16" cm="1">
        <f t="array" ref="AC43">IFERROR(INDEX($G$102:$AQ$200,MATCH($E43,$E$102:$E$200,0),COLUMN()-6),-999)</f>
        <v>0</v>
      </c>
      <c r="AD43" s="16" cm="1">
        <f t="array" ref="AD43">IFERROR(INDEX($G$102:$AQ$200,MATCH($E43,$E$102:$E$200,0),COLUMN()-6),-999)</f>
        <v>0</v>
      </c>
      <c r="AE43" s="16" cm="1">
        <f t="array" ref="AE43">IFERROR(INDEX($G$102:$AQ$200,MATCH($E43,$E$102:$E$200,0),COLUMN()-6),-999)</f>
        <v>0</v>
      </c>
      <c r="AF43" s="16" cm="1">
        <f t="array" ref="AF43">IFERROR(INDEX($G$102:$AQ$200,MATCH($E43,$E$102:$E$200,0),COLUMN()-6),-999)</f>
        <v>0</v>
      </c>
      <c r="AG43" s="16" cm="1">
        <f t="array" ref="AG43">IFERROR(INDEX($G$102:$AQ$200,MATCH($E43,$E$102:$E$200,0),COLUMN()-6),-999)</f>
        <v>0</v>
      </c>
      <c r="AH43" s="16" cm="1">
        <f t="array" ref="AH43">IFERROR(INDEX($G$102:$AQ$200,MATCH($E43,$E$102:$E$200,0),COLUMN()-6),-999)</f>
        <v>0</v>
      </c>
      <c r="AI43" s="16" cm="1">
        <f t="array" ref="AI43">IFERROR(INDEX($G$102:$AQ$200,MATCH($E43,$E$102:$E$200,0),COLUMN()-6),-999)</f>
        <v>0</v>
      </c>
      <c r="AJ43" s="16" cm="1">
        <f t="array" ref="AJ43">IFERROR(INDEX($G$102:$AQ$200,MATCH($E43,$E$102:$E$200,0),COLUMN()-6),-999)</f>
        <v>0</v>
      </c>
      <c r="AK43" s="16" cm="1">
        <f t="array" ref="AK43">IFERROR(INDEX($G$102:$AQ$200,MATCH($E43,$E$102:$E$200,0),COLUMN()-6),-999)</f>
        <v>0</v>
      </c>
      <c r="AL43" s="16" cm="1">
        <f t="array" ref="AL43">IFERROR(INDEX($G$102:$AQ$200,MATCH($E43,$E$102:$E$200,0),COLUMN()-6),-999)</f>
        <v>0</v>
      </c>
      <c r="AM43" s="16" cm="1">
        <f t="array" ref="AM43">IFERROR(INDEX($G$102:$AQ$200,MATCH($E43,$E$102:$E$200,0),COLUMN()-6),-999)</f>
        <v>0</v>
      </c>
      <c r="AN43" s="16" cm="1">
        <f t="array" ref="AN43">IFERROR(INDEX($G$102:$AQ$200,MATCH($E43,$E$102:$E$200,0),COLUMN()-6),-999)</f>
        <v>0</v>
      </c>
      <c r="AO43" s="16" cm="1">
        <f t="array" ref="AO43">IFERROR(INDEX($G$102:$AQ$200,MATCH($E43,$E$102:$E$200,0),COLUMN()-6),-999)</f>
        <v>0</v>
      </c>
      <c r="AP43" s="16" cm="1">
        <f t="array" ref="AP43">IFERROR(INDEX($G$102:$AQ$200,MATCH($E43,$E$102:$E$200,0),COLUMN()-6),-999)</f>
        <v>0</v>
      </c>
      <c r="AQ43" s="16" cm="1">
        <f t="array" ref="AQ43">IFERROR(INDEX($G$102:$AQ$200,MATCH($E43,$E$102:$E$200,0),COLUMN()-6),-999)</f>
        <v>0</v>
      </c>
      <c r="AR43" s="40"/>
      <c r="AS43" s="40">
        <v>999</v>
      </c>
      <c r="AT43" s="40">
        <v>999</v>
      </c>
      <c r="AU43" s="40">
        <v>999</v>
      </c>
      <c r="AV43" s="40">
        <v>999</v>
      </c>
      <c r="AW43" s="40">
        <v>999</v>
      </c>
      <c r="AX43" s="40">
        <v>999</v>
      </c>
      <c r="AY43" s="40">
        <v>999</v>
      </c>
      <c r="AZ43" s="40">
        <v>999</v>
      </c>
      <c r="BA43" s="40">
        <v>999</v>
      </c>
      <c r="BB43" s="40">
        <v>999</v>
      </c>
      <c r="BC43" s="40">
        <v>999</v>
      </c>
      <c r="BD43" s="40">
        <v>999</v>
      </c>
      <c r="BE43" s="40">
        <v>999</v>
      </c>
      <c r="BF43" s="40">
        <v>999</v>
      </c>
      <c r="BG43" s="40">
        <v>999</v>
      </c>
      <c r="BH43" s="40">
        <v>999</v>
      </c>
      <c r="BI43" s="56"/>
      <c r="BJ43" s="56"/>
      <c r="BK43" s="56"/>
      <c r="BL43" s="56"/>
      <c r="BM43" s="56"/>
      <c r="BN43" s="68"/>
    </row>
    <row r="44" spans="1:66" s="54" customFormat="1" ht="15" customHeight="1" x14ac:dyDescent="0.25">
      <c r="A44" s="68"/>
      <c r="B44" s="68"/>
      <c r="C44" s="68" t="s">
        <v>192</v>
      </c>
      <c r="D44" s="90" t="s">
        <v>175</v>
      </c>
      <c r="E44" s="79" t="s">
        <v>175</v>
      </c>
      <c r="F44" s="73"/>
      <c r="G44" s="16" cm="1">
        <f t="array" ref="G44">IFERROR(INDEX($G$102:$AQ$200,MATCH($E44,$E$102:$E$200,0),COLUMN()-6),-999)</f>
        <v>0</v>
      </c>
      <c r="H44" s="16" cm="1">
        <f t="array" ref="H44">IFERROR(INDEX($G$102:$AQ$200,MATCH($E44,$E$102:$E$200,0),COLUMN()-6),-999)</f>
        <v>0</v>
      </c>
      <c r="I44" s="16" cm="1">
        <f t="array" ref="I44">IFERROR(INDEX($G$102:$AQ$200,MATCH($E44,$E$102:$E$200,0),COLUMN()-6),-999)</f>
        <v>0</v>
      </c>
      <c r="J44" s="16" cm="1">
        <f t="array" ref="J44">IFERROR(INDEX($G$102:$AQ$200,MATCH($E44,$E$102:$E$200,0),COLUMN()-6),-999)</f>
        <v>0</v>
      </c>
      <c r="K44" s="16" cm="1">
        <f t="array" ref="K44">IFERROR(INDEX($G$102:$AQ$200,MATCH($E44,$E$102:$E$200,0),COLUMN()-6),-999)</f>
        <v>0</v>
      </c>
      <c r="L44" s="16" cm="1">
        <f t="array" ref="L44">IFERROR(INDEX($G$102:$AQ$200,MATCH($E44,$E$102:$E$200,0),COLUMN()-6),-999)</f>
        <v>0</v>
      </c>
      <c r="M44" s="16" cm="1">
        <f t="array" ref="M44">IFERROR(INDEX($G$102:$AQ$200,MATCH($E44,$E$102:$E$200,0),COLUMN()-6),-999)</f>
        <v>0</v>
      </c>
      <c r="N44" s="16" cm="1">
        <f t="array" ref="N44">IFERROR(INDEX($G$102:$AQ$200,MATCH($E44,$E$102:$E$200,0),COLUMN()-6),-999)</f>
        <v>0</v>
      </c>
      <c r="O44" s="16" cm="1">
        <f t="array" ref="O44">IFERROR(INDEX($G$102:$AQ$200,MATCH($E44,$E$102:$E$200,0),COLUMN()-6),-999)</f>
        <v>0</v>
      </c>
      <c r="P44" s="16" cm="1">
        <f t="array" ref="P44">IFERROR(INDEX($G$102:$AQ$200,MATCH($E44,$E$102:$E$200,0),COLUMN()-6),-999)</f>
        <v>0</v>
      </c>
      <c r="Q44" s="16" cm="1">
        <f t="array" ref="Q44">IFERROR(INDEX($G$102:$AQ$200,MATCH($E44,$E$102:$E$200,0),COLUMN()-6),-999)</f>
        <v>0</v>
      </c>
      <c r="R44" s="16" cm="1">
        <f t="array" ref="R44">IFERROR(INDEX($G$102:$AQ$200,MATCH($E44,$E$102:$E$200,0),COLUMN()-6),-999)</f>
        <v>0</v>
      </c>
      <c r="S44" s="16" cm="1">
        <f t="array" ref="S44">IFERROR(INDEX($G$102:$AQ$200,MATCH($E44,$E$102:$E$200,0),COLUMN()-6),-999)</f>
        <v>0</v>
      </c>
      <c r="T44" s="16" cm="1">
        <f t="array" ref="T44">IFERROR(INDEX($G$102:$AQ$200,MATCH($E44,$E$102:$E$200,0),COLUMN()-6),-999)</f>
        <v>0</v>
      </c>
      <c r="U44" s="16" cm="1">
        <f t="array" ref="U44">IFERROR(INDEX($G$102:$AQ$200,MATCH($E44,$E$102:$E$200,0),COLUMN()-6),-999)</f>
        <v>0</v>
      </c>
      <c r="V44" s="16" cm="1">
        <f t="array" ref="V44">IFERROR(INDEX($G$102:$AQ$200,MATCH($E44,$E$102:$E$200,0),COLUMN()-6),-999)</f>
        <v>0</v>
      </c>
      <c r="W44" s="16" cm="1">
        <f t="array" ref="W44">IFERROR(INDEX($G$102:$AQ$200,MATCH($E44,$E$102:$E$200,0),COLUMN()-6),-999)</f>
        <v>0</v>
      </c>
      <c r="X44" s="16" cm="1">
        <f t="array" ref="X44">IFERROR(INDEX($G$102:$AQ$200,MATCH($E44,$E$102:$E$200,0),COLUMN()-6),-999)</f>
        <v>0</v>
      </c>
      <c r="Y44" s="16" cm="1">
        <f t="array" ref="Y44">IFERROR(INDEX($G$102:$AQ$200,MATCH($E44,$E$102:$E$200,0),COLUMN()-6),-999)</f>
        <v>0</v>
      </c>
      <c r="Z44" s="16" cm="1">
        <f t="array" ref="Z44">IFERROR(INDEX($G$102:$AQ$200,MATCH($E44,$E$102:$E$200,0),COLUMN()-6),-999)</f>
        <v>0</v>
      </c>
      <c r="AA44" s="16" cm="1">
        <f t="array" ref="AA44">IFERROR(INDEX($G$102:$AQ$200,MATCH($E44,$E$102:$E$200,0),COLUMN()-6),-999)</f>
        <v>0</v>
      </c>
      <c r="AB44" s="16" cm="1">
        <f t="array" ref="AB44">IFERROR(INDEX($G$102:$AQ$200,MATCH($E44,$E$102:$E$200,0),COLUMN()-6),-999)</f>
        <v>0</v>
      </c>
      <c r="AC44" s="16" cm="1">
        <f t="array" ref="AC44">IFERROR(INDEX($G$102:$AQ$200,MATCH($E44,$E$102:$E$200,0),COLUMN()-6),-999)</f>
        <v>0</v>
      </c>
      <c r="AD44" s="16" cm="1">
        <f t="array" ref="AD44">IFERROR(INDEX($G$102:$AQ$200,MATCH($E44,$E$102:$E$200,0),COLUMN()-6),-999)</f>
        <v>0</v>
      </c>
      <c r="AE44" s="16" cm="1">
        <f t="array" ref="AE44">IFERROR(INDEX($G$102:$AQ$200,MATCH($E44,$E$102:$E$200,0),COLUMN()-6),-999)</f>
        <v>0</v>
      </c>
      <c r="AF44" s="16" cm="1">
        <f t="array" ref="AF44">IFERROR(INDEX($G$102:$AQ$200,MATCH($E44,$E$102:$E$200,0),COLUMN()-6),-999)</f>
        <v>0</v>
      </c>
      <c r="AG44" s="16" cm="1">
        <f t="array" ref="AG44">IFERROR(INDEX($G$102:$AQ$200,MATCH($E44,$E$102:$E$200,0),COLUMN()-6),-999)</f>
        <v>0</v>
      </c>
      <c r="AH44" s="16" cm="1">
        <f t="array" ref="AH44">IFERROR(INDEX($G$102:$AQ$200,MATCH($E44,$E$102:$E$200,0),COLUMN()-6),-999)</f>
        <v>0</v>
      </c>
      <c r="AI44" s="16" cm="1">
        <f t="array" ref="AI44">IFERROR(INDEX($G$102:$AQ$200,MATCH($E44,$E$102:$E$200,0),COLUMN()-6),-999)</f>
        <v>0</v>
      </c>
      <c r="AJ44" s="16" cm="1">
        <f t="array" ref="AJ44">IFERROR(INDEX($G$102:$AQ$200,MATCH($E44,$E$102:$E$200,0),COLUMN()-6),-999)</f>
        <v>0</v>
      </c>
      <c r="AK44" s="16" cm="1">
        <f t="array" ref="AK44">IFERROR(INDEX($G$102:$AQ$200,MATCH($E44,$E$102:$E$200,0),COLUMN()-6),-999)</f>
        <v>0</v>
      </c>
      <c r="AL44" s="16" cm="1">
        <f t="array" ref="AL44">IFERROR(INDEX($G$102:$AQ$200,MATCH($E44,$E$102:$E$200,0),COLUMN()-6),-999)</f>
        <v>0</v>
      </c>
      <c r="AM44" s="16" cm="1">
        <f t="array" ref="AM44">IFERROR(INDEX($G$102:$AQ$200,MATCH($E44,$E$102:$E$200,0),COLUMN()-6),-999)</f>
        <v>0</v>
      </c>
      <c r="AN44" s="16" cm="1">
        <f t="array" ref="AN44">IFERROR(INDEX($G$102:$AQ$200,MATCH($E44,$E$102:$E$200,0),COLUMN()-6),-999)</f>
        <v>0</v>
      </c>
      <c r="AO44" s="16" cm="1">
        <f t="array" ref="AO44">IFERROR(INDEX($G$102:$AQ$200,MATCH($E44,$E$102:$E$200,0),COLUMN()-6),-999)</f>
        <v>0</v>
      </c>
      <c r="AP44" s="16" cm="1">
        <f t="array" ref="AP44">IFERROR(INDEX($G$102:$AQ$200,MATCH($E44,$E$102:$E$200,0),COLUMN()-6),-999)</f>
        <v>0</v>
      </c>
      <c r="AQ44" s="16" cm="1">
        <f t="array" ref="AQ44">IFERROR(INDEX($G$102:$AQ$200,MATCH($E44,$E$102:$E$200,0),COLUMN()-6),-999)</f>
        <v>0</v>
      </c>
      <c r="AR44" s="40"/>
      <c r="AS44" s="40">
        <v>999</v>
      </c>
      <c r="AT44" s="40">
        <v>999</v>
      </c>
      <c r="AU44" s="40">
        <v>999</v>
      </c>
      <c r="AV44" s="40">
        <v>999</v>
      </c>
      <c r="AW44" s="40">
        <v>999</v>
      </c>
      <c r="AX44" s="40">
        <v>999</v>
      </c>
      <c r="AY44" s="40">
        <v>999</v>
      </c>
      <c r="AZ44" s="40">
        <v>999</v>
      </c>
      <c r="BA44" s="40">
        <v>999</v>
      </c>
      <c r="BB44" s="40">
        <v>999</v>
      </c>
      <c r="BC44" s="40">
        <v>999</v>
      </c>
      <c r="BD44" s="40">
        <v>999</v>
      </c>
      <c r="BE44" s="40">
        <v>999</v>
      </c>
      <c r="BF44" s="40">
        <v>999</v>
      </c>
      <c r="BG44" s="40">
        <v>999</v>
      </c>
      <c r="BH44" s="40">
        <v>999</v>
      </c>
      <c r="BI44" s="56"/>
      <c r="BJ44" s="56"/>
      <c r="BK44" s="56"/>
      <c r="BL44" s="56"/>
      <c r="BM44" s="56"/>
      <c r="BN44" s="68"/>
    </row>
    <row r="45" spans="1:66" s="54" customFormat="1" ht="15" customHeight="1" x14ac:dyDescent="0.25">
      <c r="A45" s="68"/>
      <c r="B45" s="68"/>
      <c r="C45" s="68" t="s">
        <v>191</v>
      </c>
      <c r="D45" s="90" t="s">
        <v>76</v>
      </c>
      <c r="E45" s="79" t="s">
        <v>76</v>
      </c>
      <c r="F45" s="73"/>
      <c r="G45" s="16" cm="1">
        <f t="array" ref="G45">IFERROR(INDEX($G$102:$AQ$200,MATCH($E45,$E$102:$E$200,0),COLUMN()-6),-999)</f>
        <v>0</v>
      </c>
      <c r="H45" s="16" cm="1">
        <f t="array" ref="H45">IFERROR(INDEX($G$102:$AQ$200,MATCH($E45,$E$102:$E$200,0),COLUMN()-6),-999)</f>
        <v>0</v>
      </c>
      <c r="I45" s="16" cm="1">
        <f t="array" ref="I45">IFERROR(INDEX($G$102:$AQ$200,MATCH($E45,$E$102:$E$200,0),COLUMN()-6),-999)</f>
        <v>0</v>
      </c>
      <c r="J45" s="16" cm="1">
        <f t="array" ref="J45">IFERROR(INDEX($G$102:$AQ$200,MATCH($E45,$E$102:$E$200,0),COLUMN()-6),-999)</f>
        <v>0</v>
      </c>
      <c r="K45" s="116" cm="1">
        <f t="array" ref="K45">IFERROR(INDEX($G$102:$AQ$200,MATCH($E45,$E$102:$E$200,0),COLUMN()-6),-999)</f>
        <v>999</v>
      </c>
      <c r="L45" s="116" cm="1">
        <f t="array" ref="L45">IFERROR(INDEX($G$102:$AQ$200,MATCH($E45,$E$102:$E$200,0),COLUMN()-6),-999)</f>
        <v>999</v>
      </c>
      <c r="M45" s="116" cm="1">
        <f t="array" ref="M45">IFERROR(INDEX($G$102:$AQ$200,MATCH($E45,$E$102:$E$200,0),COLUMN()-6),-999)</f>
        <v>999</v>
      </c>
      <c r="N45" s="116" cm="1">
        <f t="array" ref="N45">IFERROR(INDEX($G$102:$AQ$200,MATCH($E45,$E$102:$E$200,0),COLUMN()-6),-999)</f>
        <v>999</v>
      </c>
      <c r="O45" s="116" cm="1">
        <f t="array" ref="O45">IFERROR(INDEX($G$102:$AQ$200,MATCH($E45,$E$102:$E$200,0),COLUMN()-6),-999)</f>
        <v>999</v>
      </c>
      <c r="P45" s="116" cm="1">
        <f t="array" ref="P45">IFERROR(INDEX($G$102:$AQ$200,MATCH($E45,$E$102:$E$200,0),COLUMN()-6),-999)</f>
        <v>999</v>
      </c>
      <c r="Q45" s="116" cm="1">
        <f t="array" ref="Q45">IFERROR(INDEX($G$102:$AQ$200,MATCH($E45,$E$102:$E$200,0),COLUMN()-6),-999)</f>
        <v>999</v>
      </c>
      <c r="R45" s="116" cm="1">
        <f t="array" ref="R45">IFERROR(INDEX($G$102:$AQ$200,MATCH($E45,$E$102:$E$200,0),COLUMN()-6),-999)</f>
        <v>999</v>
      </c>
      <c r="S45" s="116" cm="1">
        <f t="array" ref="S45">IFERROR(INDEX($G$102:$AQ$200,MATCH($E45,$E$102:$E$200,0),COLUMN()-6),-999)</f>
        <v>999</v>
      </c>
      <c r="T45" s="116" cm="1">
        <f t="array" ref="T45">IFERROR(INDEX($G$102:$AQ$200,MATCH($E45,$E$102:$E$200,0),COLUMN()-6),-999)</f>
        <v>999</v>
      </c>
      <c r="U45" s="116" cm="1">
        <f t="array" ref="U45">IFERROR(INDEX($G$102:$AQ$200,MATCH($E45,$E$102:$E$200,0),COLUMN()-6),-999)</f>
        <v>999</v>
      </c>
      <c r="V45" s="116" cm="1">
        <f t="array" ref="V45">IFERROR(INDEX($G$102:$AQ$200,MATCH($E45,$E$102:$E$200,0),COLUMN()-6),-999)</f>
        <v>999</v>
      </c>
      <c r="W45" s="116" cm="1">
        <f t="array" ref="W45">IFERROR(INDEX($G$102:$AQ$200,MATCH($E45,$E$102:$E$200,0),COLUMN()-6),-999)</f>
        <v>999</v>
      </c>
      <c r="X45" s="116" cm="1">
        <f t="array" ref="X45">IFERROR(INDEX($G$102:$AQ$200,MATCH($E45,$E$102:$E$200,0),COLUMN()-6),-999)</f>
        <v>999</v>
      </c>
      <c r="Y45" s="116" cm="1">
        <f t="array" ref="Y45">IFERROR(INDEX($G$102:$AQ$200,MATCH($E45,$E$102:$E$200,0),COLUMN()-6),-999)</f>
        <v>999</v>
      </c>
      <c r="Z45" s="116" cm="1">
        <f t="array" ref="Z45">IFERROR(INDEX($G$102:$AQ$200,MATCH($E45,$E$102:$E$200,0),COLUMN()-6),-999)</f>
        <v>999</v>
      </c>
      <c r="AA45" s="116" cm="1">
        <f t="array" ref="AA45">IFERROR(INDEX($G$102:$AQ$200,MATCH($E45,$E$102:$E$200,0),COLUMN()-6),-999)</f>
        <v>999</v>
      </c>
      <c r="AB45" s="116" cm="1">
        <f t="array" ref="AB45">IFERROR(INDEX($G$102:$AQ$200,MATCH($E45,$E$102:$E$200,0),COLUMN()-6),-999)</f>
        <v>999</v>
      </c>
      <c r="AC45" s="116" cm="1">
        <f t="array" ref="AC45">IFERROR(INDEX($G$102:$AQ$200,MATCH($E45,$E$102:$E$200,0),COLUMN()-6),-999)</f>
        <v>999</v>
      </c>
      <c r="AD45" s="116" cm="1">
        <f t="array" ref="AD45">IFERROR(INDEX($G$102:$AQ$200,MATCH($E45,$E$102:$E$200,0),COLUMN()-6),-999)</f>
        <v>999</v>
      </c>
      <c r="AE45" s="116" cm="1">
        <f t="array" ref="AE45">IFERROR(INDEX($G$102:$AQ$200,MATCH($E45,$E$102:$E$200,0),COLUMN()-6),-999)</f>
        <v>999</v>
      </c>
      <c r="AF45" s="116" cm="1">
        <f t="array" ref="AF45">IFERROR(INDEX($G$102:$AQ$200,MATCH($E45,$E$102:$E$200,0),COLUMN()-6),-999)</f>
        <v>999</v>
      </c>
      <c r="AG45" s="116" cm="1">
        <f t="array" ref="AG45">IFERROR(INDEX($G$102:$AQ$200,MATCH($E45,$E$102:$E$200,0),COLUMN()-6),-999)</f>
        <v>999</v>
      </c>
      <c r="AH45" s="116" cm="1">
        <f t="array" ref="AH45">IFERROR(INDEX($G$102:$AQ$200,MATCH($E45,$E$102:$E$200,0),COLUMN()-6),-999)</f>
        <v>999</v>
      </c>
      <c r="AI45" s="116" cm="1">
        <f t="array" ref="AI45">IFERROR(INDEX($G$102:$AQ$200,MATCH($E45,$E$102:$E$200,0),COLUMN()-6),-999)</f>
        <v>999</v>
      </c>
      <c r="AJ45" s="116" cm="1">
        <f t="array" ref="AJ45">IFERROR(INDEX($G$102:$AQ$200,MATCH($E45,$E$102:$E$200,0),COLUMN()-6),-999)</f>
        <v>999</v>
      </c>
      <c r="AK45" s="116" cm="1">
        <f t="array" ref="AK45">IFERROR(INDEX($G$102:$AQ$200,MATCH($E45,$E$102:$E$200,0),COLUMN()-6),-999)</f>
        <v>999</v>
      </c>
      <c r="AL45" s="116" cm="1">
        <f t="array" ref="AL45">IFERROR(INDEX($G$102:$AQ$200,MATCH($E45,$E$102:$E$200,0),COLUMN()-6),-999)</f>
        <v>999</v>
      </c>
      <c r="AM45" s="116" cm="1">
        <f t="array" ref="AM45">IFERROR(INDEX($G$102:$AQ$200,MATCH($E45,$E$102:$E$200,0),COLUMN()-6),-999)</f>
        <v>999</v>
      </c>
      <c r="AN45" s="116" cm="1">
        <f t="array" ref="AN45">IFERROR(INDEX($G$102:$AQ$200,MATCH($E45,$E$102:$E$200,0),COLUMN()-6),-999)</f>
        <v>999</v>
      </c>
      <c r="AO45" s="116" cm="1">
        <f t="array" ref="AO45">IFERROR(INDEX($G$102:$AQ$200,MATCH($E45,$E$102:$E$200,0),COLUMN()-6),-999)</f>
        <v>999</v>
      </c>
      <c r="AP45" s="116" cm="1">
        <f t="array" ref="AP45">IFERROR(INDEX($G$102:$AQ$200,MATCH($E45,$E$102:$E$200,0),COLUMN()-6),-999)</f>
        <v>999</v>
      </c>
      <c r="AQ45" s="116" cm="1">
        <f t="array" ref="AQ45">IFERROR(INDEX($G$102:$AQ$200,MATCH($E45,$E$102:$E$200,0),COLUMN()-6),-999)</f>
        <v>999</v>
      </c>
      <c r="AR45" s="40"/>
      <c r="AS45" s="40">
        <v>999</v>
      </c>
      <c r="AT45" s="40">
        <v>999</v>
      </c>
      <c r="AU45" s="40">
        <v>999</v>
      </c>
      <c r="AV45" s="40">
        <v>999</v>
      </c>
      <c r="AW45" s="40">
        <v>999</v>
      </c>
      <c r="AX45" s="40">
        <v>999</v>
      </c>
      <c r="AY45" s="40">
        <v>999</v>
      </c>
      <c r="AZ45" s="40">
        <v>999</v>
      </c>
      <c r="BA45" s="40">
        <v>999</v>
      </c>
      <c r="BB45" s="40">
        <v>999</v>
      </c>
      <c r="BC45" s="40">
        <v>999</v>
      </c>
      <c r="BD45" s="40">
        <v>999</v>
      </c>
      <c r="BE45" s="40">
        <v>999</v>
      </c>
      <c r="BF45" s="40">
        <v>999</v>
      </c>
      <c r="BG45" s="40">
        <v>999</v>
      </c>
      <c r="BH45" s="40">
        <v>999</v>
      </c>
      <c r="BI45" s="56"/>
      <c r="BJ45" s="56"/>
      <c r="BK45" s="56"/>
      <c r="BL45" s="56"/>
      <c r="BM45" s="56"/>
      <c r="BN45" s="68"/>
    </row>
    <row r="46" spans="1:66" s="54" customFormat="1" ht="15" customHeight="1" x14ac:dyDescent="0.25">
      <c r="A46" s="68"/>
      <c r="B46" s="68"/>
      <c r="C46" s="68" t="s">
        <v>191</v>
      </c>
      <c r="D46" s="90" t="s">
        <v>75</v>
      </c>
      <c r="E46" s="79" t="s">
        <v>75</v>
      </c>
      <c r="F46" s="73"/>
      <c r="G46" s="16" cm="1">
        <f t="array" ref="G46">IFERROR(INDEX($G$102:$AQ$200,MATCH($E46,$E$102:$E$200,0),COLUMN()-6),-999)</f>
        <v>0</v>
      </c>
      <c r="H46" s="16" cm="1">
        <f t="array" ref="H46">IFERROR(INDEX($G$102:$AQ$200,MATCH($E46,$E$102:$E$200,0),COLUMN()-6),-999)</f>
        <v>0</v>
      </c>
      <c r="I46" s="16" cm="1">
        <f t="array" ref="I46">IFERROR(INDEX($G$102:$AQ$200,MATCH($E46,$E$102:$E$200,0),COLUMN()-6),-999)</f>
        <v>0</v>
      </c>
      <c r="J46" s="16" cm="1">
        <f t="array" ref="J46">IFERROR(INDEX($G$102:$AQ$200,MATCH($E46,$E$102:$E$200,0),COLUMN()-6),-999)</f>
        <v>0</v>
      </c>
      <c r="K46" s="116" cm="1">
        <f t="array" ref="K46">IFERROR(INDEX($G$102:$AQ$200,MATCH($E46,$E$102:$E$200,0),COLUMN()-6),-999)</f>
        <v>999</v>
      </c>
      <c r="L46" s="116" cm="1">
        <f t="array" ref="L46">IFERROR(INDEX($G$102:$AQ$200,MATCH($E46,$E$102:$E$200,0),COLUMN()-6),-999)</f>
        <v>999</v>
      </c>
      <c r="M46" s="116" cm="1">
        <f t="array" ref="M46">IFERROR(INDEX($G$102:$AQ$200,MATCH($E46,$E$102:$E$200,0),COLUMN()-6),-999)</f>
        <v>999</v>
      </c>
      <c r="N46" s="116" cm="1">
        <f t="array" ref="N46">IFERROR(INDEX($G$102:$AQ$200,MATCH($E46,$E$102:$E$200,0),COLUMN()-6),-999)</f>
        <v>999</v>
      </c>
      <c r="O46" s="116" cm="1">
        <f t="array" ref="O46">IFERROR(INDEX($G$102:$AQ$200,MATCH($E46,$E$102:$E$200,0),COLUMN()-6),-999)</f>
        <v>999</v>
      </c>
      <c r="P46" s="116" cm="1">
        <f t="array" ref="P46">IFERROR(INDEX($G$102:$AQ$200,MATCH($E46,$E$102:$E$200,0),COLUMN()-6),-999)</f>
        <v>999</v>
      </c>
      <c r="Q46" s="116" cm="1">
        <f t="array" ref="Q46">IFERROR(INDEX($G$102:$AQ$200,MATCH($E46,$E$102:$E$200,0),COLUMN()-6),-999)</f>
        <v>999</v>
      </c>
      <c r="R46" s="116" cm="1">
        <f t="array" ref="R46">IFERROR(INDEX($G$102:$AQ$200,MATCH($E46,$E$102:$E$200,0),COLUMN()-6),-999)</f>
        <v>999</v>
      </c>
      <c r="S46" s="116" cm="1">
        <f t="array" ref="S46">IFERROR(INDEX($G$102:$AQ$200,MATCH($E46,$E$102:$E$200,0),COLUMN()-6),-999)</f>
        <v>999</v>
      </c>
      <c r="T46" s="116" cm="1">
        <f t="array" ref="T46">IFERROR(INDEX($G$102:$AQ$200,MATCH($E46,$E$102:$E$200,0),COLUMN()-6),-999)</f>
        <v>999</v>
      </c>
      <c r="U46" s="116" cm="1">
        <f t="array" ref="U46">IFERROR(INDEX($G$102:$AQ$200,MATCH($E46,$E$102:$E$200,0),COLUMN()-6),-999)</f>
        <v>999</v>
      </c>
      <c r="V46" s="116" cm="1">
        <f t="array" ref="V46">IFERROR(INDEX($G$102:$AQ$200,MATCH($E46,$E$102:$E$200,0),COLUMN()-6),-999)</f>
        <v>999</v>
      </c>
      <c r="W46" s="116" cm="1">
        <f t="array" ref="W46">IFERROR(INDEX($G$102:$AQ$200,MATCH($E46,$E$102:$E$200,0),COLUMN()-6),-999)</f>
        <v>999</v>
      </c>
      <c r="X46" s="116" cm="1">
        <f t="array" ref="X46">IFERROR(INDEX($G$102:$AQ$200,MATCH($E46,$E$102:$E$200,0),COLUMN()-6),-999)</f>
        <v>999</v>
      </c>
      <c r="Y46" s="116" cm="1">
        <f t="array" ref="Y46">IFERROR(INDEX($G$102:$AQ$200,MATCH($E46,$E$102:$E$200,0),COLUMN()-6),-999)</f>
        <v>999</v>
      </c>
      <c r="Z46" s="116" cm="1">
        <f t="array" ref="Z46">IFERROR(INDEX($G$102:$AQ$200,MATCH($E46,$E$102:$E$200,0),COLUMN()-6),-999)</f>
        <v>999</v>
      </c>
      <c r="AA46" s="116" cm="1">
        <f t="array" ref="AA46">IFERROR(INDEX($G$102:$AQ$200,MATCH($E46,$E$102:$E$200,0),COLUMN()-6),-999)</f>
        <v>999</v>
      </c>
      <c r="AB46" s="116" cm="1">
        <f t="array" ref="AB46">IFERROR(INDEX($G$102:$AQ$200,MATCH($E46,$E$102:$E$200,0),COLUMN()-6),-999)</f>
        <v>999</v>
      </c>
      <c r="AC46" s="116" cm="1">
        <f t="array" ref="AC46">IFERROR(INDEX($G$102:$AQ$200,MATCH($E46,$E$102:$E$200,0),COLUMN()-6),-999)</f>
        <v>999</v>
      </c>
      <c r="AD46" s="116" cm="1">
        <f t="array" ref="AD46">IFERROR(INDEX($G$102:$AQ$200,MATCH($E46,$E$102:$E$200,0),COLUMN()-6),-999)</f>
        <v>999</v>
      </c>
      <c r="AE46" s="116" cm="1">
        <f t="array" ref="AE46">IFERROR(INDEX($G$102:$AQ$200,MATCH($E46,$E$102:$E$200,0),COLUMN()-6),-999)</f>
        <v>999</v>
      </c>
      <c r="AF46" s="116" cm="1">
        <f t="array" ref="AF46">IFERROR(INDEX($G$102:$AQ$200,MATCH($E46,$E$102:$E$200,0),COLUMN()-6),-999)</f>
        <v>999</v>
      </c>
      <c r="AG46" s="116" cm="1">
        <f t="array" ref="AG46">IFERROR(INDEX($G$102:$AQ$200,MATCH($E46,$E$102:$E$200,0),COLUMN()-6),-999)</f>
        <v>999</v>
      </c>
      <c r="AH46" s="116" cm="1">
        <f t="array" ref="AH46">IFERROR(INDEX($G$102:$AQ$200,MATCH($E46,$E$102:$E$200,0),COLUMN()-6),-999)</f>
        <v>999</v>
      </c>
      <c r="AI46" s="116" cm="1">
        <f t="array" ref="AI46">IFERROR(INDEX($G$102:$AQ$200,MATCH($E46,$E$102:$E$200,0),COLUMN()-6),-999)</f>
        <v>999</v>
      </c>
      <c r="AJ46" s="116" cm="1">
        <f t="array" ref="AJ46">IFERROR(INDEX($G$102:$AQ$200,MATCH($E46,$E$102:$E$200,0),COLUMN()-6),-999)</f>
        <v>999</v>
      </c>
      <c r="AK46" s="116" cm="1">
        <f t="array" ref="AK46">IFERROR(INDEX($G$102:$AQ$200,MATCH($E46,$E$102:$E$200,0),COLUMN()-6),-999)</f>
        <v>999</v>
      </c>
      <c r="AL46" s="116" cm="1">
        <f t="array" ref="AL46">IFERROR(INDEX($G$102:$AQ$200,MATCH($E46,$E$102:$E$200,0),COLUMN()-6),-999)</f>
        <v>999</v>
      </c>
      <c r="AM46" s="116" cm="1">
        <f t="array" ref="AM46">IFERROR(INDEX($G$102:$AQ$200,MATCH($E46,$E$102:$E$200,0),COLUMN()-6),-999)</f>
        <v>999</v>
      </c>
      <c r="AN46" s="116" cm="1">
        <f t="array" ref="AN46">IFERROR(INDEX($G$102:$AQ$200,MATCH($E46,$E$102:$E$200,0),COLUMN()-6),-999)</f>
        <v>999</v>
      </c>
      <c r="AO46" s="116" cm="1">
        <f t="array" ref="AO46">IFERROR(INDEX($G$102:$AQ$200,MATCH($E46,$E$102:$E$200,0),COLUMN()-6),-999)</f>
        <v>999</v>
      </c>
      <c r="AP46" s="116" cm="1">
        <f t="array" ref="AP46">IFERROR(INDEX($G$102:$AQ$200,MATCH($E46,$E$102:$E$200,0),COLUMN()-6),-999)</f>
        <v>999</v>
      </c>
      <c r="AQ46" s="116" cm="1">
        <f t="array" ref="AQ46">IFERROR(INDEX($G$102:$AQ$200,MATCH($E46,$E$102:$E$200,0),COLUMN()-6),-999)</f>
        <v>999</v>
      </c>
      <c r="AR46" s="40"/>
      <c r="AS46" s="40">
        <v>999</v>
      </c>
      <c r="AT46" s="40">
        <v>999</v>
      </c>
      <c r="AU46" s="40">
        <v>999</v>
      </c>
      <c r="AV46" s="40">
        <v>999</v>
      </c>
      <c r="AW46" s="40">
        <v>999</v>
      </c>
      <c r="AX46" s="40">
        <v>999</v>
      </c>
      <c r="AY46" s="40">
        <v>999</v>
      </c>
      <c r="AZ46" s="40">
        <v>999</v>
      </c>
      <c r="BA46" s="40">
        <v>999</v>
      </c>
      <c r="BB46" s="40">
        <v>999</v>
      </c>
      <c r="BC46" s="40">
        <v>999</v>
      </c>
      <c r="BD46" s="40">
        <v>999</v>
      </c>
      <c r="BE46" s="40">
        <v>999</v>
      </c>
      <c r="BF46" s="40">
        <v>999</v>
      </c>
      <c r="BG46" s="40">
        <v>999</v>
      </c>
      <c r="BH46" s="40">
        <v>999</v>
      </c>
      <c r="BI46" s="56"/>
      <c r="BJ46" s="56"/>
      <c r="BK46" s="56"/>
      <c r="BL46" s="56"/>
      <c r="BM46" s="56"/>
      <c r="BN46" s="68"/>
    </row>
    <row r="47" spans="1:66" s="54" customFormat="1" ht="15" customHeight="1" x14ac:dyDescent="0.25">
      <c r="A47" s="68"/>
      <c r="B47" s="68"/>
      <c r="C47" s="68" t="s">
        <v>191</v>
      </c>
      <c r="D47" s="90" t="s">
        <v>123</v>
      </c>
      <c r="E47" s="79" t="s">
        <v>123</v>
      </c>
      <c r="F47" s="73"/>
      <c r="G47" s="16" cm="1">
        <f t="array" ref="G47">IFERROR(INDEX($G$102:$AQ$200,MATCH($E47,$E$102:$E$200,0),COLUMN()-6),-999)</f>
        <v>0</v>
      </c>
      <c r="H47" s="16" cm="1">
        <f t="array" ref="H47">IFERROR(INDEX($G$102:$AQ$200,MATCH($E47,$E$102:$E$200,0),COLUMN()-6),-999)</f>
        <v>0</v>
      </c>
      <c r="I47" s="16" cm="1">
        <f t="array" ref="I47">IFERROR(INDEX($G$102:$AQ$200,MATCH($E47,$E$102:$E$200,0),COLUMN()-6),-999)</f>
        <v>0</v>
      </c>
      <c r="J47" s="16" cm="1">
        <f t="array" ref="J47">IFERROR(INDEX($G$102:$AQ$200,MATCH($E47,$E$102:$E$200,0),COLUMN()-6),-999)</f>
        <v>0</v>
      </c>
      <c r="K47" s="16" cm="1">
        <f t="array" ref="K47">IFERROR(INDEX($G$102:$AQ$200,MATCH($E47,$E$102:$E$200,0),COLUMN()-6),-999)</f>
        <v>0</v>
      </c>
      <c r="L47" s="16" cm="1">
        <f t="array" ref="L47">IFERROR(INDEX($G$102:$AQ$200,MATCH($E47,$E$102:$E$200,0),COLUMN()-6),-999)</f>
        <v>0</v>
      </c>
      <c r="M47" s="16" cm="1">
        <f t="array" ref="M47">IFERROR(INDEX($G$102:$AQ$200,MATCH($E47,$E$102:$E$200,0),COLUMN()-6),-999)</f>
        <v>0</v>
      </c>
      <c r="N47" s="16" cm="1">
        <f t="array" ref="N47">IFERROR(INDEX($G$102:$AQ$200,MATCH($E47,$E$102:$E$200,0),COLUMN()-6),-999)</f>
        <v>0</v>
      </c>
      <c r="O47" s="16" cm="1">
        <f t="array" ref="O47">IFERROR(INDEX($G$102:$AQ$200,MATCH($E47,$E$102:$E$200,0),COLUMN()-6),-999)</f>
        <v>0</v>
      </c>
      <c r="P47" s="116" cm="1">
        <f t="array" ref="P47">IFERROR(INDEX($G$102:$AQ$200,MATCH($E47,$E$102:$E$200,0),COLUMN()-6),-999)</f>
        <v>999</v>
      </c>
      <c r="Q47" s="116" cm="1">
        <f t="array" ref="Q47">IFERROR(INDEX($G$102:$AQ$200,MATCH($E47,$E$102:$E$200,0),COLUMN()-6),-999)</f>
        <v>999</v>
      </c>
      <c r="R47" s="116" cm="1">
        <f t="array" ref="R47">IFERROR(INDEX($G$102:$AQ$200,MATCH($E47,$E$102:$E$200,0),COLUMN()-6),-999)</f>
        <v>999</v>
      </c>
      <c r="S47" s="116" cm="1">
        <f t="array" ref="S47">IFERROR(INDEX($G$102:$AQ$200,MATCH($E47,$E$102:$E$200,0),COLUMN()-6),-999)</f>
        <v>999</v>
      </c>
      <c r="T47" s="116" cm="1">
        <f t="array" ref="T47">IFERROR(INDEX($G$102:$AQ$200,MATCH($E47,$E$102:$E$200,0),COLUMN()-6),-999)</f>
        <v>999</v>
      </c>
      <c r="U47" s="116" cm="1">
        <f t="array" ref="U47">IFERROR(INDEX($G$102:$AQ$200,MATCH($E47,$E$102:$E$200,0),COLUMN()-6),-999)</f>
        <v>999</v>
      </c>
      <c r="V47" s="116" cm="1">
        <f t="array" ref="V47">IFERROR(INDEX($G$102:$AQ$200,MATCH($E47,$E$102:$E$200,0),COLUMN()-6),-999)</f>
        <v>999</v>
      </c>
      <c r="W47" s="116" cm="1">
        <f t="array" ref="W47">IFERROR(INDEX($G$102:$AQ$200,MATCH($E47,$E$102:$E$200,0),COLUMN()-6),-999)</f>
        <v>999</v>
      </c>
      <c r="X47" s="116" cm="1">
        <f t="array" ref="X47">IFERROR(INDEX($G$102:$AQ$200,MATCH($E47,$E$102:$E$200,0),COLUMN()-6),-999)</f>
        <v>999</v>
      </c>
      <c r="Y47" s="116" cm="1">
        <f t="array" ref="Y47">IFERROR(INDEX($G$102:$AQ$200,MATCH($E47,$E$102:$E$200,0),COLUMN()-6),-999)</f>
        <v>999</v>
      </c>
      <c r="Z47" s="116" cm="1">
        <f t="array" ref="Z47">IFERROR(INDEX($G$102:$AQ$200,MATCH($E47,$E$102:$E$200,0),COLUMN()-6),-999)</f>
        <v>999</v>
      </c>
      <c r="AA47" s="116" cm="1">
        <f t="array" ref="AA47">IFERROR(INDEX($G$102:$AQ$200,MATCH($E47,$E$102:$E$200,0),COLUMN()-6),-999)</f>
        <v>999</v>
      </c>
      <c r="AB47" s="116" cm="1">
        <f t="array" ref="AB47">IFERROR(INDEX($G$102:$AQ$200,MATCH($E47,$E$102:$E$200,0),COLUMN()-6),-999)</f>
        <v>999</v>
      </c>
      <c r="AC47" s="116" cm="1">
        <f t="array" ref="AC47">IFERROR(INDEX($G$102:$AQ$200,MATCH($E47,$E$102:$E$200,0),COLUMN()-6),-999)</f>
        <v>999</v>
      </c>
      <c r="AD47" s="116" cm="1">
        <f t="array" ref="AD47">IFERROR(INDEX($G$102:$AQ$200,MATCH($E47,$E$102:$E$200,0),COLUMN()-6),-999)</f>
        <v>999</v>
      </c>
      <c r="AE47" s="116" cm="1">
        <f t="array" ref="AE47">IFERROR(INDEX($G$102:$AQ$200,MATCH($E47,$E$102:$E$200,0),COLUMN()-6),-999)</f>
        <v>999</v>
      </c>
      <c r="AF47" s="116" cm="1">
        <f t="array" ref="AF47">IFERROR(INDEX($G$102:$AQ$200,MATCH($E47,$E$102:$E$200,0),COLUMN()-6),-999)</f>
        <v>999</v>
      </c>
      <c r="AG47" s="116" cm="1">
        <f t="array" ref="AG47">IFERROR(INDEX($G$102:$AQ$200,MATCH($E47,$E$102:$E$200,0),COLUMN()-6),-999)</f>
        <v>999</v>
      </c>
      <c r="AH47" s="116" cm="1">
        <f t="array" ref="AH47">IFERROR(INDEX($G$102:$AQ$200,MATCH($E47,$E$102:$E$200,0),COLUMN()-6),-999)</f>
        <v>999</v>
      </c>
      <c r="AI47" s="116" cm="1">
        <f t="array" ref="AI47">IFERROR(INDEX($G$102:$AQ$200,MATCH($E47,$E$102:$E$200,0),COLUMN()-6),-999)</f>
        <v>999</v>
      </c>
      <c r="AJ47" s="116" cm="1">
        <f t="array" ref="AJ47">IFERROR(INDEX($G$102:$AQ$200,MATCH($E47,$E$102:$E$200,0),COLUMN()-6),-999)</f>
        <v>999</v>
      </c>
      <c r="AK47" s="116" cm="1">
        <f t="array" ref="AK47">IFERROR(INDEX($G$102:$AQ$200,MATCH($E47,$E$102:$E$200,0),COLUMN()-6),-999)</f>
        <v>999</v>
      </c>
      <c r="AL47" s="116" cm="1">
        <f t="array" ref="AL47">IFERROR(INDEX($G$102:$AQ$200,MATCH($E47,$E$102:$E$200,0),COLUMN()-6),-999)</f>
        <v>999</v>
      </c>
      <c r="AM47" s="116" cm="1">
        <f t="array" ref="AM47">IFERROR(INDEX($G$102:$AQ$200,MATCH($E47,$E$102:$E$200,0),COLUMN()-6),-999)</f>
        <v>999</v>
      </c>
      <c r="AN47" s="116" cm="1">
        <f t="array" ref="AN47">IFERROR(INDEX($G$102:$AQ$200,MATCH($E47,$E$102:$E$200,0),COLUMN()-6),-999)</f>
        <v>999</v>
      </c>
      <c r="AO47" s="116" cm="1">
        <f t="array" ref="AO47">IFERROR(INDEX($G$102:$AQ$200,MATCH($E47,$E$102:$E$200,0),COLUMN()-6),-999)</f>
        <v>999</v>
      </c>
      <c r="AP47" s="116" cm="1">
        <f t="array" ref="AP47">IFERROR(INDEX($G$102:$AQ$200,MATCH($E47,$E$102:$E$200,0),COLUMN()-6),-999)</f>
        <v>999</v>
      </c>
      <c r="AQ47" s="116" cm="1">
        <f t="array" ref="AQ47">IFERROR(INDEX($G$102:$AQ$200,MATCH($E47,$E$102:$E$200,0),COLUMN()-6),-999)</f>
        <v>999</v>
      </c>
      <c r="AR47" s="40"/>
      <c r="AS47" s="40">
        <v>999</v>
      </c>
      <c r="AT47" s="40">
        <v>999</v>
      </c>
      <c r="AU47" s="40">
        <v>999</v>
      </c>
      <c r="AV47" s="40">
        <v>999</v>
      </c>
      <c r="AW47" s="40">
        <v>999</v>
      </c>
      <c r="AX47" s="40">
        <v>999</v>
      </c>
      <c r="AY47" s="40">
        <v>999</v>
      </c>
      <c r="AZ47" s="40">
        <v>999</v>
      </c>
      <c r="BA47" s="40">
        <v>999</v>
      </c>
      <c r="BB47" s="40">
        <v>999</v>
      </c>
      <c r="BC47" s="40">
        <v>999</v>
      </c>
      <c r="BD47" s="40">
        <v>999</v>
      </c>
      <c r="BE47" s="40">
        <v>999</v>
      </c>
      <c r="BF47" s="40">
        <v>999</v>
      </c>
      <c r="BG47" s="40">
        <v>999</v>
      </c>
      <c r="BH47" s="40">
        <v>999</v>
      </c>
      <c r="BI47" s="56"/>
      <c r="BJ47" s="56"/>
      <c r="BK47" s="56"/>
      <c r="BL47" s="56"/>
      <c r="BM47" s="56"/>
      <c r="BN47" s="68"/>
    </row>
    <row r="48" spans="1:66" s="54" customFormat="1" ht="15" customHeight="1" x14ac:dyDescent="0.25">
      <c r="A48" s="68"/>
      <c r="B48" s="68"/>
      <c r="C48" s="68" t="s">
        <v>191</v>
      </c>
      <c r="D48" s="90" t="s">
        <v>124</v>
      </c>
      <c r="E48" s="79" t="s">
        <v>124</v>
      </c>
      <c r="F48" s="73"/>
      <c r="G48" s="16" cm="1">
        <f t="array" ref="G48">IFERROR(INDEX($G$102:$AQ$200,MATCH($E48,$E$102:$E$200,0),COLUMN()-6),-999)</f>
        <v>0</v>
      </c>
      <c r="H48" s="16" cm="1">
        <f t="array" ref="H48">IFERROR(INDEX($G$102:$AQ$200,MATCH($E48,$E$102:$E$200,0),COLUMN()-6),-999)</f>
        <v>0</v>
      </c>
      <c r="I48" s="16" cm="1">
        <f t="array" ref="I48">IFERROR(INDEX($G$102:$AQ$200,MATCH($E48,$E$102:$E$200,0),COLUMN()-6),-999)</f>
        <v>0</v>
      </c>
      <c r="J48" s="16" cm="1">
        <f t="array" ref="J48">IFERROR(INDEX($G$102:$AQ$200,MATCH($E48,$E$102:$E$200,0),COLUMN()-6),-999)</f>
        <v>0</v>
      </c>
      <c r="K48" s="16" cm="1">
        <f t="array" ref="K48">IFERROR(INDEX($G$102:$AQ$200,MATCH($E48,$E$102:$E$200,0),COLUMN()-6),-999)</f>
        <v>0</v>
      </c>
      <c r="L48" s="16" cm="1">
        <f t="array" ref="L48">IFERROR(INDEX($G$102:$AQ$200,MATCH($E48,$E$102:$E$200,0),COLUMN()-6),-999)</f>
        <v>0</v>
      </c>
      <c r="M48" s="16" cm="1">
        <f t="array" ref="M48">IFERROR(INDEX($G$102:$AQ$200,MATCH($E48,$E$102:$E$200,0),COLUMN()-6),-999)</f>
        <v>0</v>
      </c>
      <c r="N48" s="16" cm="1">
        <f t="array" ref="N48">IFERROR(INDEX($G$102:$AQ$200,MATCH($E48,$E$102:$E$200,0),COLUMN()-6),-999)</f>
        <v>0</v>
      </c>
      <c r="O48" s="16" cm="1">
        <f t="array" ref="O48">IFERROR(INDEX($G$102:$AQ$200,MATCH($E48,$E$102:$E$200,0),COLUMN()-6),-999)</f>
        <v>0</v>
      </c>
      <c r="P48" s="16" cm="1">
        <f t="array" ref="P48">IFERROR(INDEX($G$102:$AQ$200,MATCH($E48,$E$102:$E$200,0),COLUMN()-6),-999)</f>
        <v>0</v>
      </c>
      <c r="Q48" s="16" cm="1">
        <f t="array" ref="Q48">IFERROR(INDEX($G$102:$AQ$200,MATCH($E48,$E$102:$E$200,0),COLUMN()-6),-999)</f>
        <v>0</v>
      </c>
      <c r="R48" s="16" cm="1">
        <f t="array" ref="R48">IFERROR(INDEX($G$102:$AQ$200,MATCH($E48,$E$102:$E$200,0),COLUMN()-6),-999)</f>
        <v>0</v>
      </c>
      <c r="S48" s="16" cm="1">
        <f t="array" ref="S48">IFERROR(INDEX($G$102:$AQ$200,MATCH($E48,$E$102:$E$200,0),COLUMN()-6),-999)</f>
        <v>0</v>
      </c>
      <c r="T48" s="16" cm="1">
        <f t="array" ref="T48">IFERROR(INDEX($G$102:$AQ$200,MATCH($E48,$E$102:$E$200,0),COLUMN()-6),-999)</f>
        <v>0</v>
      </c>
      <c r="U48" s="16" cm="1">
        <f t="array" ref="U48">IFERROR(INDEX($G$102:$AQ$200,MATCH($E48,$E$102:$E$200,0),COLUMN()-6),-999)</f>
        <v>0</v>
      </c>
      <c r="V48" s="16" cm="1">
        <f t="array" ref="V48">IFERROR(INDEX($G$102:$AQ$200,MATCH($E48,$E$102:$E$200,0),COLUMN()-6),-999)</f>
        <v>0</v>
      </c>
      <c r="W48" s="16" cm="1">
        <f t="array" ref="W48">IFERROR(INDEX($G$102:$AQ$200,MATCH($E48,$E$102:$E$200,0),COLUMN()-6),-999)</f>
        <v>0</v>
      </c>
      <c r="X48" s="16" cm="1">
        <f t="array" ref="X48">IFERROR(INDEX($G$102:$AQ$200,MATCH($E48,$E$102:$E$200,0),COLUMN()-6),-999)</f>
        <v>0</v>
      </c>
      <c r="Y48" s="16" cm="1">
        <f t="array" ref="Y48">IFERROR(INDEX($G$102:$AQ$200,MATCH($E48,$E$102:$E$200,0),COLUMN()-6),-999)</f>
        <v>0</v>
      </c>
      <c r="Z48" s="16" cm="1">
        <f t="array" ref="Z48">IFERROR(INDEX($G$102:$AQ$200,MATCH($E48,$E$102:$E$200,0),COLUMN()-6),-999)</f>
        <v>0</v>
      </c>
      <c r="AA48" s="16" cm="1">
        <f t="array" ref="AA48">IFERROR(INDEX($G$102:$AQ$200,MATCH($E48,$E$102:$E$200,0),COLUMN()-6),-999)</f>
        <v>0</v>
      </c>
      <c r="AB48" s="16" cm="1">
        <f t="array" ref="AB48">IFERROR(INDEX($G$102:$AQ$200,MATCH($E48,$E$102:$E$200,0),COLUMN()-6),-999)</f>
        <v>0</v>
      </c>
      <c r="AC48" s="16" cm="1">
        <f t="array" ref="AC48">IFERROR(INDEX($G$102:$AQ$200,MATCH($E48,$E$102:$E$200,0),COLUMN()-6),-999)</f>
        <v>0</v>
      </c>
      <c r="AD48" s="16" cm="1">
        <f t="array" ref="AD48">IFERROR(INDEX($G$102:$AQ$200,MATCH($E48,$E$102:$E$200,0),COLUMN()-6),-999)</f>
        <v>0</v>
      </c>
      <c r="AE48" s="16" cm="1">
        <f t="array" ref="AE48">IFERROR(INDEX($G$102:$AQ$200,MATCH($E48,$E$102:$E$200,0),COLUMN()-6),-999)</f>
        <v>0</v>
      </c>
      <c r="AF48" s="16" cm="1">
        <f t="array" ref="AF48">IFERROR(INDEX($G$102:$AQ$200,MATCH($E48,$E$102:$E$200,0),COLUMN()-6),-999)</f>
        <v>0</v>
      </c>
      <c r="AG48" s="16" cm="1">
        <f t="array" ref="AG48">IFERROR(INDEX($G$102:$AQ$200,MATCH($E48,$E$102:$E$200,0),COLUMN()-6),-999)</f>
        <v>0</v>
      </c>
      <c r="AH48" s="16" cm="1">
        <f t="array" ref="AH48">IFERROR(INDEX($G$102:$AQ$200,MATCH($E48,$E$102:$E$200,0),COLUMN()-6),-999)</f>
        <v>0</v>
      </c>
      <c r="AI48" s="16" cm="1">
        <f t="array" ref="AI48">IFERROR(INDEX($G$102:$AQ$200,MATCH($E48,$E$102:$E$200,0),COLUMN()-6),-999)</f>
        <v>0</v>
      </c>
      <c r="AJ48" s="16" cm="1">
        <f t="array" ref="AJ48">IFERROR(INDEX($G$102:$AQ$200,MATCH($E48,$E$102:$E$200,0),COLUMN()-6),-999)</f>
        <v>0</v>
      </c>
      <c r="AK48" s="16" cm="1">
        <f t="array" ref="AK48">IFERROR(INDEX($G$102:$AQ$200,MATCH($E48,$E$102:$E$200,0),COLUMN()-6),-999)</f>
        <v>0</v>
      </c>
      <c r="AL48" s="16" cm="1">
        <f t="array" ref="AL48">IFERROR(INDEX($G$102:$AQ$200,MATCH($E48,$E$102:$E$200,0),COLUMN()-6),-999)</f>
        <v>0</v>
      </c>
      <c r="AM48" s="16" cm="1">
        <f t="array" ref="AM48">IFERROR(INDEX($G$102:$AQ$200,MATCH($E48,$E$102:$E$200,0),COLUMN()-6),-999)</f>
        <v>0</v>
      </c>
      <c r="AN48" s="16" cm="1">
        <f t="array" ref="AN48">IFERROR(INDEX($G$102:$AQ$200,MATCH($E48,$E$102:$E$200,0),COLUMN()-6),-999)</f>
        <v>0</v>
      </c>
      <c r="AO48" s="16" cm="1">
        <f t="array" ref="AO48">IFERROR(INDEX($G$102:$AQ$200,MATCH($E48,$E$102:$E$200,0),COLUMN()-6),-999)</f>
        <v>0</v>
      </c>
      <c r="AP48" s="16" cm="1">
        <f t="array" ref="AP48">IFERROR(INDEX($G$102:$AQ$200,MATCH($E48,$E$102:$E$200,0),COLUMN()-6),-999)</f>
        <v>0</v>
      </c>
      <c r="AQ48" s="16" cm="1">
        <f t="array" ref="AQ48">IFERROR(INDEX($G$102:$AQ$200,MATCH($E48,$E$102:$E$200,0),COLUMN()-6),-999)</f>
        <v>0</v>
      </c>
      <c r="AR48" s="40"/>
      <c r="AS48" s="40">
        <v>999</v>
      </c>
      <c r="AT48" s="40">
        <v>999</v>
      </c>
      <c r="AU48" s="40">
        <v>999</v>
      </c>
      <c r="AV48" s="40">
        <v>999</v>
      </c>
      <c r="AW48" s="40">
        <v>999</v>
      </c>
      <c r="AX48" s="40">
        <v>999</v>
      </c>
      <c r="AY48" s="40">
        <v>999</v>
      </c>
      <c r="AZ48" s="40">
        <v>999</v>
      </c>
      <c r="BA48" s="40">
        <v>999</v>
      </c>
      <c r="BB48" s="40">
        <v>999</v>
      </c>
      <c r="BC48" s="40">
        <v>999</v>
      </c>
      <c r="BD48" s="40">
        <v>999</v>
      </c>
      <c r="BE48" s="40">
        <v>999</v>
      </c>
      <c r="BF48" s="40">
        <v>999</v>
      </c>
      <c r="BG48" s="40">
        <v>999</v>
      </c>
      <c r="BH48" s="40">
        <v>999</v>
      </c>
      <c r="BI48" s="56"/>
      <c r="BJ48" s="56"/>
      <c r="BK48" s="56"/>
      <c r="BL48" s="56"/>
      <c r="BM48" s="56"/>
      <c r="BN48" s="68"/>
    </row>
    <row r="49" spans="1:66" s="54" customFormat="1" ht="15" customHeight="1" x14ac:dyDescent="0.25">
      <c r="A49" s="68"/>
      <c r="B49" s="68"/>
      <c r="C49" s="68" t="s">
        <v>191</v>
      </c>
      <c r="D49" s="90" t="s">
        <v>275</v>
      </c>
      <c r="E49" s="79" t="s">
        <v>275</v>
      </c>
      <c r="F49" s="73"/>
      <c r="G49" s="16" cm="1">
        <f t="array" ref="G49">IFERROR(INDEX($G$102:$AQ$200,MATCH($E49,$E$102:$E$200,0),COLUMN()-6),-999)</f>
        <v>0</v>
      </c>
      <c r="H49" s="16" cm="1">
        <f t="array" ref="H49">IFERROR(INDEX($G$102:$AQ$200,MATCH($E49,$E$102:$E$200,0),COLUMN()-6),-999)</f>
        <v>0</v>
      </c>
      <c r="I49" s="16" cm="1">
        <f t="array" ref="I49">IFERROR(INDEX($G$102:$AQ$200,MATCH($E49,$E$102:$E$200,0),COLUMN()-6),-999)</f>
        <v>0</v>
      </c>
      <c r="J49" s="16" cm="1">
        <f t="array" ref="J49">IFERROR(INDEX($G$102:$AQ$200,MATCH($E49,$E$102:$E$200,0),COLUMN()-6),-999)</f>
        <v>0</v>
      </c>
      <c r="K49" s="16" cm="1">
        <f t="array" ref="K49">IFERROR(INDEX($G$102:$AQ$200,MATCH($E49,$E$102:$E$200,0),COLUMN()-6),-999)</f>
        <v>0</v>
      </c>
      <c r="L49" s="16" cm="1">
        <f t="array" ref="L49">IFERROR(INDEX($G$102:$AQ$200,MATCH($E49,$E$102:$E$200,0),COLUMN()-6),-999)</f>
        <v>0</v>
      </c>
      <c r="M49" s="16" cm="1">
        <f t="array" ref="M49">IFERROR(INDEX($G$102:$AQ$200,MATCH($E49,$E$102:$E$200,0),COLUMN()-6),-999)</f>
        <v>0</v>
      </c>
      <c r="N49" s="16" cm="1">
        <f t="array" ref="N49">IFERROR(INDEX($G$102:$AQ$200,MATCH($E49,$E$102:$E$200,0),COLUMN()-6),-999)</f>
        <v>0</v>
      </c>
      <c r="O49" s="16" cm="1">
        <f t="array" ref="O49">IFERROR(INDEX($G$102:$AQ$200,MATCH($E49,$E$102:$E$200,0),COLUMN()-6),-999)</f>
        <v>0</v>
      </c>
      <c r="P49" s="116" cm="1">
        <f t="array" ref="P49">IFERROR(INDEX($G$102:$AQ$200,MATCH($E49,$E$102:$E$200,0),COLUMN()-6),-999)</f>
        <v>999</v>
      </c>
      <c r="Q49" s="116" cm="1">
        <f t="array" ref="Q49">IFERROR(INDEX($G$102:$AQ$200,MATCH($E49,$E$102:$E$200,0),COLUMN()-6),-999)</f>
        <v>999</v>
      </c>
      <c r="R49" s="116" cm="1">
        <f t="array" ref="R49">IFERROR(INDEX($G$102:$AQ$200,MATCH($E49,$E$102:$E$200,0),COLUMN()-6),-999)</f>
        <v>999</v>
      </c>
      <c r="S49" s="116" cm="1">
        <f t="array" ref="S49">IFERROR(INDEX($G$102:$AQ$200,MATCH($E49,$E$102:$E$200,0),COLUMN()-6),-999)</f>
        <v>999</v>
      </c>
      <c r="T49" s="116" cm="1">
        <f t="array" ref="T49">IFERROR(INDEX($G$102:$AQ$200,MATCH($E49,$E$102:$E$200,0),COLUMN()-6),-999)</f>
        <v>999</v>
      </c>
      <c r="U49" s="116" cm="1">
        <f t="array" ref="U49">IFERROR(INDEX($G$102:$AQ$200,MATCH($E49,$E$102:$E$200,0),COLUMN()-6),-999)</f>
        <v>999</v>
      </c>
      <c r="V49" s="116" cm="1">
        <f t="array" ref="V49">IFERROR(INDEX($G$102:$AQ$200,MATCH($E49,$E$102:$E$200,0),COLUMN()-6),-999)</f>
        <v>999</v>
      </c>
      <c r="W49" s="116" cm="1">
        <f t="array" ref="W49">IFERROR(INDEX($G$102:$AQ$200,MATCH($E49,$E$102:$E$200,0),COLUMN()-6),-999)</f>
        <v>999</v>
      </c>
      <c r="X49" s="116" cm="1">
        <f t="array" ref="X49">IFERROR(INDEX($G$102:$AQ$200,MATCH($E49,$E$102:$E$200,0),COLUMN()-6),-999)</f>
        <v>999</v>
      </c>
      <c r="Y49" s="37" cm="1">
        <f t="array" ref="Y49">IFERROR(INDEX($G$102:$AQ$200,MATCH($E49,$E$102:$E$200,0),COLUMN()-6),-999)</f>
        <v>999</v>
      </c>
      <c r="Z49" s="37" cm="1">
        <f t="array" ref="Z49">IFERROR(INDEX($G$102:$AQ$200,MATCH($E49,$E$102:$E$200,0),COLUMN()-6),-999)</f>
        <v>999</v>
      </c>
      <c r="AA49" s="37" cm="1">
        <f t="array" ref="AA49">IFERROR(INDEX($G$102:$AQ$200,MATCH($E49,$E$102:$E$200,0),COLUMN()-6),-999)</f>
        <v>999</v>
      </c>
      <c r="AB49" s="37" cm="1">
        <f t="array" ref="AB49">IFERROR(INDEX($G$102:$AQ$200,MATCH($E49,$E$102:$E$200,0),COLUMN()-6),-999)</f>
        <v>999</v>
      </c>
      <c r="AC49" s="37" cm="1">
        <f t="array" ref="AC49">IFERROR(INDEX($G$102:$AQ$200,MATCH($E49,$E$102:$E$200,0),COLUMN()-6),-999)</f>
        <v>999</v>
      </c>
      <c r="AD49" s="37" cm="1">
        <f t="array" ref="AD49">IFERROR(INDEX($G$102:$AQ$200,MATCH($E49,$E$102:$E$200,0),COLUMN()-6),-999)</f>
        <v>999</v>
      </c>
      <c r="AE49" s="37" cm="1">
        <f t="array" ref="AE49">IFERROR(INDEX($G$102:$AQ$200,MATCH($E49,$E$102:$E$200,0),COLUMN()-6),-999)</f>
        <v>999</v>
      </c>
      <c r="AF49" s="37" cm="1">
        <f t="array" ref="AF49">IFERROR(INDEX($G$102:$AQ$200,MATCH($E49,$E$102:$E$200,0),COLUMN()-6),-999)</f>
        <v>999</v>
      </c>
      <c r="AG49" s="37" cm="1">
        <f t="array" ref="AG49">IFERROR(INDEX($G$102:$AQ$200,MATCH($E49,$E$102:$E$200,0),COLUMN()-6),-999)</f>
        <v>999</v>
      </c>
      <c r="AH49" s="37" cm="1">
        <f t="array" ref="AH49">IFERROR(INDEX($G$102:$AQ$200,MATCH($E49,$E$102:$E$200,0),COLUMN()-6),-999)</f>
        <v>999</v>
      </c>
      <c r="AI49" s="37" cm="1">
        <f t="array" ref="AI49">IFERROR(INDEX($G$102:$AQ$200,MATCH($E49,$E$102:$E$200,0),COLUMN()-6),-999)</f>
        <v>999</v>
      </c>
      <c r="AJ49" s="37" cm="1">
        <f t="array" ref="AJ49">IFERROR(INDEX($G$102:$AQ$200,MATCH($E49,$E$102:$E$200,0),COLUMN()-6),-999)</f>
        <v>999</v>
      </c>
      <c r="AK49" s="37" cm="1">
        <f t="array" ref="AK49">IFERROR(INDEX($G$102:$AQ$200,MATCH($E49,$E$102:$E$200,0),COLUMN()-6),-999)</f>
        <v>999</v>
      </c>
      <c r="AL49" s="37" cm="1">
        <f t="array" ref="AL49">IFERROR(INDEX($G$102:$AQ$200,MATCH($E49,$E$102:$E$200,0),COLUMN()-6),-999)</f>
        <v>999</v>
      </c>
      <c r="AM49" s="37" cm="1">
        <f t="array" ref="AM49">IFERROR(INDEX($G$102:$AQ$200,MATCH($E49,$E$102:$E$200,0),COLUMN()-6),-999)</f>
        <v>999</v>
      </c>
      <c r="AN49" s="37" cm="1">
        <f t="array" ref="AN49">IFERROR(INDEX($G$102:$AQ$200,MATCH($E49,$E$102:$E$200,0),COLUMN()-6),-999)</f>
        <v>999</v>
      </c>
      <c r="AO49" s="37" cm="1">
        <f t="array" ref="AO49">IFERROR(INDEX($G$102:$AQ$200,MATCH($E49,$E$102:$E$200,0),COLUMN()-6),-999)</f>
        <v>999</v>
      </c>
      <c r="AP49" s="37" cm="1">
        <f t="array" ref="AP49">IFERROR(INDEX($G$102:$AQ$200,MATCH($E49,$E$102:$E$200,0),COLUMN()-6),-999)</f>
        <v>999</v>
      </c>
      <c r="AQ49" s="37" cm="1">
        <f t="array" ref="AQ49">IFERROR(INDEX($G$102:$AQ$200,MATCH($E49,$E$102:$E$200,0),COLUMN()-6),-999)</f>
        <v>999</v>
      </c>
      <c r="AR49" s="40"/>
      <c r="AS49" s="40">
        <v>999</v>
      </c>
      <c r="AT49" s="40">
        <v>999</v>
      </c>
      <c r="AU49" s="40">
        <v>999</v>
      </c>
      <c r="AV49" s="40">
        <v>999</v>
      </c>
      <c r="AW49" s="40">
        <v>999</v>
      </c>
      <c r="AX49" s="40">
        <v>999</v>
      </c>
      <c r="AY49" s="40">
        <v>999</v>
      </c>
      <c r="AZ49" s="40">
        <v>999</v>
      </c>
      <c r="BA49" s="40">
        <v>999</v>
      </c>
      <c r="BB49" s="40">
        <v>999</v>
      </c>
      <c r="BC49" s="40">
        <v>999</v>
      </c>
      <c r="BD49" s="40">
        <v>999</v>
      </c>
      <c r="BE49" s="40">
        <v>999</v>
      </c>
      <c r="BF49" s="40">
        <v>999</v>
      </c>
      <c r="BG49" s="40">
        <v>999</v>
      </c>
      <c r="BH49" s="40">
        <v>999</v>
      </c>
      <c r="BI49" s="56"/>
      <c r="BJ49" s="56"/>
      <c r="BK49" s="56"/>
      <c r="BL49" s="56"/>
      <c r="BM49" s="56"/>
      <c r="BN49" s="68"/>
    </row>
    <row r="50" spans="1:66" s="54" customFormat="1" ht="15" customHeight="1" x14ac:dyDescent="0.25">
      <c r="A50" s="68"/>
      <c r="B50" s="68"/>
      <c r="C50" s="68" t="s">
        <v>191</v>
      </c>
      <c r="D50" s="90" t="s">
        <v>276</v>
      </c>
      <c r="E50" s="79" t="s">
        <v>276</v>
      </c>
      <c r="F50" s="73"/>
      <c r="G50" s="16" cm="1">
        <f t="array" ref="G50">IFERROR(INDEX($G$102:$AQ$200,MATCH($E50,$E$102:$E$200,0),COLUMN()-6),-999)</f>
        <v>0</v>
      </c>
      <c r="H50" s="16" cm="1">
        <f t="array" ref="H50">IFERROR(INDEX($G$102:$AQ$200,MATCH($E50,$E$102:$E$200,0),COLUMN()-6),-999)</f>
        <v>0</v>
      </c>
      <c r="I50" s="16" cm="1">
        <f t="array" ref="I50">IFERROR(INDEX($G$102:$AQ$200,MATCH($E50,$E$102:$E$200,0),COLUMN()-6),-999)</f>
        <v>0</v>
      </c>
      <c r="J50" s="16" cm="1">
        <f t="array" ref="J50">IFERROR(INDEX($G$102:$AQ$200,MATCH($E50,$E$102:$E$200,0),COLUMN()-6),-999)</f>
        <v>0</v>
      </c>
      <c r="K50" s="16" cm="1">
        <f t="array" ref="K50">IFERROR(INDEX($G$102:$AQ$200,MATCH($E50,$E$102:$E$200,0),COLUMN()-6),-999)</f>
        <v>0</v>
      </c>
      <c r="L50" s="16" cm="1">
        <f t="array" ref="L50">IFERROR(INDEX($G$102:$AQ$200,MATCH($E50,$E$102:$E$200,0),COLUMN()-6),-999)</f>
        <v>0</v>
      </c>
      <c r="M50" s="16" cm="1">
        <f t="array" ref="M50">IFERROR(INDEX($G$102:$AQ$200,MATCH($E50,$E$102:$E$200,0),COLUMN()-6),-999)</f>
        <v>0</v>
      </c>
      <c r="N50" s="16" cm="1">
        <f t="array" ref="N50">IFERROR(INDEX($G$102:$AQ$200,MATCH($E50,$E$102:$E$200,0),COLUMN()-6),-999)</f>
        <v>0</v>
      </c>
      <c r="O50" s="16" cm="1">
        <f t="array" ref="O50">IFERROR(INDEX($G$102:$AQ$200,MATCH($E50,$E$102:$E$200,0),COLUMN()-6),-999)</f>
        <v>0</v>
      </c>
      <c r="P50" s="16" cm="1">
        <f t="array" ref="P50">IFERROR(INDEX($G$102:$AQ$200,MATCH($E50,$E$102:$E$200,0),COLUMN()-6),-999)</f>
        <v>0.01</v>
      </c>
      <c r="Q50" s="116" cm="1">
        <f t="array" ref="Q50">IFERROR(INDEX($G$102:$AQ$200,MATCH($E50,$E$102:$E$200,0),COLUMN()-6),-999)</f>
        <v>999</v>
      </c>
      <c r="R50" s="116" cm="1">
        <f t="array" ref="R50">IFERROR(INDEX($G$102:$AQ$200,MATCH($E50,$E$102:$E$200,0),COLUMN()-6),-999)</f>
        <v>999</v>
      </c>
      <c r="S50" s="116" cm="1">
        <f t="array" ref="S50">IFERROR(INDEX($G$102:$AQ$200,MATCH($E50,$E$102:$E$200,0),COLUMN()-6),-999)</f>
        <v>999</v>
      </c>
      <c r="T50" s="116" cm="1">
        <f t="array" ref="T50">IFERROR(INDEX($G$102:$AQ$200,MATCH($E50,$E$102:$E$200,0),COLUMN()-6),-999)</f>
        <v>999</v>
      </c>
      <c r="U50" s="116" cm="1">
        <f t="array" ref="U50">IFERROR(INDEX($G$102:$AQ$200,MATCH($E50,$E$102:$E$200,0),COLUMN()-6),-999)</f>
        <v>999</v>
      </c>
      <c r="V50" s="116" cm="1">
        <f t="array" ref="V50">IFERROR(INDEX($G$102:$AQ$200,MATCH($E50,$E$102:$E$200,0),COLUMN()-6),-999)</f>
        <v>999</v>
      </c>
      <c r="W50" s="116" cm="1">
        <f t="array" ref="W50">IFERROR(INDEX($G$102:$AQ$200,MATCH($E50,$E$102:$E$200,0),COLUMN()-6),-999)</f>
        <v>999</v>
      </c>
      <c r="X50" s="116" cm="1">
        <f t="array" ref="X50">IFERROR(INDEX($G$102:$AQ$200,MATCH($E50,$E$102:$E$200,0),COLUMN()-6),-999)</f>
        <v>999</v>
      </c>
      <c r="Y50" s="116" cm="1">
        <f t="array" ref="Y50">IFERROR(INDEX($G$102:$AQ$200,MATCH($E50,$E$102:$E$200,0),COLUMN()-6),-999)</f>
        <v>999</v>
      </c>
      <c r="Z50" s="116" cm="1">
        <f t="array" ref="Z50">IFERROR(INDEX($G$102:$AQ$200,MATCH($E50,$E$102:$E$200,0),COLUMN()-6),-999)</f>
        <v>999</v>
      </c>
      <c r="AA50" s="116" cm="1">
        <f t="array" ref="AA50">IFERROR(INDEX($G$102:$AQ$200,MATCH($E50,$E$102:$E$200,0),COLUMN()-6),-999)</f>
        <v>999</v>
      </c>
      <c r="AB50" s="116" cm="1">
        <f t="array" ref="AB50">IFERROR(INDEX($G$102:$AQ$200,MATCH($E50,$E$102:$E$200,0),COLUMN()-6),-999)</f>
        <v>999</v>
      </c>
      <c r="AC50" s="116" cm="1">
        <f t="array" ref="AC50">IFERROR(INDEX($G$102:$AQ$200,MATCH($E50,$E$102:$E$200,0),COLUMN()-6),-999)</f>
        <v>999</v>
      </c>
      <c r="AD50" s="116" cm="1">
        <f t="array" ref="AD50">IFERROR(INDEX($G$102:$AQ$200,MATCH($E50,$E$102:$E$200,0),COLUMN()-6),-999)</f>
        <v>999</v>
      </c>
      <c r="AE50" s="116" cm="1">
        <f t="array" ref="AE50">IFERROR(INDEX($G$102:$AQ$200,MATCH($E50,$E$102:$E$200,0),COLUMN()-6),-999)</f>
        <v>999</v>
      </c>
      <c r="AF50" s="116" cm="1">
        <f t="array" ref="AF50">IFERROR(INDEX($G$102:$AQ$200,MATCH($E50,$E$102:$E$200,0),COLUMN()-6),-999)</f>
        <v>999</v>
      </c>
      <c r="AG50" s="116" cm="1">
        <f t="array" ref="AG50">IFERROR(INDEX($G$102:$AQ$200,MATCH($E50,$E$102:$E$200,0),COLUMN()-6),-999)</f>
        <v>999</v>
      </c>
      <c r="AH50" s="116" cm="1">
        <f t="array" ref="AH50">IFERROR(INDEX($G$102:$AQ$200,MATCH($E50,$E$102:$E$200,0),COLUMN()-6),-999)</f>
        <v>999</v>
      </c>
      <c r="AI50" s="116" cm="1">
        <f t="array" ref="AI50">IFERROR(INDEX($G$102:$AQ$200,MATCH($E50,$E$102:$E$200,0),COLUMN()-6),-999)</f>
        <v>999</v>
      </c>
      <c r="AJ50" s="116" cm="1">
        <f t="array" ref="AJ50">IFERROR(INDEX($G$102:$AQ$200,MATCH($E50,$E$102:$E$200,0),COLUMN()-6),-999)</f>
        <v>999</v>
      </c>
      <c r="AK50" s="116" cm="1">
        <f t="array" ref="AK50">IFERROR(INDEX($G$102:$AQ$200,MATCH($E50,$E$102:$E$200,0),COLUMN()-6),-999)</f>
        <v>999</v>
      </c>
      <c r="AL50" s="116" cm="1">
        <f t="array" ref="AL50">IFERROR(INDEX($G$102:$AQ$200,MATCH($E50,$E$102:$E$200,0),COLUMN()-6),-999)</f>
        <v>999</v>
      </c>
      <c r="AM50" s="116" cm="1">
        <f t="array" ref="AM50">IFERROR(INDEX($G$102:$AQ$200,MATCH($E50,$E$102:$E$200,0),COLUMN()-6),-999)</f>
        <v>999</v>
      </c>
      <c r="AN50" s="116" cm="1">
        <f t="array" ref="AN50">IFERROR(INDEX($G$102:$AQ$200,MATCH($E50,$E$102:$E$200,0),COLUMN()-6),-999)</f>
        <v>999</v>
      </c>
      <c r="AO50" s="116" cm="1">
        <f t="array" ref="AO50">IFERROR(INDEX($G$102:$AQ$200,MATCH($E50,$E$102:$E$200,0),COLUMN()-6),-999)</f>
        <v>999</v>
      </c>
      <c r="AP50" s="116" cm="1">
        <f t="array" ref="AP50">IFERROR(INDEX($G$102:$AQ$200,MATCH($E50,$E$102:$E$200,0),COLUMN()-6),-999)</f>
        <v>999</v>
      </c>
      <c r="AQ50" s="116" cm="1">
        <f t="array" ref="AQ50">IFERROR(INDEX($G$102:$AQ$200,MATCH($E50,$E$102:$E$200,0),COLUMN()-6),-999)</f>
        <v>999</v>
      </c>
      <c r="AR50" s="40"/>
      <c r="AS50" s="40">
        <v>999</v>
      </c>
      <c r="AT50" s="40">
        <v>999</v>
      </c>
      <c r="AU50" s="40">
        <v>999</v>
      </c>
      <c r="AV50" s="40">
        <v>999</v>
      </c>
      <c r="AW50" s="40">
        <v>999</v>
      </c>
      <c r="AX50" s="40">
        <v>999</v>
      </c>
      <c r="AY50" s="40">
        <v>999</v>
      </c>
      <c r="AZ50" s="40">
        <v>999</v>
      </c>
      <c r="BA50" s="40">
        <v>999</v>
      </c>
      <c r="BB50" s="40">
        <v>999</v>
      </c>
      <c r="BC50" s="40">
        <v>999</v>
      </c>
      <c r="BD50" s="40">
        <v>999</v>
      </c>
      <c r="BE50" s="40">
        <v>999</v>
      </c>
      <c r="BF50" s="40">
        <v>999</v>
      </c>
      <c r="BG50" s="40">
        <v>999</v>
      </c>
      <c r="BH50" s="40">
        <v>999</v>
      </c>
      <c r="BI50" s="56"/>
      <c r="BJ50" s="56"/>
      <c r="BK50" s="56"/>
      <c r="BL50" s="56"/>
      <c r="BM50" s="56"/>
      <c r="BN50" s="68"/>
    </row>
    <row r="51" spans="1:66" s="54" customFormat="1" ht="15" customHeight="1" x14ac:dyDescent="0.25">
      <c r="A51" s="68"/>
      <c r="B51" s="68"/>
      <c r="C51" s="68" t="s">
        <v>191</v>
      </c>
      <c r="D51" s="90" t="s">
        <v>277</v>
      </c>
      <c r="E51" s="79" t="s">
        <v>277</v>
      </c>
      <c r="F51" s="73"/>
      <c r="G51" s="16" cm="1">
        <f t="array" ref="G51">IFERROR(INDEX($G$102:$AQ$200,MATCH($E51,$E$102:$E$200,0),COLUMN()-6),-999)</f>
        <v>0</v>
      </c>
      <c r="H51" s="16" cm="1">
        <f t="array" ref="H51">IFERROR(INDEX($G$102:$AQ$200,MATCH($E51,$E$102:$E$200,0),COLUMN()-6),-999)</f>
        <v>0</v>
      </c>
      <c r="I51" s="16" cm="1">
        <f t="array" ref="I51">IFERROR(INDEX($G$102:$AQ$200,MATCH($E51,$E$102:$E$200,0),COLUMN()-6),-999)</f>
        <v>0</v>
      </c>
      <c r="J51" s="16" cm="1">
        <f t="array" ref="J51">IFERROR(INDEX($G$102:$AQ$200,MATCH($E51,$E$102:$E$200,0),COLUMN()-6),-999)</f>
        <v>0</v>
      </c>
      <c r="K51" s="16" cm="1">
        <f t="array" ref="K51">IFERROR(INDEX($G$102:$AQ$200,MATCH($E51,$E$102:$E$200,0),COLUMN()-6),-999)</f>
        <v>0</v>
      </c>
      <c r="L51" s="16" cm="1">
        <f t="array" ref="L51">IFERROR(INDEX($G$102:$AQ$200,MATCH($E51,$E$102:$E$200,0),COLUMN()-6),-999)</f>
        <v>0</v>
      </c>
      <c r="M51" s="16" cm="1">
        <f t="array" ref="M51">IFERROR(INDEX($G$102:$AQ$200,MATCH($E51,$E$102:$E$200,0),COLUMN()-6),-999)</f>
        <v>0</v>
      </c>
      <c r="N51" s="16" cm="1">
        <f t="array" ref="N51">IFERROR(INDEX($G$102:$AQ$200,MATCH($E51,$E$102:$E$200,0),COLUMN()-6),-999)</f>
        <v>0</v>
      </c>
      <c r="O51" s="16" cm="1">
        <f t="array" ref="O51">IFERROR(INDEX($G$102:$AQ$200,MATCH($E51,$E$102:$E$200,0),COLUMN()-6),-999)</f>
        <v>0</v>
      </c>
      <c r="P51" s="16" cm="1">
        <f t="array" ref="P51">IFERROR(INDEX($G$102:$AQ$200,MATCH($E51,$E$102:$E$200,0),COLUMN()-6),-999)</f>
        <v>0</v>
      </c>
      <c r="Q51" s="16" cm="1">
        <f t="array" ref="Q51">IFERROR(INDEX($G$102:$AQ$200,MATCH($E51,$E$102:$E$200,0),COLUMN()-6),-999)</f>
        <v>0</v>
      </c>
      <c r="R51" s="16" cm="1">
        <f t="array" ref="R51">IFERROR(INDEX($G$102:$AQ$200,MATCH($E51,$E$102:$E$200,0),COLUMN()-6),-999)</f>
        <v>0</v>
      </c>
      <c r="S51" s="16" cm="1">
        <f t="array" ref="S51">IFERROR(INDEX($G$102:$AQ$200,MATCH($E51,$E$102:$E$200,0),COLUMN()-6),-999)</f>
        <v>0</v>
      </c>
      <c r="T51" s="16" cm="1">
        <f t="array" ref="T51">IFERROR(INDEX($G$102:$AQ$200,MATCH($E51,$E$102:$E$200,0),COLUMN()-6),-999)</f>
        <v>0</v>
      </c>
      <c r="U51" s="16" cm="1">
        <f t="array" ref="U51">IFERROR(INDEX($G$102:$AQ$200,MATCH($E51,$E$102:$E$200,0),COLUMN()-6),-999)</f>
        <v>0</v>
      </c>
      <c r="V51" s="16" cm="1">
        <f t="array" ref="V51">IFERROR(INDEX($G$102:$AQ$200,MATCH($E51,$E$102:$E$200,0),COLUMN()-6),-999)</f>
        <v>0</v>
      </c>
      <c r="W51" s="16" cm="1">
        <f t="array" ref="W51">IFERROR(INDEX($G$102:$AQ$200,MATCH($E51,$E$102:$E$200,0),COLUMN()-6),-999)</f>
        <v>0</v>
      </c>
      <c r="X51" s="16" cm="1">
        <f t="array" ref="X51">IFERROR(INDEX($G$102:$AQ$200,MATCH($E51,$E$102:$E$200,0),COLUMN()-6),-999)</f>
        <v>0</v>
      </c>
      <c r="Y51" s="16" cm="1">
        <f t="array" ref="Y51">IFERROR(INDEX($G$102:$AQ$200,MATCH($E51,$E$102:$E$200,0),COLUMN()-6),-999)</f>
        <v>0</v>
      </c>
      <c r="Z51" s="16" cm="1">
        <f t="array" ref="Z51">IFERROR(INDEX($G$102:$AQ$200,MATCH($E51,$E$102:$E$200,0),COLUMN()-6),-999)</f>
        <v>0</v>
      </c>
      <c r="AA51" s="16" cm="1">
        <f t="array" ref="AA51">IFERROR(INDEX($G$102:$AQ$200,MATCH($E51,$E$102:$E$200,0),COLUMN()-6),-999)</f>
        <v>0</v>
      </c>
      <c r="AB51" s="16" cm="1">
        <f t="array" ref="AB51">IFERROR(INDEX($G$102:$AQ$200,MATCH($E51,$E$102:$E$200,0),COLUMN()-6),-999)</f>
        <v>0</v>
      </c>
      <c r="AC51" s="16" cm="1">
        <f t="array" ref="AC51">IFERROR(INDEX($G$102:$AQ$200,MATCH($E51,$E$102:$E$200,0),COLUMN()-6),-999)</f>
        <v>0</v>
      </c>
      <c r="AD51" s="16" cm="1">
        <f t="array" ref="AD51">IFERROR(INDEX($G$102:$AQ$200,MATCH($E51,$E$102:$E$200,0),COLUMN()-6),-999)</f>
        <v>0</v>
      </c>
      <c r="AE51" s="16" cm="1">
        <f t="array" ref="AE51">IFERROR(INDEX($G$102:$AQ$200,MATCH($E51,$E$102:$E$200,0),COLUMN()-6),-999)</f>
        <v>0</v>
      </c>
      <c r="AF51" s="16" cm="1">
        <f t="array" ref="AF51">IFERROR(INDEX($G$102:$AQ$200,MATCH($E51,$E$102:$E$200,0),COLUMN()-6),-999)</f>
        <v>0</v>
      </c>
      <c r="AG51" s="16" cm="1">
        <f t="array" ref="AG51">IFERROR(INDEX($G$102:$AQ$200,MATCH($E51,$E$102:$E$200,0),COLUMN()-6),-999)</f>
        <v>0</v>
      </c>
      <c r="AH51" s="16" cm="1">
        <f t="array" ref="AH51">IFERROR(INDEX($G$102:$AQ$200,MATCH($E51,$E$102:$E$200,0),COLUMN()-6),-999)</f>
        <v>0</v>
      </c>
      <c r="AI51" s="16" cm="1">
        <f t="array" ref="AI51">IFERROR(INDEX($G$102:$AQ$200,MATCH($E51,$E$102:$E$200,0),COLUMN()-6),-999)</f>
        <v>0</v>
      </c>
      <c r="AJ51" s="16" cm="1">
        <f t="array" ref="AJ51">IFERROR(INDEX($G$102:$AQ$200,MATCH($E51,$E$102:$E$200,0),COLUMN()-6),-999)</f>
        <v>0</v>
      </c>
      <c r="AK51" s="16" cm="1">
        <f t="array" ref="AK51">IFERROR(INDEX($G$102:$AQ$200,MATCH($E51,$E$102:$E$200,0),COLUMN()-6),-999)</f>
        <v>0</v>
      </c>
      <c r="AL51" s="16" cm="1">
        <f t="array" ref="AL51">IFERROR(INDEX($G$102:$AQ$200,MATCH($E51,$E$102:$E$200,0),COLUMN()-6),-999)</f>
        <v>0</v>
      </c>
      <c r="AM51" s="16" cm="1">
        <f t="array" ref="AM51">IFERROR(INDEX($G$102:$AQ$200,MATCH($E51,$E$102:$E$200,0),COLUMN()-6),-999)</f>
        <v>0</v>
      </c>
      <c r="AN51" s="16" cm="1">
        <f t="array" ref="AN51">IFERROR(INDEX($G$102:$AQ$200,MATCH($E51,$E$102:$E$200,0),COLUMN()-6),-999)</f>
        <v>0</v>
      </c>
      <c r="AO51" s="16" cm="1">
        <f t="array" ref="AO51">IFERROR(INDEX($G$102:$AQ$200,MATCH($E51,$E$102:$E$200,0),COLUMN()-6),-999)</f>
        <v>0</v>
      </c>
      <c r="AP51" s="16" cm="1">
        <f t="array" ref="AP51">IFERROR(INDEX($G$102:$AQ$200,MATCH($E51,$E$102:$E$200,0),COLUMN()-6),-999)</f>
        <v>0</v>
      </c>
      <c r="AQ51" s="16" cm="1">
        <f t="array" ref="AQ51">IFERROR(INDEX($G$102:$AQ$200,MATCH($E51,$E$102:$E$200,0),COLUMN()-6),-999)</f>
        <v>0</v>
      </c>
      <c r="AR51" s="40"/>
      <c r="AS51" s="40">
        <v>999</v>
      </c>
      <c r="AT51" s="40">
        <v>999</v>
      </c>
      <c r="AU51" s="40">
        <v>999</v>
      </c>
      <c r="AV51" s="40">
        <v>999</v>
      </c>
      <c r="AW51" s="40">
        <v>999</v>
      </c>
      <c r="AX51" s="40">
        <v>999</v>
      </c>
      <c r="AY51" s="40">
        <v>999</v>
      </c>
      <c r="AZ51" s="40">
        <v>999</v>
      </c>
      <c r="BA51" s="40">
        <v>999</v>
      </c>
      <c r="BB51" s="40">
        <v>999</v>
      </c>
      <c r="BC51" s="40">
        <v>999</v>
      </c>
      <c r="BD51" s="40">
        <v>999</v>
      </c>
      <c r="BE51" s="40">
        <v>999</v>
      </c>
      <c r="BF51" s="40">
        <v>999</v>
      </c>
      <c r="BG51" s="40">
        <v>999</v>
      </c>
      <c r="BH51" s="40">
        <v>999</v>
      </c>
      <c r="BI51" s="56"/>
      <c r="BJ51" s="56"/>
      <c r="BK51" s="56"/>
      <c r="BL51" s="56"/>
      <c r="BM51" s="56"/>
      <c r="BN51" s="68"/>
    </row>
    <row r="52" spans="1:66" s="54" customFormat="1" ht="15" customHeight="1" x14ac:dyDescent="0.25">
      <c r="A52" s="68"/>
      <c r="B52" s="68"/>
      <c r="C52" s="68" t="s">
        <v>191</v>
      </c>
      <c r="D52" s="90" t="s">
        <v>176</v>
      </c>
      <c r="E52" s="79" t="s">
        <v>176</v>
      </c>
      <c r="F52" s="73"/>
      <c r="G52" s="16" cm="1">
        <f t="array" ref="G52">IFERROR(INDEX($G$102:$AQ$200,MATCH($E52,$E$102:$E$200,0),COLUMN()-6),-999)</f>
        <v>0</v>
      </c>
      <c r="H52" s="16" cm="1">
        <f t="array" ref="H52">IFERROR(INDEX($G$102:$AQ$200,MATCH($E52,$E$102:$E$200,0),COLUMN()-6),-999)</f>
        <v>0</v>
      </c>
      <c r="I52" s="16" cm="1">
        <f t="array" ref="I52">IFERROR(INDEX($G$102:$AQ$200,MATCH($E52,$E$102:$E$200,0),COLUMN()-6),-999)</f>
        <v>0</v>
      </c>
      <c r="J52" s="16" cm="1">
        <f t="array" ref="J52">IFERROR(INDEX($G$102:$AQ$200,MATCH($E52,$E$102:$E$200,0),COLUMN()-6),-999)</f>
        <v>0</v>
      </c>
      <c r="K52" s="16" cm="1">
        <f t="array" ref="K52">IFERROR(INDEX($G$102:$AQ$200,MATCH($E52,$E$102:$E$200,0),COLUMN()-6),-999)</f>
        <v>0</v>
      </c>
      <c r="L52" s="16" cm="1">
        <f t="array" ref="L52">IFERROR(INDEX($G$102:$AQ$200,MATCH($E52,$E$102:$E$200,0),COLUMN()-6),-999)</f>
        <v>0</v>
      </c>
      <c r="M52" s="16" cm="1">
        <f t="array" ref="M52">IFERROR(INDEX($G$102:$AQ$200,MATCH($E52,$E$102:$E$200,0),COLUMN()-6),-999)</f>
        <v>0</v>
      </c>
      <c r="N52" s="16" cm="1">
        <f t="array" ref="N52">IFERROR(INDEX($G$102:$AQ$200,MATCH($E52,$E$102:$E$200,0),COLUMN()-6),-999)</f>
        <v>0</v>
      </c>
      <c r="O52" s="16" cm="1">
        <f t="array" ref="O52">IFERROR(INDEX($G$102:$AQ$200,MATCH($E52,$E$102:$E$200,0),COLUMN()-6),-999)</f>
        <v>0</v>
      </c>
      <c r="P52" s="16" cm="1">
        <f t="array" ref="P52">IFERROR(INDEX($G$102:$AQ$200,MATCH($E52,$E$102:$E$200,0),COLUMN()-6),-999)</f>
        <v>0</v>
      </c>
      <c r="Q52" s="16" cm="1">
        <f t="array" ref="Q52">IFERROR(INDEX($G$102:$AQ$200,MATCH($E52,$E$102:$E$200,0),COLUMN()-6),-999)</f>
        <v>0</v>
      </c>
      <c r="R52" s="16" cm="1">
        <f t="array" ref="R52">IFERROR(INDEX($G$102:$AQ$200,MATCH($E52,$E$102:$E$200,0),COLUMN()-6),-999)</f>
        <v>0</v>
      </c>
      <c r="S52" s="16" cm="1">
        <f t="array" ref="S52">IFERROR(INDEX($G$102:$AQ$200,MATCH($E52,$E$102:$E$200,0),COLUMN()-6),-999)</f>
        <v>0</v>
      </c>
      <c r="T52" s="16" cm="1">
        <f t="array" ref="T52">IFERROR(INDEX($G$102:$AQ$200,MATCH($E52,$E$102:$E$200,0),COLUMN()-6),-999)</f>
        <v>0</v>
      </c>
      <c r="U52" s="16" cm="1">
        <f t="array" ref="U52">IFERROR(INDEX($G$102:$AQ$200,MATCH($E52,$E$102:$E$200,0),COLUMN()-6),-999)</f>
        <v>0</v>
      </c>
      <c r="V52" s="16" cm="1">
        <f t="array" ref="V52">IFERROR(INDEX($G$102:$AQ$200,MATCH($E52,$E$102:$E$200,0),COLUMN()-6),-999)</f>
        <v>0</v>
      </c>
      <c r="W52" s="16" cm="1">
        <f t="array" ref="W52">IFERROR(INDEX($G$102:$AQ$200,MATCH($E52,$E$102:$E$200,0),COLUMN()-6),-999)</f>
        <v>0</v>
      </c>
      <c r="X52" s="16" cm="1">
        <f t="array" ref="X52">IFERROR(INDEX($G$102:$AQ$200,MATCH($E52,$E$102:$E$200,0),COLUMN()-6),-999)</f>
        <v>0</v>
      </c>
      <c r="Y52" s="16" cm="1">
        <f t="array" ref="Y52">IFERROR(INDEX($G$102:$AQ$200,MATCH($E52,$E$102:$E$200,0),COLUMN()-6),-999)</f>
        <v>0</v>
      </c>
      <c r="Z52" s="16" cm="1">
        <f t="array" ref="Z52">IFERROR(INDEX($G$102:$AQ$200,MATCH($E52,$E$102:$E$200,0),COLUMN()-6),-999)</f>
        <v>0</v>
      </c>
      <c r="AA52" s="16" cm="1">
        <f t="array" ref="AA52">IFERROR(INDEX($G$102:$AQ$200,MATCH($E52,$E$102:$E$200,0),COLUMN()-6),-999)</f>
        <v>0</v>
      </c>
      <c r="AB52" s="16" cm="1">
        <f t="array" ref="AB52">IFERROR(INDEX($G$102:$AQ$200,MATCH($E52,$E$102:$E$200,0),COLUMN()-6),-999)</f>
        <v>0</v>
      </c>
      <c r="AC52" s="16" cm="1">
        <f t="array" ref="AC52">IFERROR(INDEX($G$102:$AQ$200,MATCH($E52,$E$102:$E$200,0),COLUMN()-6),-999)</f>
        <v>0</v>
      </c>
      <c r="AD52" s="16" cm="1">
        <f t="array" ref="AD52">IFERROR(INDEX($G$102:$AQ$200,MATCH($E52,$E$102:$E$200,0),COLUMN()-6),-999)</f>
        <v>0</v>
      </c>
      <c r="AE52" s="16" cm="1">
        <f t="array" ref="AE52">IFERROR(INDEX($G$102:$AQ$200,MATCH($E52,$E$102:$E$200,0),COLUMN()-6),-999)</f>
        <v>0</v>
      </c>
      <c r="AF52" s="16" cm="1">
        <f t="array" ref="AF52">IFERROR(INDEX($G$102:$AQ$200,MATCH($E52,$E$102:$E$200,0),COLUMN()-6),-999)</f>
        <v>0</v>
      </c>
      <c r="AG52" s="16" cm="1">
        <f t="array" ref="AG52">IFERROR(INDEX($G$102:$AQ$200,MATCH($E52,$E$102:$E$200,0),COLUMN()-6),-999)</f>
        <v>0</v>
      </c>
      <c r="AH52" s="16" cm="1">
        <f t="array" ref="AH52">IFERROR(INDEX($G$102:$AQ$200,MATCH($E52,$E$102:$E$200,0),COLUMN()-6),-999)</f>
        <v>0</v>
      </c>
      <c r="AI52" s="16" cm="1">
        <f t="array" ref="AI52">IFERROR(INDEX($G$102:$AQ$200,MATCH($E52,$E$102:$E$200,0),COLUMN()-6),-999)</f>
        <v>0</v>
      </c>
      <c r="AJ52" s="16" cm="1">
        <f t="array" ref="AJ52">IFERROR(INDEX($G$102:$AQ$200,MATCH($E52,$E$102:$E$200,0),COLUMN()-6),-999)</f>
        <v>0</v>
      </c>
      <c r="AK52" s="16" cm="1">
        <f t="array" ref="AK52">IFERROR(INDEX($G$102:$AQ$200,MATCH($E52,$E$102:$E$200,0),COLUMN()-6),-999)</f>
        <v>0</v>
      </c>
      <c r="AL52" s="16" cm="1">
        <f t="array" ref="AL52">IFERROR(INDEX($G$102:$AQ$200,MATCH($E52,$E$102:$E$200,0),COLUMN()-6),-999)</f>
        <v>0</v>
      </c>
      <c r="AM52" s="16" cm="1">
        <f t="array" ref="AM52">IFERROR(INDEX($G$102:$AQ$200,MATCH($E52,$E$102:$E$200,0),COLUMN()-6),-999)</f>
        <v>0</v>
      </c>
      <c r="AN52" s="16" cm="1">
        <f t="array" ref="AN52">IFERROR(INDEX($G$102:$AQ$200,MATCH($E52,$E$102:$E$200,0),COLUMN()-6),-999)</f>
        <v>0</v>
      </c>
      <c r="AO52" s="16" cm="1">
        <f t="array" ref="AO52">IFERROR(INDEX($G$102:$AQ$200,MATCH($E52,$E$102:$E$200,0),COLUMN()-6),-999)</f>
        <v>0</v>
      </c>
      <c r="AP52" s="16" cm="1">
        <f t="array" ref="AP52">IFERROR(INDEX($G$102:$AQ$200,MATCH($E52,$E$102:$E$200,0),COLUMN()-6),-999)</f>
        <v>0</v>
      </c>
      <c r="AQ52" s="16" cm="1">
        <f t="array" ref="AQ52">IFERROR(INDEX($G$102:$AQ$200,MATCH($E52,$E$102:$E$200,0),COLUMN()-6),-999)</f>
        <v>0</v>
      </c>
      <c r="AR52" s="40"/>
      <c r="AS52" s="40">
        <v>999</v>
      </c>
      <c r="AT52" s="40">
        <v>999</v>
      </c>
      <c r="AU52" s="40">
        <v>999</v>
      </c>
      <c r="AV52" s="40">
        <v>999</v>
      </c>
      <c r="AW52" s="40">
        <v>999</v>
      </c>
      <c r="AX52" s="40">
        <v>999</v>
      </c>
      <c r="AY52" s="40">
        <v>999</v>
      </c>
      <c r="AZ52" s="40">
        <v>999</v>
      </c>
      <c r="BA52" s="40">
        <v>999</v>
      </c>
      <c r="BB52" s="40">
        <v>999</v>
      </c>
      <c r="BC52" s="40">
        <v>999</v>
      </c>
      <c r="BD52" s="40">
        <v>999</v>
      </c>
      <c r="BE52" s="40">
        <v>999</v>
      </c>
      <c r="BF52" s="40">
        <v>999</v>
      </c>
      <c r="BG52" s="40">
        <v>999</v>
      </c>
      <c r="BH52" s="40">
        <v>999</v>
      </c>
      <c r="BI52" s="56"/>
      <c r="BJ52" s="56"/>
      <c r="BK52" s="56"/>
      <c r="BL52" s="56"/>
      <c r="BM52" s="56"/>
      <c r="BN52" s="68"/>
    </row>
    <row r="53" spans="1:66" s="54" customFormat="1" ht="15" customHeight="1" x14ac:dyDescent="0.25">
      <c r="A53" s="68"/>
      <c r="B53" s="68"/>
      <c r="C53" s="68" t="s">
        <v>191</v>
      </c>
      <c r="D53" s="90" t="s">
        <v>177</v>
      </c>
      <c r="E53" s="79" t="s">
        <v>177</v>
      </c>
      <c r="F53" s="73"/>
      <c r="G53" s="16" cm="1">
        <f t="array" ref="G53">IFERROR(INDEX($G$102:$AQ$200,MATCH($E53,$E$102:$E$200,0),COLUMN()-6),-999)</f>
        <v>0</v>
      </c>
      <c r="H53" s="16" cm="1">
        <f t="array" ref="H53">IFERROR(INDEX($G$102:$AQ$200,MATCH($E53,$E$102:$E$200,0),COLUMN()-6),-999)</f>
        <v>0</v>
      </c>
      <c r="I53" s="16" cm="1">
        <f t="array" ref="I53">IFERROR(INDEX($G$102:$AQ$200,MATCH($E53,$E$102:$E$200,0),COLUMN()-6),-999)</f>
        <v>0</v>
      </c>
      <c r="J53" s="16" cm="1">
        <f t="array" ref="J53">IFERROR(INDEX($G$102:$AQ$200,MATCH($E53,$E$102:$E$200,0),COLUMN()-6),-999)</f>
        <v>0</v>
      </c>
      <c r="K53" s="16" cm="1">
        <f t="array" ref="K53">IFERROR(INDEX($G$102:$AQ$200,MATCH($E53,$E$102:$E$200,0),COLUMN()-6),-999)</f>
        <v>0</v>
      </c>
      <c r="L53" s="16" cm="1">
        <f t="array" ref="L53">IFERROR(INDEX($G$102:$AQ$200,MATCH($E53,$E$102:$E$200,0),COLUMN()-6),-999)</f>
        <v>0</v>
      </c>
      <c r="M53" s="16" cm="1">
        <f t="array" ref="M53">IFERROR(INDEX($G$102:$AQ$200,MATCH($E53,$E$102:$E$200,0),COLUMN()-6),-999)</f>
        <v>0</v>
      </c>
      <c r="N53" s="16" cm="1">
        <f t="array" ref="N53">IFERROR(INDEX($G$102:$AQ$200,MATCH($E53,$E$102:$E$200,0),COLUMN()-6),-999)</f>
        <v>0</v>
      </c>
      <c r="O53" s="16" cm="1">
        <f t="array" ref="O53">IFERROR(INDEX($G$102:$AQ$200,MATCH($E53,$E$102:$E$200,0),COLUMN()-6),-999)</f>
        <v>0</v>
      </c>
      <c r="P53" s="16" cm="1">
        <f t="array" ref="P53">IFERROR(INDEX($G$102:$AQ$200,MATCH($E53,$E$102:$E$200,0),COLUMN()-6),-999)</f>
        <v>0</v>
      </c>
      <c r="Q53" s="16" cm="1">
        <f t="array" ref="Q53">IFERROR(INDEX($G$102:$AQ$200,MATCH($E53,$E$102:$E$200,0),COLUMN()-6),-999)</f>
        <v>0</v>
      </c>
      <c r="R53" s="16" cm="1">
        <f t="array" ref="R53">IFERROR(INDEX($G$102:$AQ$200,MATCH($E53,$E$102:$E$200,0),COLUMN()-6),-999)</f>
        <v>0</v>
      </c>
      <c r="S53" s="16" cm="1">
        <f t="array" ref="S53">IFERROR(INDEX($G$102:$AQ$200,MATCH($E53,$E$102:$E$200,0),COLUMN()-6),-999)</f>
        <v>0</v>
      </c>
      <c r="T53" s="16" cm="1">
        <f t="array" ref="T53">IFERROR(INDEX($G$102:$AQ$200,MATCH($E53,$E$102:$E$200,0),COLUMN()-6),-999)</f>
        <v>0</v>
      </c>
      <c r="U53" s="16" cm="1">
        <f t="array" ref="U53">IFERROR(INDEX($G$102:$AQ$200,MATCH($E53,$E$102:$E$200,0),COLUMN()-6),-999)</f>
        <v>0</v>
      </c>
      <c r="V53" s="16" cm="1">
        <f t="array" ref="V53">IFERROR(INDEX($G$102:$AQ$200,MATCH($E53,$E$102:$E$200,0),COLUMN()-6),-999)</f>
        <v>0</v>
      </c>
      <c r="W53" s="16" cm="1">
        <f t="array" ref="W53">IFERROR(INDEX($G$102:$AQ$200,MATCH($E53,$E$102:$E$200,0),COLUMN()-6),-999)</f>
        <v>0</v>
      </c>
      <c r="X53" s="16" cm="1">
        <f t="array" ref="X53">IFERROR(INDEX($G$102:$AQ$200,MATCH($E53,$E$102:$E$200,0),COLUMN()-6),-999)</f>
        <v>0</v>
      </c>
      <c r="Y53" s="16" cm="1">
        <f t="array" ref="Y53">IFERROR(INDEX($G$102:$AQ$200,MATCH($E53,$E$102:$E$200,0),COLUMN()-6),-999)</f>
        <v>0</v>
      </c>
      <c r="Z53" s="16" cm="1">
        <f t="array" ref="Z53">IFERROR(INDEX($G$102:$AQ$200,MATCH($E53,$E$102:$E$200,0),COLUMN()-6),-999)</f>
        <v>0</v>
      </c>
      <c r="AA53" s="16" cm="1">
        <f t="array" ref="AA53">IFERROR(INDEX($G$102:$AQ$200,MATCH($E53,$E$102:$E$200,0),COLUMN()-6),-999)</f>
        <v>0</v>
      </c>
      <c r="AB53" s="16" cm="1">
        <f t="array" ref="AB53">IFERROR(INDEX($G$102:$AQ$200,MATCH($E53,$E$102:$E$200,0),COLUMN()-6),-999)</f>
        <v>0</v>
      </c>
      <c r="AC53" s="16" cm="1">
        <f t="array" ref="AC53">IFERROR(INDEX($G$102:$AQ$200,MATCH($E53,$E$102:$E$200,0),COLUMN()-6),-999)</f>
        <v>0</v>
      </c>
      <c r="AD53" s="16" cm="1">
        <f t="array" ref="AD53">IFERROR(INDEX($G$102:$AQ$200,MATCH($E53,$E$102:$E$200,0),COLUMN()-6),-999)</f>
        <v>0</v>
      </c>
      <c r="AE53" s="16" cm="1">
        <f t="array" ref="AE53">IFERROR(INDEX($G$102:$AQ$200,MATCH($E53,$E$102:$E$200,0),COLUMN()-6),-999)</f>
        <v>0</v>
      </c>
      <c r="AF53" s="16" cm="1">
        <f t="array" ref="AF53">IFERROR(INDEX($G$102:$AQ$200,MATCH($E53,$E$102:$E$200,0),COLUMN()-6),-999)</f>
        <v>0</v>
      </c>
      <c r="AG53" s="16" cm="1">
        <f t="array" ref="AG53">IFERROR(INDEX($G$102:$AQ$200,MATCH($E53,$E$102:$E$200,0),COLUMN()-6),-999)</f>
        <v>0</v>
      </c>
      <c r="AH53" s="16" cm="1">
        <f t="array" ref="AH53">IFERROR(INDEX($G$102:$AQ$200,MATCH($E53,$E$102:$E$200,0),COLUMN()-6),-999)</f>
        <v>0</v>
      </c>
      <c r="AI53" s="16" cm="1">
        <f t="array" ref="AI53">IFERROR(INDEX($G$102:$AQ$200,MATCH($E53,$E$102:$E$200,0),COLUMN()-6),-999)</f>
        <v>0</v>
      </c>
      <c r="AJ53" s="16" cm="1">
        <f t="array" ref="AJ53">IFERROR(INDEX($G$102:$AQ$200,MATCH($E53,$E$102:$E$200,0),COLUMN()-6),-999)</f>
        <v>0</v>
      </c>
      <c r="AK53" s="16" cm="1">
        <f t="array" ref="AK53">IFERROR(INDEX($G$102:$AQ$200,MATCH($E53,$E$102:$E$200,0),COLUMN()-6),-999)</f>
        <v>0</v>
      </c>
      <c r="AL53" s="16" cm="1">
        <f t="array" ref="AL53">IFERROR(INDEX($G$102:$AQ$200,MATCH($E53,$E$102:$E$200,0),COLUMN()-6),-999)</f>
        <v>0</v>
      </c>
      <c r="AM53" s="16" cm="1">
        <f t="array" ref="AM53">IFERROR(INDEX($G$102:$AQ$200,MATCH($E53,$E$102:$E$200,0),COLUMN()-6),-999)</f>
        <v>0</v>
      </c>
      <c r="AN53" s="16" cm="1">
        <f t="array" ref="AN53">IFERROR(INDEX($G$102:$AQ$200,MATCH($E53,$E$102:$E$200,0),COLUMN()-6),-999)</f>
        <v>0</v>
      </c>
      <c r="AO53" s="16" cm="1">
        <f t="array" ref="AO53">IFERROR(INDEX($G$102:$AQ$200,MATCH($E53,$E$102:$E$200,0),COLUMN()-6),-999)</f>
        <v>0</v>
      </c>
      <c r="AP53" s="16" cm="1">
        <f t="array" ref="AP53">IFERROR(INDEX($G$102:$AQ$200,MATCH($E53,$E$102:$E$200,0),COLUMN()-6),-999)</f>
        <v>0</v>
      </c>
      <c r="AQ53" s="16" cm="1">
        <f t="array" ref="AQ53">IFERROR(INDEX($G$102:$AQ$200,MATCH($E53,$E$102:$E$200,0),COLUMN()-6),-999)</f>
        <v>0</v>
      </c>
      <c r="AR53" s="40"/>
      <c r="AS53" s="40">
        <v>999</v>
      </c>
      <c r="AT53" s="40">
        <v>999</v>
      </c>
      <c r="AU53" s="40">
        <v>999</v>
      </c>
      <c r="AV53" s="40">
        <v>999</v>
      </c>
      <c r="AW53" s="40">
        <v>999</v>
      </c>
      <c r="AX53" s="40">
        <v>999</v>
      </c>
      <c r="AY53" s="40">
        <v>999</v>
      </c>
      <c r="AZ53" s="40">
        <v>999</v>
      </c>
      <c r="BA53" s="40">
        <v>999</v>
      </c>
      <c r="BB53" s="40">
        <v>999</v>
      </c>
      <c r="BC53" s="40">
        <v>999</v>
      </c>
      <c r="BD53" s="40">
        <v>999</v>
      </c>
      <c r="BE53" s="40">
        <v>999</v>
      </c>
      <c r="BF53" s="40">
        <v>999</v>
      </c>
      <c r="BG53" s="40">
        <v>999</v>
      </c>
      <c r="BH53" s="40">
        <v>999</v>
      </c>
      <c r="BI53" s="56"/>
      <c r="BJ53" s="56"/>
      <c r="BK53" s="56"/>
      <c r="BL53" s="56"/>
      <c r="BM53" s="56"/>
      <c r="BN53" s="68"/>
    </row>
    <row r="54" spans="1:66" s="54" customFormat="1" ht="15" customHeight="1" x14ac:dyDescent="0.25">
      <c r="A54" s="68"/>
      <c r="B54" s="68"/>
      <c r="C54" s="68" t="s">
        <v>191</v>
      </c>
      <c r="D54" s="90" t="s">
        <v>178</v>
      </c>
      <c r="E54" s="79" t="s">
        <v>178</v>
      </c>
      <c r="F54" s="73"/>
      <c r="G54" s="16" cm="1">
        <f t="array" ref="G54">IFERROR(INDEX($G$102:$AQ$200,MATCH($E54,$E$102:$E$200,0),COLUMN()-6),-999)</f>
        <v>0</v>
      </c>
      <c r="H54" s="16" cm="1">
        <f t="array" ref="H54">IFERROR(INDEX($G$102:$AQ$200,MATCH($E54,$E$102:$E$200,0),COLUMN()-6),-999)</f>
        <v>0</v>
      </c>
      <c r="I54" s="16" cm="1">
        <f t="array" ref="I54">IFERROR(INDEX($G$102:$AQ$200,MATCH($E54,$E$102:$E$200,0),COLUMN()-6),-999)</f>
        <v>0</v>
      </c>
      <c r="J54" s="16" cm="1">
        <f t="array" ref="J54">IFERROR(INDEX($G$102:$AQ$200,MATCH($E54,$E$102:$E$200,0),COLUMN()-6),-999)</f>
        <v>0</v>
      </c>
      <c r="K54" s="16" cm="1">
        <f t="array" ref="K54">IFERROR(INDEX($G$102:$AQ$200,MATCH($E54,$E$102:$E$200,0),COLUMN()-6),-999)</f>
        <v>0</v>
      </c>
      <c r="L54" s="16" cm="1">
        <f t="array" ref="L54">IFERROR(INDEX($G$102:$AQ$200,MATCH($E54,$E$102:$E$200,0),COLUMN()-6),-999)</f>
        <v>0</v>
      </c>
      <c r="M54" s="16" cm="1">
        <f t="array" ref="M54">IFERROR(INDEX($G$102:$AQ$200,MATCH($E54,$E$102:$E$200,0),COLUMN()-6),-999)</f>
        <v>0</v>
      </c>
      <c r="N54" s="16" cm="1">
        <f t="array" ref="N54">IFERROR(INDEX($G$102:$AQ$200,MATCH($E54,$E$102:$E$200,0),COLUMN()-6),-999)</f>
        <v>0</v>
      </c>
      <c r="O54" s="16" cm="1">
        <f t="array" ref="O54">IFERROR(INDEX($G$102:$AQ$200,MATCH($E54,$E$102:$E$200,0),COLUMN()-6),-999)</f>
        <v>0</v>
      </c>
      <c r="P54" s="16" cm="1">
        <f t="array" ref="P54">IFERROR(INDEX($G$102:$AQ$200,MATCH($E54,$E$102:$E$200,0),COLUMN()-6),-999)</f>
        <v>0</v>
      </c>
      <c r="Q54" s="16" cm="1">
        <f t="array" ref="Q54">IFERROR(INDEX($G$102:$AQ$200,MATCH($E54,$E$102:$E$200,0),COLUMN()-6),-999)</f>
        <v>0</v>
      </c>
      <c r="R54" s="16" cm="1">
        <f t="array" ref="R54">IFERROR(INDEX($G$102:$AQ$200,MATCH($E54,$E$102:$E$200,0),COLUMN()-6),-999)</f>
        <v>0</v>
      </c>
      <c r="S54" s="16" cm="1">
        <f t="array" ref="S54">IFERROR(INDEX($G$102:$AQ$200,MATCH($E54,$E$102:$E$200,0),COLUMN()-6),-999)</f>
        <v>0</v>
      </c>
      <c r="T54" s="16" cm="1">
        <f t="array" ref="T54">IFERROR(INDEX($G$102:$AQ$200,MATCH($E54,$E$102:$E$200,0),COLUMN()-6),-999)</f>
        <v>0</v>
      </c>
      <c r="U54" s="16" cm="1">
        <f t="array" ref="U54">IFERROR(INDEX($G$102:$AQ$200,MATCH($E54,$E$102:$E$200,0),COLUMN()-6),-999)</f>
        <v>0</v>
      </c>
      <c r="V54" s="16" cm="1">
        <f t="array" ref="V54">IFERROR(INDEX($G$102:$AQ$200,MATCH($E54,$E$102:$E$200,0),COLUMN()-6),-999)</f>
        <v>0</v>
      </c>
      <c r="W54" s="16" cm="1">
        <f t="array" ref="W54">IFERROR(INDEX($G$102:$AQ$200,MATCH($E54,$E$102:$E$200,0),COLUMN()-6),-999)</f>
        <v>0</v>
      </c>
      <c r="X54" s="16" cm="1">
        <f t="array" ref="X54">IFERROR(INDEX($G$102:$AQ$200,MATCH($E54,$E$102:$E$200,0),COLUMN()-6),-999)</f>
        <v>0</v>
      </c>
      <c r="Y54" s="16" cm="1">
        <f t="array" ref="Y54">IFERROR(INDEX($G$102:$AQ$200,MATCH($E54,$E$102:$E$200,0),COLUMN()-6),-999)</f>
        <v>0</v>
      </c>
      <c r="Z54" s="16" cm="1">
        <f t="array" ref="Z54">IFERROR(INDEX($G$102:$AQ$200,MATCH($E54,$E$102:$E$200,0),COLUMN()-6),-999)</f>
        <v>0</v>
      </c>
      <c r="AA54" s="16" cm="1">
        <f t="array" ref="AA54">IFERROR(INDEX($G$102:$AQ$200,MATCH($E54,$E$102:$E$200,0),COLUMN()-6),-999)</f>
        <v>0</v>
      </c>
      <c r="AB54" s="16" cm="1">
        <f t="array" ref="AB54">IFERROR(INDEX($G$102:$AQ$200,MATCH($E54,$E$102:$E$200,0),COLUMN()-6),-999)</f>
        <v>0</v>
      </c>
      <c r="AC54" s="16" cm="1">
        <f t="array" ref="AC54">IFERROR(INDEX($G$102:$AQ$200,MATCH($E54,$E$102:$E$200,0),COLUMN()-6),-999)</f>
        <v>0</v>
      </c>
      <c r="AD54" s="16" cm="1">
        <f t="array" ref="AD54">IFERROR(INDEX($G$102:$AQ$200,MATCH($E54,$E$102:$E$200,0),COLUMN()-6),-999)</f>
        <v>0</v>
      </c>
      <c r="AE54" s="16" cm="1">
        <f t="array" ref="AE54">IFERROR(INDEX($G$102:$AQ$200,MATCH($E54,$E$102:$E$200,0),COLUMN()-6),-999)</f>
        <v>0</v>
      </c>
      <c r="AF54" s="16" cm="1">
        <f t="array" ref="AF54">IFERROR(INDEX($G$102:$AQ$200,MATCH($E54,$E$102:$E$200,0),COLUMN()-6),-999)</f>
        <v>0</v>
      </c>
      <c r="AG54" s="16" cm="1">
        <f t="array" ref="AG54">IFERROR(INDEX($G$102:$AQ$200,MATCH($E54,$E$102:$E$200,0),COLUMN()-6),-999)</f>
        <v>0</v>
      </c>
      <c r="AH54" s="16" cm="1">
        <f t="array" ref="AH54">IFERROR(INDEX($G$102:$AQ$200,MATCH($E54,$E$102:$E$200,0),COLUMN()-6),-999)</f>
        <v>0</v>
      </c>
      <c r="AI54" s="16" cm="1">
        <f t="array" ref="AI54">IFERROR(INDEX($G$102:$AQ$200,MATCH($E54,$E$102:$E$200,0),COLUMN()-6),-999)</f>
        <v>0</v>
      </c>
      <c r="AJ54" s="16" cm="1">
        <f t="array" ref="AJ54">IFERROR(INDEX($G$102:$AQ$200,MATCH($E54,$E$102:$E$200,0),COLUMN()-6),-999)</f>
        <v>0</v>
      </c>
      <c r="AK54" s="16" cm="1">
        <f t="array" ref="AK54">IFERROR(INDEX($G$102:$AQ$200,MATCH($E54,$E$102:$E$200,0),COLUMN()-6),-999)</f>
        <v>0</v>
      </c>
      <c r="AL54" s="16" cm="1">
        <f t="array" ref="AL54">IFERROR(INDEX($G$102:$AQ$200,MATCH($E54,$E$102:$E$200,0),COLUMN()-6),-999)</f>
        <v>0</v>
      </c>
      <c r="AM54" s="16" cm="1">
        <f t="array" ref="AM54">IFERROR(INDEX($G$102:$AQ$200,MATCH($E54,$E$102:$E$200,0),COLUMN()-6),-999)</f>
        <v>0</v>
      </c>
      <c r="AN54" s="16" cm="1">
        <f t="array" ref="AN54">IFERROR(INDEX($G$102:$AQ$200,MATCH($E54,$E$102:$E$200,0),COLUMN()-6),-999)</f>
        <v>0</v>
      </c>
      <c r="AO54" s="16" cm="1">
        <f t="array" ref="AO54">IFERROR(INDEX($G$102:$AQ$200,MATCH($E54,$E$102:$E$200,0),COLUMN()-6),-999)</f>
        <v>0</v>
      </c>
      <c r="AP54" s="16" cm="1">
        <f t="array" ref="AP54">IFERROR(INDEX($G$102:$AQ$200,MATCH($E54,$E$102:$E$200,0),COLUMN()-6),-999)</f>
        <v>0</v>
      </c>
      <c r="AQ54" s="16" cm="1">
        <f t="array" ref="AQ54">IFERROR(INDEX($G$102:$AQ$200,MATCH($E54,$E$102:$E$200,0),COLUMN()-6),-999)</f>
        <v>0</v>
      </c>
      <c r="AR54" s="40"/>
      <c r="AS54" s="40">
        <v>999</v>
      </c>
      <c r="AT54" s="40">
        <v>999</v>
      </c>
      <c r="AU54" s="40">
        <v>999</v>
      </c>
      <c r="AV54" s="40">
        <v>999</v>
      </c>
      <c r="AW54" s="40">
        <v>999</v>
      </c>
      <c r="AX54" s="40">
        <v>999</v>
      </c>
      <c r="AY54" s="40">
        <v>999</v>
      </c>
      <c r="AZ54" s="40">
        <v>999</v>
      </c>
      <c r="BA54" s="40">
        <v>999</v>
      </c>
      <c r="BB54" s="40">
        <v>999</v>
      </c>
      <c r="BC54" s="40">
        <v>999</v>
      </c>
      <c r="BD54" s="40">
        <v>999</v>
      </c>
      <c r="BE54" s="40">
        <v>999</v>
      </c>
      <c r="BF54" s="40">
        <v>999</v>
      </c>
      <c r="BG54" s="40">
        <v>999</v>
      </c>
      <c r="BH54" s="40">
        <v>999</v>
      </c>
      <c r="BI54" s="56"/>
      <c r="BJ54" s="56"/>
      <c r="BK54" s="56"/>
      <c r="BL54" s="56"/>
      <c r="BM54" s="56"/>
      <c r="BN54" s="68"/>
    </row>
    <row r="55" spans="1:66" s="54" customFormat="1" ht="15" customHeight="1" x14ac:dyDescent="0.25">
      <c r="A55" s="68"/>
      <c r="B55" s="68"/>
      <c r="C55" s="68" t="s">
        <v>191</v>
      </c>
      <c r="D55" s="90" t="s">
        <v>179</v>
      </c>
      <c r="E55" s="79" t="s">
        <v>179</v>
      </c>
      <c r="F55" s="73"/>
      <c r="G55" s="16" cm="1">
        <f t="array" ref="G55">IFERROR(INDEX($G$102:$AQ$200,MATCH($E55,$E$102:$E$200,0),COLUMN()-6),-999)</f>
        <v>0</v>
      </c>
      <c r="H55" s="16" cm="1">
        <f t="array" ref="H55">IFERROR(INDEX($G$102:$AQ$200,MATCH($E55,$E$102:$E$200,0),COLUMN()-6),-999)</f>
        <v>0</v>
      </c>
      <c r="I55" s="16" cm="1">
        <f t="array" ref="I55">IFERROR(INDEX($G$102:$AQ$200,MATCH($E55,$E$102:$E$200,0),COLUMN()-6),-999)</f>
        <v>0</v>
      </c>
      <c r="J55" s="16" cm="1">
        <f t="array" ref="J55">IFERROR(INDEX($G$102:$AQ$200,MATCH($E55,$E$102:$E$200,0),COLUMN()-6),-999)</f>
        <v>0</v>
      </c>
      <c r="K55" s="16" cm="1">
        <f t="array" ref="K55">IFERROR(INDEX($G$102:$AQ$200,MATCH($E55,$E$102:$E$200,0),COLUMN()-6),-999)</f>
        <v>0</v>
      </c>
      <c r="L55" s="16" cm="1">
        <f t="array" ref="L55">IFERROR(INDEX($G$102:$AQ$200,MATCH($E55,$E$102:$E$200,0),COLUMN()-6),-999)</f>
        <v>0</v>
      </c>
      <c r="M55" s="16" cm="1">
        <f t="array" ref="M55">IFERROR(INDEX($G$102:$AQ$200,MATCH($E55,$E$102:$E$200,0),COLUMN()-6),-999)</f>
        <v>0</v>
      </c>
      <c r="N55" s="16" cm="1">
        <f t="array" ref="N55">IFERROR(INDEX($G$102:$AQ$200,MATCH($E55,$E$102:$E$200,0),COLUMN()-6),-999)</f>
        <v>0</v>
      </c>
      <c r="O55" s="16" cm="1">
        <f t="array" ref="O55">IFERROR(INDEX($G$102:$AQ$200,MATCH($E55,$E$102:$E$200,0),COLUMN()-6),-999)</f>
        <v>0</v>
      </c>
      <c r="P55" s="16" cm="1">
        <f t="array" ref="P55">IFERROR(INDEX($G$102:$AQ$200,MATCH($E55,$E$102:$E$200,0),COLUMN()-6),-999)</f>
        <v>0</v>
      </c>
      <c r="Q55" s="16" cm="1">
        <f t="array" ref="Q55">IFERROR(INDEX($G$102:$AQ$200,MATCH($E55,$E$102:$E$200,0),COLUMN()-6),-999)</f>
        <v>0</v>
      </c>
      <c r="R55" s="16" cm="1">
        <f t="array" ref="R55">IFERROR(INDEX($G$102:$AQ$200,MATCH($E55,$E$102:$E$200,0),COLUMN()-6),-999)</f>
        <v>0</v>
      </c>
      <c r="S55" s="16" cm="1">
        <f t="array" ref="S55">IFERROR(INDEX($G$102:$AQ$200,MATCH($E55,$E$102:$E$200,0),COLUMN()-6),-999)</f>
        <v>0</v>
      </c>
      <c r="T55" s="16" cm="1">
        <f t="array" ref="T55">IFERROR(INDEX($G$102:$AQ$200,MATCH($E55,$E$102:$E$200,0),COLUMN()-6),-999)</f>
        <v>0</v>
      </c>
      <c r="U55" s="16" cm="1">
        <f t="array" ref="U55">IFERROR(INDEX($G$102:$AQ$200,MATCH($E55,$E$102:$E$200,0),COLUMN()-6),-999)</f>
        <v>0</v>
      </c>
      <c r="V55" s="16" cm="1">
        <f t="array" ref="V55">IFERROR(INDEX($G$102:$AQ$200,MATCH($E55,$E$102:$E$200,0),COLUMN()-6),-999)</f>
        <v>0</v>
      </c>
      <c r="W55" s="16" cm="1">
        <f t="array" ref="W55">IFERROR(INDEX($G$102:$AQ$200,MATCH($E55,$E$102:$E$200,0),COLUMN()-6),-999)</f>
        <v>0</v>
      </c>
      <c r="X55" s="16" cm="1">
        <f t="array" ref="X55">IFERROR(INDEX($G$102:$AQ$200,MATCH($E55,$E$102:$E$200,0),COLUMN()-6),-999)</f>
        <v>0</v>
      </c>
      <c r="Y55" s="16" cm="1">
        <f t="array" ref="Y55">IFERROR(INDEX($G$102:$AQ$200,MATCH($E55,$E$102:$E$200,0),COLUMN()-6),-999)</f>
        <v>0</v>
      </c>
      <c r="Z55" s="16" cm="1">
        <f t="array" ref="Z55">IFERROR(INDEX($G$102:$AQ$200,MATCH($E55,$E$102:$E$200,0),COLUMN()-6),-999)</f>
        <v>0</v>
      </c>
      <c r="AA55" s="16" cm="1">
        <f t="array" ref="AA55">IFERROR(INDEX($G$102:$AQ$200,MATCH($E55,$E$102:$E$200,0),COLUMN()-6),-999)</f>
        <v>0</v>
      </c>
      <c r="AB55" s="16" cm="1">
        <f t="array" ref="AB55">IFERROR(INDEX($G$102:$AQ$200,MATCH($E55,$E$102:$E$200,0),COLUMN()-6),-999)</f>
        <v>0</v>
      </c>
      <c r="AC55" s="16" cm="1">
        <f t="array" ref="AC55">IFERROR(INDEX($G$102:$AQ$200,MATCH($E55,$E$102:$E$200,0),COLUMN()-6),-999)</f>
        <v>0</v>
      </c>
      <c r="AD55" s="16" cm="1">
        <f t="array" ref="AD55">IFERROR(INDEX($G$102:$AQ$200,MATCH($E55,$E$102:$E$200,0),COLUMN()-6),-999)</f>
        <v>0</v>
      </c>
      <c r="AE55" s="16" cm="1">
        <f t="array" ref="AE55">IFERROR(INDEX($G$102:$AQ$200,MATCH($E55,$E$102:$E$200,0),COLUMN()-6),-999)</f>
        <v>0</v>
      </c>
      <c r="AF55" s="16" cm="1">
        <f t="array" ref="AF55">IFERROR(INDEX($G$102:$AQ$200,MATCH($E55,$E$102:$E$200,0),COLUMN()-6),-999)</f>
        <v>0</v>
      </c>
      <c r="AG55" s="16" cm="1">
        <f t="array" ref="AG55">IFERROR(INDEX($G$102:$AQ$200,MATCH($E55,$E$102:$E$200,0),COLUMN()-6),-999)</f>
        <v>0</v>
      </c>
      <c r="AH55" s="16" cm="1">
        <f t="array" ref="AH55">IFERROR(INDEX($G$102:$AQ$200,MATCH($E55,$E$102:$E$200,0),COLUMN()-6),-999)</f>
        <v>0</v>
      </c>
      <c r="AI55" s="16" cm="1">
        <f t="array" ref="AI55">IFERROR(INDEX($G$102:$AQ$200,MATCH($E55,$E$102:$E$200,0),COLUMN()-6),-999)</f>
        <v>0</v>
      </c>
      <c r="AJ55" s="16" cm="1">
        <f t="array" ref="AJ55">IFERROR(INDEX($G$102:$AQ$200,MATCH($E55,$E$102:$E$200,0),COLUMN()-6),-999)</f>
        <v>0</v>
      </c>
      <c r="AK55" s="16" cm="1">
        <f t="array" ref="AK55">IFERROR(INDEX($G$102:$AQ$200,MATCH($E55,$E$102:$E$200,0),COLUMN()-6),-999)</f>
        <v>0</v>
      </c>
      <c r="AL55" s="16" cm="1">
        <f t="array" ref="AL55">IFERROR(INDEX($G$102:$AQ$200,MATCH($E55,$E$102:$E$200,0),COLUMN()-6),-999)</f>
        <v>0</v>
      </c>
      <c r="AM55" s="16" cm="1">
        <f t="array" ref="AM55">IFERROR(INDEX($G$102:$AQ$200,MATCH($E55,$E$102:$E$200,0),COLUMN()-6),-999)</f>
        <v>0</v>
      </c>
      <c r="AN55" s="16" cm="1">
        <f t="array" ref="AN55">IFERROR(INDEX($G$102:$AQ$200,MATCH($E55,$E$102:$E$200,0),COLUMN()-6),-999)</f>
        <v>0</v>
      </c>
      <c r="AO55" s="16" cm="1">
        <f t="array" ref="AO55">IFERROR(INDEX($G$102:$AQ$200,MATCH($E55,$E$102:$E$200,0),COLUMN()-6),-999)</f>
        <v>0</v>
      </c>
      <c r="AP55" s="16" cm="1">
        <f t="array" ref="AP55">IFERROR(INDEX($G$102:$AQ$200,MATCH($E55,$E$102:$E$200,0),COLUMN()-6),-999)</f>
        <v>0</v>
      </c>
      <c r="AQ55" s="16" cm="1">
        <f t="array" ref="AQ55">IFERROR(INDEX($G$102:$AQ$200,MATCH($E55,$E$102:$E$200,0),COLUMN()-6),-999)</f>
        <v>0</v>
      </c>
      <c r="AR55" s="40"/>
      <c r="AS55" s="40">
        <v>999</v>
      </c>
      <c r="AT55" s="40">
        <v>999</v>
      </c>
      <c r="AU55" s="40">
        <v>999</v>
      </c>
      <c r="AV55" s="40">
        <v>999</v>
      </c>
      <c r="AW55" s="40">
        <v>999</v>
      </c>
      <c r="AX55" s="40">
        <v>999</v>
      </c>
      <c r="AY55" s="40">
        <v>999</v>
      </c>
      <c r="AZ55" s="40">
        <v>999</v>
      </c>
      <c r="BA55" s="40">
        <v>999</v>
      </c>
      <c r="BB55" s="40">
        <v>999</v>
      </c>
      <c r="BC55" s="40">
        <v>999</v>
      </c>
      <c r="BD55" s="40">
        <v>999</v>
      </c>
      <c r="BE55" s="40">
        <v>999</v>
      </c>
      <c r="BF55" s="40">
        <v>999</v>
      </c>
      <c r="BG55" s="40">
        <v>999</v>
      </c>
      <c r="BH55" s="40">
        <v>999</v>
      </c>
      <c r="BI55" s="56"/>
      <c r="BJ55" s="56"/>
      <c r="BK55" s="56"/>
      <c r="BL55" s="56"/>
      <c r="BM55" s="56"/>
      <c r="BN55" s="68"/>
    </row>
    <row r="56" spans="1:66" s="54" customFormat="1" ht="15" customHeight="1" x14ac:dyDescent="0.25">
      <c r="A56" s="68"/>
      <c r="B56" s="68"/>
      <c r="C56" s="68" t="s">
        <v>191</v>
      </c>
      <c r="D56" s="90" t="s">
        <v>180</v>
      </c>
      <c r="E56" s="79" t="s">
        <v>180</v>
      </c>
      <c r="F56" s="73"/>
      <c r="G56" s="16" cm="1">
        <f t="array" ref="G56">IFERROR(INDEX($G$102:$AQ$200,MATCH($E56,$E$102:$E$200,0),COLUMN()-6),-999)</f>
        <v>0</v>
      </c>
      <c r="H56" s="16" cm="1">
        <f t="array" ref="H56">IFERROR(INDEX($G$102:$AQ$200,MATCH($E56,$E$102:$E$200,0),COLUMN()-6),-999)</f>
        <v>0</v>
      </c>
      <c r="I56" s="16" cm="1">
        <f t="array" ref="I56">IFERROR(INDEX($G$102:$AQ$200,MATCH($E56,$E$102:$E$200,0),COLUMN()-6),-999)</f>
        <v>0</v>
      </c>
      <c r="J56" s="16" cm="1">
        <f t="array" ref="J56">IFERROR(INDEX($G$102:$AQ$200,MATCH($E56,$E$102:$E$200,0),COLUMN()-6),-999)</f>
        <v>0</v>
      </c>
      <c r="K56" s="16" cm="1">
        <f t="array" ref="K56">IFERROR(INDEX($G$102:$AQ$200,MATCH($E56,$E$102:$E$200,0),COLUMN()-6),-999)</f>
        <v>0</v>
      </c>
      <c r="L56" s="16" cm="1">
        <f t="array" ref="L56">IFERROR(INDEX($G$102:$AQ$200,MATCH($E56,$E$102:$E$200,0),COLUMN()-6),-999)</f>
        <v>0</v>
      </c>
      <c r="M56" s="16" cm="1">
        <f t="array" ref="M56">IFERROR(INDEX($G$102:$AQ$200,MATCH($E56,$E$102:$E$200,0),COLUMN()-6),-999)</f>
        <v>0</v>
      </c>
      <c r="N56" s="16" cm="1">
        <f t="array" ref="N56">IFERROR(INDEX($G$102:$AQ$200,MATCH($E56,$E$102:$E$200,0),COLUMN()-6),-999)</f>
        <v>0</v>
      </c>
      <c r="O56" s="16" cm="1">
        <f t="array" ref="O56">IFERROR(INDEX($G$102:$AQ$200,MATCH($E56,$E$102:$E$200,0),COLUMN()-6),-999)</f>
        <v>0</v>
      </c>
      <c r="P56" s="16" cm="1">
        <f t="array" ref="P56">IFERROR(INDEX($G$102:$AQ$200,MATCH($E56,$E$102:$E$200,0),COLUMN()-6),-999)</f>
        <v>0</v>
      </c>
      <c r="Q56" s="16" cm="1">
        <f t="array" ref="Q56">IFERROR(INDEX($G$102:$AQ$200,MATCH($E56,$E$102:$E$200,0),COLUMN()-6),-999)</f>
        <v>0</v>
      </c>
      <c r="R56" s="16" cm="1">
        <f t="array" ref="R56">IFERROR(INDEX($G$102:$AQ$200,MATCH($E56,$E$102:$E$200,0),COLUMN()-6),-999)</f>
        <v>0</v>
      </c>
      <c r="S56" s="16" cm="1">
        <f t="array" ref="S56">IFERROR(INDEX($G$102:$AQ$200,MATCH($E56,$E$102:$E$200,0),COLUMN()-6),-999)</f>
        <v>0</v>
      </c>
      <c r="T56" s="16" cm="1">
        <f t="array" ref="T56">IFERROR(INDEX($G$102:$AQ$200,MATCH($E56,$E$102:$E$200,0),COLUMN()-6),-999)</f>
        <v>0</v>
      </c>
      <c r="U56" s="16" cm="1">
        <f t="array" ref="U56">IFERROR(INDEX($G$102:$AQ$200,MATCH($E56,$E$102:$E$200,0),COLUMN()-6),-999)</f>
        <v>0</v>
      </c>
      <c r="V56" s="16" cm="1">
        <f t="array" ref="V56">IFERROR(INDEX($G$102:$AQ$200,MATCH($E56,$E$102:$E$200,0),COLUMN()-6),-999)</f>
        <v>0</v>
      </c>
      <c r="W56" s="16" cm="1">
        <f t="array" ref="W56">IFERROR(INDEX($G$102:$AQ$200,MATCH($E56,$E$102:$E$200,0),COLUMN()-6),-999)</f>
        <v>0</v>
      </c>
      <c r="X56" s="16" cm="1">
        <f t="array" ref="X56">IFERROR(INDEX($G$102:$AQ$200,MATCH($E56,$E$102:$E$200,0),COLUMN()-6),-999)</f>
        <v>0</v>
      </c>
      <c r="Y56" s="16" cm="1">
        <f t="array" ref="Y56">IFERROR(INDEX($G$102:$AQ$200,MATCH($E56,$E$102:$E$200,0),COLUMN()-6),-999)</f>
        <v>0</v>
      </c>
      <c r="Z56" s="16" cm="1">
        <f t="array" ref="Z56">IFERROR(INDEX($G$102:$AQ$200,MATCH($E56,$E$102:$E$200,0),COLUMN()-6),-999)</f>
        <v>0</v>
      </c>
      <c r="AA56" s="16" cm="1">
        <f t="array" ref="AA56">IFERROR(INDEX($G$102:$AQ$200,MATCH($E56,$E$102:$E$200,0),COLUMN()-6),-999)</f>
        <v>0</v>
      </c>
      <c r="AB56" s="16" cm="1">
        <f t="array" ref="AB56">IFERROR(INDEX($G$102:$AQ$200,MATCH($E56,$E$102:$E$200,0),COLUMN()-6),-999)</f>
        <v>0</v>
      </c>
      <c r="AC56" s="16" cm="1">
        <f t="array" ref="AC56">IFERROR(INDEX($G$102:$AQ$200,MATCH($E56,$E$102:$E$200,0),COLUMN()-6),-999)</f>
        <v>0</v>
      </c>
      <c r="AD56" s="16" cm="1">
        <f t="array" ref="AD56">IFERROR(INDEX($G$102:$AQ$200,MATCH($E56,$E$102:$E$200,0),COLUMN()-6),-999)</f>
        <v>0</v>
      </c>
      <c r="AE56" s="16" cm="1">
        <f t="array" ref="AE56">IFERROR(INDEX($G$102:$AQ$200,MATCH($E56,$E$102:$E$200,0),COLUMN()-6),-999)</f>
        <v>0</v>
      </c>
      <c r="AF56" s="16" cm="1">
        <f t="array" ref="AF56">IFERROR(INDEX($G$102:$AQ$200,MATCH($E56,$E$102:$E$200,0),COLUMN()-6),-999)</f>
        <v>0</v>
      </c>
      <c r="AG56" s="16" cm="1">
        <f t="array" ref="AG56">IFERROR(INDEX($G$102:$AQ$200,MATCH($E56,$E$102:$E$200,0),COLUMN()-6),-999)</f>
        <v>0</v>
      </c>
      <c r="AH56" s="16" cm="1">
        <f t="array" ref="AH56">IFERROR(INDEX($G$102:$AQ$200,MATCH($E56,$E$102:$E$200,0),COLUMN()-6),-999)</f>
        <v>0</v>
      </c>
      <c r="AI56" s="16" cm="1">
        <f t="array" ref="AI56">IFERROR(INDEX($G$102:$AQ$200,MATCH($E56,$E$102:$E$200,0),COLUMN()-6),-999)</f>
        <v>0</v>
      </c>
      <c r="AJ56" s="16" cm="1">
        <f t="array" ref="AJ56">IFERROR(INDEX($G$102:$AQ$200,MATCH($E56,$E$102:$E$200,0),COLUMN()-6),-999)</f>
        <v>0</v>
      </c>
      <c r="AK56" s="16" cm="1">
        <f t="array" ref="AK56">IFERROR(INDEX($G$102:$AQ$200,MATCH($E56,$E$102:$E$200,0),COLUMN()-6),-999)</f>
        <v>0</v>
      </c>
      <c r="AL56" s="16" cm="1">
        <f t="array" ref="AL56">IFERROR(INDEX($G$102:$AQ$200,MATCH($E56,$E$102:$E$200,0),COLUMN()-6),-999)</f>
        <v>0</v>
      </c>
      <c r="AM56" s="16" cm="1">
        <f t="array" ref="AM56">IFERROR(INDEX($G$102:$AQ$200,MATCH($E56,$E$102:$E$200,0),COLUMN()-6),-999)</f>
        <v>0</v>
      </c>
      <c r="AN56" s="16" cm="1">
        <f t="array" ref="AN56">IFERROR(INDEX($G$102:$AQ$200,MATCH($E56,$E$102:$E$200,0),COLUMN()-6),-999)</f>
        <v>0</v>
      </c>
      <c r="AO56" s="16" cm="1">
        <f t="array" ref="AO56">IFERROR(INDEX($G$102:$AQ$200,MATCH($E56,$E$102:$E$200,0),COLUMN()-6),-999)</f>
        <v>0</v>
      </c>
      <c r="AP56" s="16" cm="1">
        <f t="array" ref="AP56">IFERROR(INDEX($G$102:$AQ$200,MATCH($E56,$E$102:$E$200,0),COLUMN()-6),-999)</f>
        <v>0</v>
      </c>
      <c r="AQ56" s="16" cm="1">
        <f t="array" ref="AQ56">IFERROR(INDEX($G$102:$AQ$200,MATCH($E56,$E$102:$E$200,0),COLUMN()-6),-999)</f>
        <v>0</v>
      </c>
      <c r="AR56" s="40"/>
      <c r="AS56" s="40">
        <v>999</v>
      </c>
      <c r="AT56" s="40">
        <v>999</v>
      </c>
      <c r="AU56" s="40">
        <v>999</v>
      </c>
      <c r="AV56" s="40">
        <v>999</v>
      </c>
      <c r="AW56" s="40">
        <v>999</v>
      </c>
      <c r="AX56" s="40">
        <v>999</v>
      </c>
      <c r="AY56" s="40">
        <v>999</v>
      </c>
      <c r="AZ56" s="40">
        <v>999</v>
      </c>
      <c r="BA56" s="40">
        <v>999</v>
      </c>
      <c r="BB56" s="40">
        <v>999</v>
      </c>
      <c r="BC56" s="40">
        <v>999</v>
      </c>
      <c r="BD56" s="40">
        <v>999</v>
      </c>
      <c r="BE56" s="40">
        <v>999</v>
      </c>
      <c r="BF56" s="40">
        <v>999</v>
      </c>
      <c r="BG56" s="40">
        <v>999</v>
      </c>
      <c r="BH56" s="40">
        <v>999</v>
      </c>
      <c r="BI56" s="56"/>
      <c r="BJ56" s="56"/>
      <c r="BK56" s="56"/>
      <c r="BL56" s="56"/>
      <c r="BM56" s="56"/>
      <c r="BN56" s="68"/>
    </row>
    <row r="57" spans="1:66" s="54" customFormat="1" ht="15" customHeight="1" x14ac:dyDescent="0.25">
      <c r="A57" s="68"/>
      <c r="B57" s="68"/>
      <c r="C57" s="68" t="s">
        <v>191</v>
      </c>
      <c r="D57" s="90" t="s">
        <v>181</v>
      </c>
      <c r="E57" s="79" t="s">
        <v>181</v>
      </c>
      <c r="F57" s="73"/>
      <c r="G57" s="16" cm="1">
        <f t="array" ref="G57">IFERROR(INDEX($G$102:$AQ$200,MATCH($E57,$E$102:$E$200,0),COLUMN()-6),-999)</f>
        <v>0</v>
      </c>
      <c r="H57" s="16" cm="1">
        <f t="array" ref="H57">IFERROR(INDEX($G$102:$AQ$200,MATCH($E57,$E$102:$E$200,0),COLUMN()-6),-999)</f>
        <v>0</v>
      </c>
      <c r="I57" s="16" cm="1">
        <f t="array" ref="I57">IFERROR(INDEX($G$102:$AQ$200,MATCH($E57,$E$102:$E$200,0),COLUMN()-6),-999)</f>
        <v>0</v>
      </c>
      <c r="J57" s="16" cm="1">
        <f t="array" ref="J57">IFERROR(INDEX($G$102:$AQ$200,MATCH($E57,$E$102:$E$200,0),COLUMN()-6),-999)</f>
        <v>0</v>
      </c>
      <c r="K57" s="16" cm="1">
        <f t="array" ref="K57">IFERROR(INDEX($G$102:$AQ$200,MATCH($E57,$E$102:$E$200,0),COLUMN()-6),-999)</f>
        <v>0</v>
      </c>
      <c r="L57" s="16" cm="1">
        <f t="array" ref="L57">IFERROR(INDEX($G$102:$AQ$200,MATCH($E57,$E$102:$E$200,0),COLUMN()-6),-999)</f>
        <v>0</v>
      </c>
      <c r="M57" s="16" cm="1">
        <f t="array" ref="M57">IFERROR(INDEX($G$102:$AQ$200,MATCH($E57,$E$102:$E$200,0),COLUMN()-6),-999)</f>
        <v>0</v>
      </c>
      <c r="N57" s="16" cm="1">
        <f t="array" ref="N57">IFERROR(INDEX($G$102:$AQ$200,MATCH($E57,$E$102:$E$200,0),COLUMN()-6),-999)</f>
        <v>0</v>
      </c>
      <c r="O57" s="16" cm="1">
        <f t="array" ref="O57">IFERROR(INDEX($G$102:$AQ$200,MATCH($E57,$E$102:$E$200,0),COLUMN()-6),-999)</f>
        <v>0</v>
      </c>
      <c r="P57" s="16" cm="1">
        <f t="array" ref="P57">IFERROR(INDEX($G$102:$AQ$200,MATCH($E57,$E$102:$E$200,0),COLUMN()-6),-999)</f>
        <v>0</v>
      </c>
      <c r="Q57" s="16" cm="1">
        <f t="array" ref="Q57">IFERROR(INDEX($G$102:$AQ$200,MATCH($E57,$E$102:$E$200,0),COLUMN()-6),-999)</f>
        <v>0</v>
      </c>
      <c r="R57" s="16" cm="1">
        <f t="array" ref="R57">IFERROR(INDEX($G$102:$AQ$200,MATCH($E57,$E$102:$E$200,0),COLUMN()-6),-999)</f>
        <v>0</v>
      </c>
      <c r="S57" s="16" cm="1">
        <f t="array" ref="S57">IFERROR(INDEX($G$102:$AQ$200,MATCH($E57,$E$102:$E$200,0),COLUMN()-6),-999)</f>
        <v>0</v>
      </c>
      <c r="T57" s="16" cm="1">
        <f t="array" ref="T57">IFERROR(INDEX($G$102:$AQ$200,MATCH($E57,$E$102:$E$200,0),COLUMN()-6),-999)</f>
        <v>0</v>
      </c>
      <c r="U57" s="16" cm="1">
        <f t="array" ref="U57">IFERROR(INDEX($G$102:$AQ$200,MATCH($E57,$E$102:$E$200,0),COLUMN()-6),-999)</f>
        <v>0</v>
      </c>
      <c r="V57" s="16" cm="1">
        <f t="array" ref="V57">IFERROR(INDEX($G$102:$AQ$200,MATCH($E57,$E$102:$E$200,0),COLUMN()-6),-999)</f>
        <v>0</v>
      </c>
      <c r="W57" s="16" cm="1">
        <f t="array" ref="W57">IFERROR(INDEX($G$102:$AQ$200,MATCH($E57,$E$102:$E$200,0),COLUMN()-6),-999)</f>
        <v>0</v>
      </c>
      <c r="X57" s="16" cm="1">
        <f t="array" ref="X57">IFERROR(INDEX($G$102:$AQ$200,MATCH($E57,$E$102:$E$200,0),COLUMN()-6),-999)</f>
        <v>0</v>
      </c>
      <c r="Y57" s="16" cm="1">
        <f t="array" ref="Y57">IFERROR(INDEX($G$102:$AQ$200,MATCH($E57,$E$102:$E$200,0),COLUMN()-6),-999)</f>
        <v>0</v>
      </c>
      <c r="Z57" s="16" cm="1">
        <f t="array" ref="Z57">IFERROR(INDEX($G$102:$AQ$200,MATCH($E57,$E$102:$E$200,0),COLUMN()-6),-999)</f>
        <v>0</v>
      </c>
      <c r="AA57" s="16" cm="1">
        <f t="array" ref="AA57">IFERROR(INDEX($G$102:$AQ$200,MATCH($E57,$E$102:$E$200,0),COLUMN()-6),-999)</f>
        <v>0</v>
      </c>
      <c r="AB57" s="16" cm="1">
        <f t="array" ref="AB57">IFERROR(INDEX($G$102:$AQ$200,MATCH($E57,$E$102:$E$200,0),COLUMN()-6),-999)</f>
        <v>0</v>
      </c>
      <c r="AC57" s="16" cm="1">
        <f t="array" ref="AC57">IFERROR(INDEX($G$102:$AQ$200,MATCH($E57,$E$102:$E$200,0),COLUMN()-6),-999)</f>
        <v>0</v>
      </c>
      <c r="AD57" s="16" cm="1">
        <f t="array" ref="AD57">IFERROR(INDEX($G$102:$AQ$200,MATCH($E57,$E$102:$E$200,0),COLUMN()-6),-999)</f>
        <v>0</v>
      </c>
      <c r="AE57" s="16" cm="1">
        <f t="array" ref="AE57">IFERROR(INDEX($G$102:$AQ$200,MATCH($E57,$E$102:$E$200,0),COLUMN()-6),-999)</f>
        <v>0</v>
      </c>
      <c r="AF57" s="16" cm="1">
        <f t="array" ref="AF57">IFERROR(INDEX($G$102:$AQ$200,MATCH($E57,$E$102:$E$200,0),COLUMN()-6),-999)</f>
        <v>0</v>
      </c>
      <c r="AG57" s="16" cm="1">
        <f t="array" ref="AG57">IFERROR(INDEX($G$102:$AQ$200,MATCH($E57,$E$102:$E$200,0),COLUMN()-6),-999)</f>
        <v>0</v>
      </c>
      <c r="AH57" s="16" cm="1">
        <f t="array" ref="AH57">IFERROR(INDEX($G$102:$AQ$200,MATCH($E57,$E$102:$E$200,0),COLUMN()-6),-999)</f>
        <v>0</v>
      </c>
      <c r="AI57" s="16" cm="1">
        <f t="array" ref="AI57">IFERROR(INDEX($G$102:$AQ$200,MATCH($E57,$E$102:$E$200,0),COLUMN()-6),-999)</f>
        <v>0</v>
      </c>
      <c r="AJ57" s="16" cm="1">
        <f t="array" ref="AJ57">IFERROR(INDEX($G$102:$AQ$200,MATCH($E57,$E$102:$E$200,0),COLUMN()-6),-999)</f>
        <v>0</v>
      </c>
      <c r="AK57" s="16" cm="1">
        <f t="array" ref="AK57">IFERROR(INDEX($G$102:$AQ$200,MATCH($E57,$E$102:$E$200,0),COLUMN()-6),-999)</f>
        <v>0</v>
      </c>
      <c r="AL57" s="16" cm="1">
        <f t="array" ref="AL57">IFERROR(INDEX($G$102:$AQ$200,MATCH($E57,$E$102:$E$200,0),COLUMN()-6),-999)</f>
        <v>0</v>
      </c>
      <c r="AM57" s="16" cm="1">
        <f t="array" ref="AM57">IFERROR(INDEX($G$102:$AQ$200,MATCH($E57,$E$102:$E$200,0),COLUMN()-6),-999)</f>
        <v>0</v>
      </c>
      <c r="AN57" s="16" cm="1">
        <f t="array" ref="AN57">IFERROR(INDEX($G$102:$AQ$200,MATCH($E57,$E$102:$E$200,0),COLUMN()-6),-999)</f>
        <v>0</v>
      </c>
      <c r="AO57" s="16" cm="1">
        <f t="array" ref="AO57">IFERROR(INDEX($G$102:$AQ$200,MATCH($E57,$E$102:$E$200,0),COLUMN()-6),-999)</f>
        <v>0</v>
      </c>
      <c r="AP57" s="16" cm="1">
        <f t="array" ref="AP57">IFERROR(INDEX($G$102:$AQ$200,MATCH($E57,$E$102:$E$200,0),COLUMN()-6),-999)</f>
        <v>0</v>
      </c>
      <c r="AQ57" s="16" cm="1">
        <f t="array" ref="AQ57">IFERROR(INDEX($G$102:$AQ$200,MATCH($E57,$E$102:$E$200,0),COLUMN()-6),-999)</f>
        <v>0</v>
      </c>
      <c r="AR57" s="40"/>
      <c r="AS57" s="40">
        <v>999</v>
      </c>
      <c r="AT57" s="40">
        <v>999</v>
      </c>
      <c r="AU57" s="40">
        <v>999</v>
      </c>
      <c r="AV57" s="40">
        <v>999</v>
      </c>
      <c r="AW57" s="40">
        <v>999</v>
      </c>
      <c r="AX57" s="40">
        <v>999</v>
      </c>
      <c r="AY57" s="40">
        <v>999</v>
      </c>
      <c r="AZ57" s="40">
        <v>999</v>
      </c>
      <c r="BA57" s="40">
        <v>999</v>
      </c>
      <c r="BB57" s="40">
        <v>999</v>
      </c>
      <c r="BC57" s="40">
        <v>999</v>
      </c>
      <c r="BD57" s="40">
        <v>999</v>
      </c>
      <c r="BE57" s="40">
        <v>999</v>
      </c>
      <c r="BF57" s="40">
        <v>999</v>
      </c>
      <c r="BG57" s="40">
        <v>999</v>
      </c>
      <c r="BH57" s="40">
        <v>999</v>
      </c>
      <c r="BI57" s="56"/>
      <c r="BJ57" s="56"/>
      <c r="BK57" s="56"/>
      <c r="BL57" s="56"/>
      <c r="BM57" s="56"/>
      <c r="BN57" s="68"/>
    </row>
    <row r="58" spans="1:66" s="54" customFormat="1" ht="15" customHeight="1" x14ac:dyDescent="0.25">
      <c r="A58" s="68"/>
      <c r="B58" s="68"/>
      <c r="C58" s="68" t="s">
        <v>191</v>
      </c>
      <c r="D58" s="90" t="s">
        <v>278</v>
      </c>
      <c r="E58" s="79" t="s">
        <v>278</v>
      </c>
      <c r="F58" s="73"/>
      <c r="G58" s="16" cm="1">
        <f t="array" ref="G58">IFERROR(INDEX($G$102:$AQ$200,MATCH($E58,$E$102:$E$200,0),COLUMN()-6),-999)</f>
        <v>0</v>
      </c>
      <c r="H58" s="16" cm="1">
        <f t="array" ref="H58">IFERROR(INDEX($G$102:$AQ$200,MATCH($E58,$E$102:$E$200,0),COLUMN()-6),-999)</f>
        <v>0</v>
      </c>
      <c r="I58" s="16" cm="1">
        <f t="array" ref="I58">IFERROR(INDEX($G$102:$AQ$200,MATCH($E58,$E$102:$E$200,0),COLUMN()-6),-999)</f>
        <v>0</v>
      </c>
      <c r="J58" s="16" cm="1">
        <f t="array" ref="J58">IFERROR(INDEX($G$102:$AQ$200,MATCH($E58,$E$102:$E$200,0),COLUMN()-6),-999)</f>
        <v>0</v>
      </c>
      <c r="K58" s="116" cm="1">
        <f t="array" ref="K58">IFERROR(INDEX($G$102:$AQ$200,MATCH($E58,$E$102:$E$200,0),COLUMN()-6),-999)</f>
        <v>999</v>
      </c>
      <c r="L58" s="116" cm="1">
        <f t="array" ref="L58">IFERROR(INDEX($G$102:$AQ$200,MATCH($E58,$E$102:$E$200,0),COLUMN()-6),-999)</f>
        <v>999</v>
      </c>
      <c r="M58" s="116" cm="1">
        <f t="array" ref="M58">IFERROR(INDEX($G$102:$AQ$200,MATCH($E58,$E$102:$E$200,0),COLUMN()-6),-999)</f>
        <v>999</v>
      </c>
      <c r="N58" s="116" cm="1">
        <f t="array" ref="N58">IFERROR(INDEX($G$102:$AQ$200,MATCH($E58,$E$102:$E$200,0),COLUMN()-6),-999)</f>
        <v>999</v>
      </c>
      <c r="O58" s="116" cm="1">
        <f t="array" ref="O58">IFERROR(INDEX($G$102:$AQ$200,MATCH($E58,$E$102:$E$200,0),COLUMN()-6),-999)</f>
        <v>999</v>
      </c>
      <c r="P58" s="116" cm="1">
        <f t="array" ref="P58">IFERROR(INDEX($G$102:$AQ$200,MATCH($E58,$E$102:$E$200,0),COLUMN()-6),-999)</f>
        <v>999</v>
      </c>
      <c r="Q58" s="116" cm="1">
        <f t="array" ref="Q58">IFERROR(INDEX($G$102:$AQ$200,MATCH($E58,$E$102:$E$200,0),COLUMN()-6),-999)</f>
        <v>999</v>
      </c>
      <c r="R58" s="116" cm="1">
        <f t="array" ref="R58">IFERROR(INDEX($G$102:$AQ$200,MATCH($E58,$E$102:$E$200,0),COLUMN()-6),-999)</f>
        <v>999</v>
      </c>
      <c r="S58" s="116" cm="1">
        <f t="array" ref="S58">IFERROR(INDEX($G$102:$AQ$200,MATCH($E58,$E$102:$E$200,0),COLUMN()-6),-999)</f>
        <v>999</v>
      </c>
      <c r="T58" s="116" cm="1">
        <f t="array" ref="T58">IFERROR(INDEX($G$102:$AQ$200,MATCH($E58,$E$102:$E$200,0),COLUMN()-6),-999)</f>
        <v>999</v>
      </c>
      <c r="U58" s="116" cm="1">
        <f t="array" ref="U58">IFERROR(INDEX($G$102:$AQ$200,MATCH($E58,$E$102:$E$200,0),COLUMN()-6),-999)</f>
        <v>999</v>
      </c>
      <c r="V58" s="116" cm="1">
        <f t="array" ref="V58">IFERROR(INDEX($G$102:$AQ$200,MATCH($E58,$E$102:$E$200,0),COLUMN()-6),-999)</f>
        <v>999</v>
      </c>
      <c r="W58" s="116" cm="1">
        <f t="array" ref="W58">IFERROR(INDEX($G$102:$AQ$200,MATCH($E58,$E$102:$E$200,0),COLUMN()-6),-999)</f>
        <v>999</v>
      </c>
      <c r="X58" s="116" cm="1">
        <f t="array" ref="X58">IFERROR(INDEX($G$102:$AQ$200,MATCH($E58,$E$102:$E$200,0),COLUMN()-6),-999)</f>
        <v>999</v>
      </c>
      <c r="Y58" s="116" cm="1">
        <f t="array" ref="Y58">IFERROR(INDEX($G$102:$AQ$200,MATCH($E58,$E$102:$E$200,0),COLUMN()-6),-999)</f>
        <v>999</v>
      </c>
      <c r="Z58" s="116" cm="1">
        <f t="array" ref="Z58">IFERROR(INDEX($G$102:$AQ$200,MATCH($E58,$E$102:$E$200,0),COLUMN()-6),-999)</f>
        <v>999</v>
      </c>
      <c r="AA58" s="116" cm="1">
        <f t="array" ref="AA58">IFERROR(INDEX($G$102:$AQ$200,MATCH($E58,$E$102:$E$200,0),COLUMN()-6),-999)</f>
        <v>999</v>
      </c>
      <c r="AB58" s="116" cm="1">
        <f t="array" ref="AB58">IFERROR(INDEX($G$102:$AQ$200,MATCH($E58,$E$102:$E$200,0),COLUMN()-6),-999)</f>
        <v>999</v>
      </c>
      <c r="AC58" s="116" cm="1">
        <f t="array" ref="AC58">IFERROR(INDEX($G$102:$AQ$200,MATCH($E58,$E$102:$E$200,0),COLUMN()-6),-999)</f>
        <v>999</v>
      </c>
      <c r="AD58" s="116" cm="1">
        <f t="array" ref="AD58">IFERROR(INDEX($G$102:$AQ$200,MATCH($E58,$E$102:$E$200,0),COLUMN()-6),-999)</f>
        <v>999</v>
      </c>
      <c r="AE58" s="116" cm="1">
        <f t="array" ref="AE58">IFERROR(INDEX($G$102:$AQ$200,MATCH($E58,$E$102:$E$200,0),COLUMN()-6),-999)</f>
        <v>999</v>
      </c>
      <c r="AF58" s="116" cm="1">
        <f t="array" ref="AF58">IFERROR(INDEX($G$102:$AQ$200,MATCH($E58,$E$102:$E$200,0),COLUMN()-6),-999)</f>
        <v>999</v>
      </c>
      <c r="AG58" s="116" cm="1">
        <f t="array" ref="AG58">IFERROR(INDEX($G$102:$AQ$200,MATCH($E58,$E$102:$E$200,0),COLUMN()-6),-999)</f>
        <v>999</v>
      </c>
      <c r="AH58" s="116" cm="1">
        <f t="array" ref="AH58">IFERROR(INDEX($G$102:$AQ$200,MATCH($E58,$E$102:$E$200,0),COLUMN()-6),-999)</f>
        <v>999</v>
      </c>
      <c r="AI58" s="116" cm="1">
        <f t="array" ref="AI58">IFERROR(INDEX($G$102:$AQ$200,MATCH($E58,$E$102:$E$200,0),COLUMN()-6),-999)</f>
        <v>999</v>
      </c>
      <c r="AJ58" s="116" cm="1">
        <f t="array" ref="AJ58">IFERROR(INDEX($G$102:$AQ$200,MATCH($E58,$E$102:$E$200,0),COLUMN()-6),-999)</f>
        <v>999</v>
      </c>
      <c r="AK58" s="116" cm="1">
        <f t="array" ref="AK58">IFERROR(INDEX($G$102:$AQ$200,MATCH($E58,$E$102:$E$200,0),COLUMN()-6),-999)</f>
        <v>999</v>
      </c>
      <c r="AL58" s="116" cm="1">
        <f t="array" ref="AL58">IFERROR(INDEX($G$102:$AQ$200,MATCH($E58,$E$102:$E$200,0),COLUMN()-6),-999)</f>
        <v>999</v>
      </c>
      <c r="AM58" s="116" cm="1">
        <f t="array" ref="AM58">IFERROR(INDEX($G$102:$AQ$200,MATCH($E58,$E$102:$E$200,0),COLUMN()-6),-999)</f>
        <v>999</v>
      </c>
      <c r="AN58" s="116" cm="1">
        <f t="array" ref="AN58">IFERROR(INDEX($G$102:$AQ$200,MATCH($E58,$E$102:$E$200,0),COLUMN()-6),-999)</f>
        <v>999</v>
      </c>
      <c r="AO58" s="116" cm="1">
        <f t="array" ref="AO58">IFERROR(INDEX($G$102:$AQ$200,MATCH($E58,$E$102:$E$200,0),COLUMN()-6),-999)</f>
        <v>999</v>
      </c>
      <c r="AP58" s="116" cm="1">
        <f t="array" ref="AP58">IFERROR(INDEX($G$102:$AQ$200,MATCH($E58,$E$102:$E$200,0),COLUMN()-6),-999)</f>
        <v>999</v>
      </c>
      <c r="AQ58" s="116" cm="1">
        <f t="array" ref="AQ58">IFERROR(INDEX($G$102:$AQ$200,MATCH($E58,$E$102:$E$200,0),COLUMN()-6),-999)</f>
        <v>999</v>
      </c>
      <c r="AR58" s="40"/>
      <c r="AS58" s="40">
        <v>999</v>
      </c>
      <c r="AT58" s="40">
        <v>999</v>
      </c>
      <c r="AU58" s="40">
        <v>999</v>
      </c>
      <c r="AV58" s="40">
        <v>999</v>
      </c>
      <c r="AW58" s="40">
        <v>999</v>
      </c>
      <c r="AX58" s="40">
        <v>999</v>
      </c>
      <c r="AY58" s="40">
        <v>999</v>
      </c>
      <c r="AZ58" s="40">
        <v>999</v>
      </c>
      <c r="BA58" s="40">
        <v>999</v>
      </c>
      <c r="BB58" s="40">
        <v>999</v>
      </c>
      <c r="BC58" s="40">
        <v>999</v>
      </c>
      <c r="BD58" s="40">
        <v>999</v>
      </c>
      <c r="BE58" s="40">
        <v>999</v>
      </c>
      <c r="BF58" s="40">
        <v>999</v>
      </c>
      <c r="BG58" s="40">
        <v>999</v>
      </c>
      <c r="BH58" s="40">
        <v>999</v>
      </c>
      <c r="BI58" s="56"/>
      <c r="BJ58" s="56"/>
      <c r="BK58" s="56"/>
      <c r="BL58" s="56"/>
      <c r="BM58" s="56"/>
      <c r="BN58" s="68"/>
    </row>
    <row r="59" spans="1:66" s="54" customFormat="1" ht="15" customHeight="1" x14ac:dyDescent="0.25">
      <c r="A59" s="68"/>
      <c r="B59" s="68"/>
      <c r="C59" s="68" t="s">
        <v>191</v>
      </c>
      <c r="D59" s="90" t="s">
        <v>279</v>
      </c>
      <c r="E59" s="79" t="s">
        <v>279</v>
      </c>
      <c r="F59" s="73"/>
      <c r="G59" s="16" cm="1">
        <f t="array" ref="G59">IFERROR(INDEX($G$102:$AQ$200,MATCH($E59,$E$102:$E$200,0),COLUMN()-6),-999)</f>
        <v>0</v>
      </c>
      <c r="H59" s="16" cm="1">
        <f t="array" ref="H59">IFERROR(INDEX($G$102:$AQ$200,MATCH($E59,$E$102:$E$200,0),COLUMN()-6),-999)</f>
        <v>0</v>
      </c>
      <c r="I59" s="16" cm="1">
        <f t="array" ref="I59">IFERROR(INDEX($G$102:$AQ$200,MATCH($E59,$E$102:$E$200,0),COLUMN()-6),-999)</f>
        <v>0</v>
      </c>
      <c r="J59" s="16" cm="1">
        <f t="array" ref="J59">IFERROR(INDEX($G$102:$AQ$200,MATCH($E59,$E$102:$E$200,0),COLUMN()-6),-999)</f>
        <v>0</v>
      </c>
      <c r="K59" s="16" cm="1">
        <f t="array" ref="K59">IFERROR(INDEX($G$102:$AQ$200,MATCH($E59,$E$102:$E$200,0),COLUMN()-6),-999)</f>
        <v>0</v>
      </c>
      <c r="L59" s="16" cm="1">
        <f t="array" ref="L59">IFERROR(INDEX($G$102:$AQ$200,MATCH($E59,$E$102:$E$200,0),COLUMN()-6),-999)</f>
        <v>0</v>
      </c>
      <c r="M59" s="16" cm="1">
        <f t="array" ref="M59">IFERROR(INDEX($G$102:$AQ$200,MATCH($E59,$E$102:$E$200,0),COLUMN()-6),-999)</f>
        <v>0</v>
      </c>
      <c r="N59" s="16" cm="1">
        <f t="array" ref="N59">IFERROR(INDEX($G$102:$AQ$200,MATCH($E59,$E$102:$E$200,0),COLUMN()-6),-999)</f>
        <v>0</v>
      </c>
      <c r="O59" s="16" cm="1">
        <f t="array" ref="O59">IFERROR(INDEX($G$102:$AQ$200,MATCH($E59,$E$102:$E$200,0),COLUMN()-6),-999)</f>
        <v>0</v>
      </c>
      <c r="P59" s="16" cm="1">
        <f t="array" ref="P59">IFERROR(INDEX($G$102:$AQ$200,MATCH($E59,$E$102:$E$200,0),COLUMN()-6),-999)</f>
        <v>0</v>
      </c>
      <c r="Q59" s="16" cm="1">
        <f t="array" ref="Q59">IFERROR(INDEX($G$102:$AQ$200,MATCH($E59,$E$102:$E$200,0),COLUMN()-6),-999)</f>
        <v>0</v>
      </c>
      <c r="R59" s="16" cm="1">
        <f t="array" ref="R59">IFERROR(INDEX($G$102:$AQ$200,MATCH($E59,$E$102:$E$200,0),COLUMN()-6),-999)</f>
        <v>0</v>
      </c>
      <c r="S59" s="16" cm="1">
        <f t="array" ref="S59">IFERROR(INDEX($G$102:$AQ$200,MATCH($E59,$E$102:$E$200,0),COLUMN()-6),-999)</f>
        <v>0</v>
      </c>
      <c r="T59" s="16" cm="1">
        <f t="array" ref="T59">IFERROR(INDEX($G$102:$AQ$200,MATCH($E59,$E$102:$E$200,0),COLUMN()-6),-999)</f>
        <v>0</v>
      </c>
      <c r="U59" s="16" cm="1">
        <f t="array" ref="U59">IFERROR(INDEX($G$102:$AQ$200,MATCH($E59,$E$102:$E$200,0),COLUMN()-6),-999)</f>
        <v>0</v>
      </c>
      <c r="V59" s="16" cm="1">
        <f t="array" ref="V59">IFERROR(INDEX($G$102:$AQ$200,MATCH($E59,$E$102:$E$200,0),COLUMN()-6),-999)</f>
        <v>0</v>
      </c>
      <c r="W59" s="16" cm="1">
        <f t="array" ref="W59">IFERROR(INDEX($G$102:$AQ$200,MATCH($E59,$E$102:$E$200,0),COLUMN()-6),-999)</f>
        <v>0</v>
      </c>
      <c r="X59" s="16" cm="1">
        <f t="array" ref="X59">IFERROR(INDEX($G$102:$AQ$200,MATCH($E59,$E$102:$E$200,0),COLUMN()-6),-999)</f>
        <v>0</v>
      </c>
      <c r="Y59" s="16" cm="1">
        <f t="array" ref="Y59">IFERROR(INDEX($G$102:$AQ$200,MATCH($E59,$E$102:$E$200,0),COLUMN()-6),-999)</f>
        <v>0</v>
      </c>
      <c r="Z59" s="16" cm="1">
        <f t="array" ref="Z59">IFERROR(INDEX($G$102:$AQ$200,MATCH($E59,$E$102:$E$200,0),COLUMN()-6),-999)</f>
        <v>0</v>
      </c>
      <c r="AA59" s="16" cm="1">
        <f t="array" ref="AA59">IFERROR(INDEX($G$102:$AQ$200,MATCH($E59,$E$102:$E$200,0),COLUMN()-6),-999)</f>
        <v>0</v>
      </c>
      <c r="AB59" s="16" cm="1">
        <f t="array" ref="AB59">IFERROR(INDEX($G$102:$AQ$200,MATCH($E59,$E$102:$E$200,0),COLUMN()-6),-999)</f>
        <v>0</v>
      </c>
      <c r="AC59" s="16" cm="1">
        <f t="array" ref="AC59">IFERROR(INDEX($G$102:$AQ$200,MATCH($E59,$E$102:$E$200,0),COLUMN()-6),-999)</f>
        <v>0</v>
      </c>
      <c r="AD59" s="16" cm="1">
        <f t="array" ref="AD59">IFERROR(INDEX($G$102:$AQ$200,MATCH($E59,$E$102:$E$200,0),COLUMN()-6),-999)</f>
        <v>0</v>
      </c>
      <c r="AE59" s="16" cm="1">
        <f t="array" ref="AE59">IFERROR(INDEX($G$102:$AQ$200,MATCH($E59,$E$102:$E$200,0),COLUMN()-6),-999)</f>
        <v>0</v>
      </c>
      <c r="AF59" s="16" cm="1">
        <f t="array" ref="AF59">IFERROR(INDEX($G$102:$AQ$200,MATCH($E59,$E$102:$E$200,0),COLUMN()-6),-999)</f>
        <v>0</v>
      </c>
      <c r="AG59" s="16" cm="1">
        <f t="array" ref="AG59">IFERROR(INDEX($G$102:$AQ$200,MATCH($E59,$E$102:$E$200,0),COLUMN()-6),-999)</f>
        <v>0</v>
      </c>
      <c r="AH59" s="16" cm="1">
        <f t="array" ref="AH59">IFERROR(INDEX($G$102:$AQ$200,MATCH($E59,$E$102:$E$200,0),COLUMN()-6),-999)</f>
        <v>0</v>
      </c>
      <c r="AI59" s="16" cm="1">
        <f t="array" ref="AI59">IFERROR(INDEX($G$102:$AQ$200,MATCH($E59,$E$102:$E$200,0),COLUMN()-6),-999)</f>
        <v>0</v>
      </c>
      <c r="AJ59" s="16" cm="1">
        <f t="array" ref="AJ59">IFERROR(INDEX($G$102:$AQ$200,MATCH($E59,$E$102:$E$200,0),COLUMN()-6),-999)</f>
        <v>0</v>
      </c>
      <c r="AK59" s="16" cm="1">
        <f t="array" ref="AK59">IFERROR(INDEX($G$102:$AQ$200,MATCH($E59,$E$102:$E$200,0),COLUMN()-6),-999)</f>
        <v>0</v>
      </c>
      <c r="AL59" s="16" cm="1">
        <f t="array" ref="AL59">IFERROR(INDEX($G$102:$AQ$200,MATCH($E59,$E$102:$E$200,0),COLUMN()-6),-999)</f>
        <v>0</v>
      </c>
      <c r="AM59" s="16" cm="1">
        <f t="array" ref="AM59">IFERROR(INDEX($G$102:$AQ$200,MATCH($E59,$E$102:$E$200,0),COLUMN()-6),-999)</f>
        <v>0</v>
      </c>
      <c r="AN59" s="16" cm="1">
        <f t="array" ref="AN59">IFERROR(INDEX($G$102:$AQ$200,MATCH($E59,$E$102:$E$200,0),COLUMN()-6),-999)</f>
        <v>0</v>
      </c>
      <c r="AO59" s="16" cm="1">
        <f t="array" ref="AO59">IFERROR(INDEX($G$102:$AQ$200,MATCH($E59,$E$102:$E$200,0),COLUMN()-6),-999)</f>
        <v>0</v>
      </c>
      <c r="AP59" s="16" cm="1">
        <f t="array" ref="AP59">IFERROR(INDEX($G$102:$AQ$200,MATCH($E59,$E$102:$E$200,0),COLUMN()-6),-999)</f>
        <v>0</v>
      </c>
      <c r="AQ59" s="16" cm="1">
        <f t="array" ref="AQ59">IFERROR(INDEX($G$102:$AQ$200,MATCH($E59,$E$102:$E$200,0),COLUMN()-6),-999)</f>
        <v>0</v>
      </c>
      <c r="AR59" s="40"/>
      <c r="AS59" s="40">
        <v>999</v>
      </c>
      <c r="AT59" s="40">
        <v>999</v>
      </c>
      <c r="AU59" s="40">
        <v>999</v>
      </c>
      <c r="AV59" s="40">
        <v>999</v>
      </c>
      <c r="AW59" s="40">
        <v>999</v>
      </c>
      <c r="AX59" s="40">
        <v>999</v>
      </c>
      <c r="AY59" s="40">
        <v>999</v>
      </c>
      <c r="AZ59" s="40">
        <v>999</v>
      </c>
      <c r="BA59" s="40">
        <v>999</v>
      </c>
      <c r="BB59" s="40">
        <v>999</v>
      </c>
      <c r="BC59" s="40">
        <v>999</v>
      </c>
      <c r="BD59" s="40">
        <v>999</v>
      </c>
      <c r="BE59" s="40">
        <v>999</v>
      </c>
      <c r="BF59" s="40">
        <v>999</v>
      </c>
      <c r="BG59" s="40">
        <v>999</v>
      </c>
      <c r="BH59" s="40">
        <v>999</v>
      </c>
      <c r="BI59" s="56"/>
      <c r="BJ59" s="56"/>
      <c r="BK59" s="56"/>
      <c r="BL59" s="56"/>
      <c r="BM59" s="56"/>
      <c r="BN59" s="68"/>
    </row>
    <row r="60" spans="1:66" s="54" customFormat="1" ht="15" customHeight="1" x14ac:dyDescent="0.25">
      <c r="A60" s="68"/>
      <c r="B60" s="68"/>
      <c r="C60" s="68" t="s">
        <v>191</v>
      </c>
      <c r="D60" s="90" t="s">
        <v>182</v>
      </c>
      <c r="E60" s="79" t="s">
        <v>182</v>
      </c>
      <c r="F60" s="73"/>
      <c r="G60" s="16" cm="1">
        <f t="array" ref="G60">IFERROR(INDEX($G$102:$AQ$200,MATCH($E60,$E$102:$E$200,0),COLUMN()-6),-999)</f>
        <v>0</v>
      </c>
      <c r="H60" s="16" cm="1">
        <f t="array" ref="H60">IFERROR(INDEX($G$102:$AQ$200,MATCH($E60,$E$102:$E$200,0),COLUMN()-6),-999)</f>
        <v>0</v>
      </c>
      <c r="I60" s="16" cm="1">
        <f t="array" ref="I60">IFERROR(INDEX($G$102:$AQ$200,MATCH($E60,$E$102:$E$200,0),COLUMN()-6),-999)</f>
        <v>0</v>
      </c>
      <c r="J60" s="16" cm="1">
        <f t="array" ref="J60">IFERROR(INDEX($G$102:$AQ$200,MATCH($E60,$E$102:$E$200,0),COLUMN()-6),-999)</f>
        <v>0</v>
      </c>
      <c r="K60" s="16" cm="1">
        <f t="array" ref="K60">IFERROR(INDEX($G$102:$AQ$200,MATCH($E60,$E$102:$E$200,0),COLUMN()-6),-999)</f>
        <v>0</v>
      </c>
      <c r="L60" s="16" cm="1">
        <f t="array" ref="L60">IFERROR(INDEX($G$102:$AQ$200,MATCH($E60,$E$102:$E$200,0),COLUMN()-6),-999)</f>
        <v>0</v>
      </c>
      <c r="M60" s="16" cm="1">
        <f t="array" ref="M60">IFERROR(INDEX($G$102:$AQ$200,MATCH($E60,$E$102:$E$200,0),COLUMN()-6),-999)</f>
        <v>0</v>
      </c>
      <c r="N60" s="16" cm="1">
        <f t="array" ref="N60">IFERROR(INDEX($G$102:$AQ$200,MATCH($E60,$E$102:$E$200,0),COLUMN()-6),-999)</f>
        <v>0</v>
      </c>
      <c r="O60" s="16" cm="1">
        <f t="array" ref="O60">IFERROR(INDEX($G$102:$AQ$200,MATCH($E60,$E$102:$E$200,0),COLUMN()-6),-999)</f>
        <v>0</v>
      </c>
      <c r="P60" s="16" cm="1">
        <f t="array" ref="P60">IFERROR(INDEX($G$102:$AQ$200,MATCH($E60,$E$102:$E$200,0),COLUMN()-6),-999)</f>
        <v>0</v>
      </c>
      <c r="Q60" s="16" cm="1">
        <f t="array" ref="Q60">IFERROR(INDEX($G$102:$AQ$200,MATCH($E60,$E$102:$E$200,0),COLUMN()-6),-999)</f>
        <v>0</v>
      </c>
      <c r="R60" s="116" cm="1">
        <f t="array" ref="R60">IFERROR(INDEX($G$102:$AQ$200,MATCH($E60,$E$102:$E$200,0),COLUMN()-6),-999)</f>
        <v>999</v>
      </c>
      <c r="S60" s="116" cm="1">
        <f t="array" ref="S60">IFERROR(INDEX($G$102:$AQ$200,MATCH($E60,$E$102:$E$200,0),COLUMN()-6),-999)</f>
        <v>999</v>
      </c>
      <c r="T60" s="116" cm="1">
        <f t="array" ref="T60">IFERROR(INDEX($G$102:$AQ$200,MATCH($E60,$E$102:$E$200,0),COLUMN()-6),-999)</f>
        <v>999</v>
      </c>
      <c r="U60" s="116" cm="1">
        <f t="array" ref="U60">IFERROR(INDEX($G$102:$AQ$200,MATCH($E60,$E$102:$E$200,0),COLUMN()-6),-999)</f>
        <v>999</v>
      </c>
      <c r="V60" s="116" cm="1">
        <f t="array" ref="V60">IFERROR(INDEX($G$102:$AQ$200,MATCH($E60,$E$102:$E$200,0),COLUMN()-6),-999)</f>
        <v>999</v>
      </c>
      <c r="W60" s="116" cm="1">
        <f t="array" ref="W60">IFERROR(INDEX($G$102:$AQ$200,MATCH($E60,$E$102:$E$200,0),COLUMN()-6),-999)</f>
        <v>999</v>
      </c>
      <c r="X60" s="116" cm="1">
        <f t="array" ref="X60">IFERROR(INDEX($G$102:$AQ$200,MATCH($E60,$E$102:$E$200,0),COLUMN()-6),-999)</f>
        <v>999</v>
      </c>
      <c r="Y60" s="116" cm="1">
        <f t="array" ref="Y60">IFERROR(INDEX($G$102:$AQ$200,MATCH($E60,$E$102:$E$200,0),COLUMN()-6),-999)</f>
        <v>999</v>
      </c>
      <c r="Z60" s="116" cm="1">
        <f t="array" ref="Z60">IFERROR(INDEX($G$102:$AQ$200,MATCH($E60,$E$102:$E$200,0),COLUMN()-6),-999)</f>
        <v>999</v>
      </c>
      <c r="AA60" s="116" cm="1">
        <f t="array" ref="AA60">IFERROR(INDEX($G$102:$AQ$200,MATCH($E60,$E$102:$E$200,0),COLUMN()-6),-999)</f>
        <v>999</v>
      </c>
      <c r="AB60" s="116" cm="1">
        <f t="array" ref="AB60">IFERROR(INDEX($G$102:$AQ$200,MATCH($E60,$E$102:$E$200,0),COLUMN()-6),-999)</f>
        <v>999</v>
      </c>
      <c r="AC60" s="116" cm="1">
        <f t="array" ref="AC60">IFERROR(INDEX($G$102:$AQ$200,MATCH($E60,$E$102:$E$200,0),COLUMN()-6),-999)</f>
        <v>999</v>
      </c>
      <c r="AD60" s="116" cm="1">
        <f t="array" ref="AD60">IFERROR(INDEX($G$102:$AQ$200,MATCH($E60,$E$102:$E$200,0),COLUMN()-6),-999)</f>
        <v>999</v>
      </c>
      <c r="AE60" s="116" cm="1">
        <f t="array" ref="AE60">IFERROR(INDEX($G$102:$AQ$200,MATCH($E60,$E$102:$E$200,0),COLUMN()-6),-999)</f>
        <v>999</v>
      </c>
      <c r="AF60" s="116" cm="1">
        <f t="array" ref="AF60">IFERROR(INDEX($G$102:$AQ$200,MATCH($E60,$E$102:$E$200,0),COLUMN()-6),-999)</f>
        <v>999</v>
      </c>
      <c r="AG60" s="116" cm="1">
        <f t="array" ref="AG60">IFERROR(INDEX($G$102:$AQ$200,MATCH($E60,$E$102:$E$200,0),COLUMN()-6),-999)</f>
        <v>999</v>
      </c>
      <c r="AH60" s="116" cm="1">
        <f t="array" ref="AH60">IFERROR(INDEX($G$102:$AQ$200,MATCH($E60,$E$102:$E$200,0),COLUMN()-6),-999)</f>
        <v>999</v>
      </c>
      <c r="AI60" s="116" cm="1">
        <f t="array" ref="AI60">IFERROR(INDEX($G$102:$AQ$200,MATCH($E60,$E$102:$E$200,0),COLUMN()-6),-999)</f>
        <v>999</v>
      </c>
      <c r="AJ60" s="116" cm="1">
        <f t="array" ref="AJ60">IFERROR(INDEX($G$102:$AQ$200,MATCH($E60,$E$102:$E$200,0),COLUMN()-6),-999)</f>
        <v>999</v>
      </c>
      <c r="AK60" s="116" cm="1">
        <f t="array" ref="AK60">IFERROR(INDEX($G$102:$AQ$200,MATCH($E60,$E$102:$E$200,0),COLUMN()-6),-999)</f>
        <v>999</v>
      </c>
      <c r="AL60" s="116" cm="1">
        <f t="array" ref="AL60">IFERROR(INDEX($G$102:$AQ$200,MATCH($E60,$E$102:$E$200,0),COLUMN()-6),-999)</f>
        <v>999</v>
      </c>
      <c r="AM60" s="116" cm="1">
        <f t="array" ref="AM60">IFERROR(INDEX($G$102:$AQ$200,MATCH($E60,$E$102:$E$200,0),COLUMN()-6),-999)</f>
        <v>999</v>
      </c>
      <c r="AN60" s="116" cm="1">
        <f t="array" ref="AN60">IFERROR(INDEX($G$102:$AQ$200,MATCH($E60,$E$102:$E$200,0),COLUMN()-6),-999)</f>
        <v>999</v>
      </c>
      <c r="AO60" s="116" cm="1">
        <f t="array" ref="AO60">IFERROR(INDEX($G$102:$AQ$200,MATCH($E60,$E$102:$E$200,0),COLUMN()-6),-999)</f>
        <v>999</v>
      </c>
      <c r="AP60" s="116" cm="1">
        <f t="array" ref="AP60">IFERROR(INDEX($G$102:$AQ$200,MATCH($E60,$E$102:$E$200,0),COLUMN()-6),-999)</f>
        <v>999</v>
      </c>
      <c r="AQ60" s="116" cm="1">
        <f t="array" ref="AQ60">IFERROR(INDEX($G$102:$AQ$200,MATCH($E60,$E$102:$E$200,0),COLUMN()-6),-999)</f>
        <v>999</v>
      </c>
      <c r="AR60" s="40"/>
      <c r="AS60" s="40">
        <v>999</v>
      </c>
      <c r="AT60" s="40">
        <v>999</v>
      </c>
      <c r="AU60" s="40">
        <v>999</v>
      </c>
      <c r="AV60" s="40">
        <v>999</v>
      </c>
      <c r="AW60" s="40">
        <v>999</v>
      </c>
      <c r="AX60" s="40">
        <v>999</v>
      </c>
      <c r="AY60" s="40">
        <v>999</v>
      </c>
      <c r="AZ60" s="40">
        <v>999</v>
      </c>
      <c r="BA60" s="40">
        <v>999</v>
      </c>
      <c r="BB60" s="40">
        <v>999</v>
      </c>
      <c r="BC60" s="40">
        <v>999</v>
      </c>
      <c r="BD60" s="40">
        <v>999</v>
      </c>
      <c r="BE60" s="40">
        <v>999</v>
      </c>
      <c r="BF60" s="40">
        <v>999</v>
      </c>
      <c r="BG60" s="40">
        <v>999</v>
      </c>
      <c r="BH60" s="40">
        <v>999</v>
      </c>
      <c r="BI60" s="56"/>
      <c r="BJ60" s="56"/>
      <c r="BK60" s="56"/>
      <c r="BL60" s="56"/>
      <c r="BM60" s="56"/>
      <c r="BN60" s="68"/>
    </row>
    <row r="61" spans="1:66" s="54" customFormat="1" ht="15" customHeight="1" x14ac:dyDescent="0.25">
      <c r="A61" s="68"/>
      <c r="B61" s="68"/>
      <c r="C61" s="68" t="s">
        <v>186</v>
      </c>
      <c r="D61" s="90" t="s">
        <v>81</v>
      </c>
      <c r="E61" s="79" t="s">
        <v>81</v>
      </c>
      <c r="F61" s="73"/>
      <c r="G61" s="16" cm="1">
        <f t="array" ref="G61">IFERROR(INDEX($G$102:$AQ$200,MATCH($E61,$E$102:$E$200,0),COLUMN()-6),-999)</f>
        <v>0</v>
      </c>
      <c r="H61" s="16" cm="1">
        <f t="array" ref="H61">IFERROR(INDEX($G$102:$AQ$200,MATCH($E61,$E$102:$E$200,0),COLUMN()-6),-999)</f>
        <v>0</v>
      </c>
      <c r="I61" s="16" cm="1">
        <f t="array" ref="I61">IFERROR(INDEX($G$102:$AQ$200,MATCH($E61,$E$102:$E$200,0),COLUMN()-6),-999)</f>
        <v>0</v>
      </c>
      <c r="J61" s="116" cm="1">
        <f t="array" ref="J61">IFERROR(INDEX($G$102:$AQ$200,MATCH($E61,$E$102:$E$200,0),COLUMN()-6),-999)</f>
        <v>999</v>
      </c>
      <c r="K61" s="116" cm="1">
        <f t="array" ref="K61">IFERROR(INDEX($G$102:$AQ$200,MATCH($E61,$E$102:$E$200,0),COLUMN()-6),-999)</f>
        <v>999</v>
      </c>
      <c r="L61" s="116" cm="1">
        <f t="array" ref="L61">IFERROR(INDEX($G$102:$AQ$200,MATCH($E61,$E$102:$E$200,0),COLUMN()-6),-999)</f>
        <v>999</v>
      </c>
      <c r="M61" s="116" cm="1">
        <f t="array" ref="M61">IFERROR(INDEX($G$102:$AQ$200,MATCH($E61,$E$102:$E$200,0),COLUMN()-6),-999)</f>
        <v>999</v>
      </c>
      <c r="N61" s="116" cm="1">
        <f t="array" ref="N61">IFERROR(INDEX($G$102:$AQ$200,MATCH($E61,$E$102:$E$200,0),COLUMN()-6),-999)</f>
        <v>999</v>
      </c>
      <c r="O61" s="116" cm="1">
        <f t="array" ref="O61">IFERROR(INDEX($G$102:$AQ$200,MATCH($E61,$E$102:$E$200,0),COLUMN()-6),-999)</f>
        <v>999</v>
      </c>
      <c r="P61" s="116" cm="1">
        <f t="array" ref="P61">IFERROR(INDEX($G$102:$AQ$200,MATCH($E61,$E$102:$E$200,0),COLUMN()-6),-999)</f>
        <v>999</v>
      </c>
      <c r="Q61" s="116" cm="1">
        <f t="array" ref="Q61">IFERROR(INDEX($G$102:$AQ$200,MATCH($E61,$E$102:$E$200,0),COLUMN()-6),-999)</f>
        <v>999</v>
      </c>
      <c r="R61" s="116" cm="1">
        <f t="array" ref="R61">IFERROR(INDEX($G$102:$AQ$200,MATCH($E61,$E$102:$E$200,0),COLUMN()-6),-999)</f>
        <v>999</v>
      </c>
      <c r="S61" s="116" cm="1">
        <f t="array" ref="S61">IFERROR(INDEX($G$102:$AQ$200,MATCH($E61,$E$102:$E$200,0),COLUMN()-6),-999)</f>
        <v>999</v>
      </c>
      <c r="T61" s="116" cm="1">
        <f t="array" ref="T61">IFERROR(INDEX($G$102:$AQ$200,MATCH($E61,$E$102:$E$200,0),COLUMN()-6),-999)</f>
        <v>999</v>
      </c>
      <c r="U61" s="116" cm="1">
        <f t="array" ref="U61">IFERROR(INDEX($G$102:$AQ$200,MATCH($E61,$E$102:$E$200,0),COLUMN()-6),-999)</f>
        <v>999</v>
      </c>
      <c r="V61" s="116" cm="1">
        <f t="array" ref="V61">IFERROR(INDEX($G$102:$AQ$200,MATCH($E61,$E$102:$E$200,0),COLUMN()-6),-999)</f>
        <v>999</v>
      </c>
      <c r="W61" s="116" cm="1">
        <f t="array" ref="W61">IFERROR(INDEX($G$102:$AQ$200,MATCH($E61,$E$102:$E$200,0),COLUMN()-6),-999)</f>
        <v>999</v>
      </c>
      <c r="X61" s="116" cm="1">
        <f t="array" ref="X61">IFERROR(INDEX($G$102:$AQ$200,MATCH($E61,$E$102:$E$200,0),COLUMN()-6),-999)</f>
        <v>999</v>
      </c>
      <c r="Y61" s="116" cm="1">
        <f t="array" ref="Y61">IFERROR(INDEX($G$102:$AQ$200,MATCH($E61,$E$102:$E$200,0),COLUMN()-6),-999)</f>
        <v>999</v>
      </c>
      <c r="Z61" s="116" cm="1">
        <f t="array" ref="Z61">IFERROR(INDEX($G$102:$AQ$200,MATCH($E61,$E$102:$E$200,0),COLUMN()-6),-999)</f>
        <v>999</v>
      </c>
      <c r="AA61" s="116" cm="1">
        <f t="array" ref="AA61">IFERROR(INDEX($G$102:$AQ$200,MATCH($E61,$E$102:$E$200,0),COLUMN()-6),-999)</f>
        <v>999</v>
      </c>
      <c r="AB61" s="116" cm="1">
        <f t="array" ref="AB61">IFERROR(INDEX($G$102:$AQ$200,MATCH($E61,$E$102:$E$200,0),COLUMN()-6),-999)</f>
        <v>999</v>
      </c>
      <c r="AC61" s="116" cm="1">
        <f t="array" ref="AC61">IFERROR(INDEX($G$102:$AQ$200,MATCH($E61,$E$102:$E$200,0),COLUMN()-6),-999)</f>
        <v>999</v>
      </c>
      <c r="AD61" s="116" cm="1">
        <f t="array" ref="AD61">IFERROR(INDEX($G$102:$AQ$200,MATCH($E61,$E$102:$E$200,0),COLUMN()-6),-999)</f>
        <v>999</v>
      </c>
      <c r="AE61" s="116" cm="1">
        <f t="array" ref="AE61">IFERROR(INDEX($G$102:$AQ$200,MATCH($E61,$E$102:$E$200,0),COLUMN()-6),-999)</f>
        <v>999</v>
      </c>
      <c r="AF61" s="116" cm="1">
        <f t="array" ref="AF61">IFERROR(INDEX($G$102:$AQ$200,MATCH($E61,$E$102:$E$200,0),COLUMN()-6),-999)</f>
        <v>999</v>
      </c>
      <c r="AG61" s="116" cm="1">
        <f t="array" ref="AG61">IFERROR(INDEX($G$102:$AQ$200,MATCH($E61,$E$102:$E$200,0),COLUMN()-6),-999)</f>
        <v>999</v>
      </c>
      <c r="AH61" s="116" cm="1">
        <f t="array" ref="AH61">IFERROR(INDEX($G$102:$AQ$200,MATCH($E61,$E$102:$E$200,0),COLUMN()-6),-999)</f>
        <v>999</v>
      </c>
      <c r="AI61" s="116" cm="1">
        <f t="array" ref="AI61">IFERROR(INDEX($G$102:$AQ$200,MATCH($E61,$E$102:$E$200,0),COLUMN()-6),-999)</f>
        <v>999</v>
      </c>
      <c r="AJ61" s="116" cm="1">
        <f t="array" ref="AJ61">IFERROR(INDEX($G$102:$AQ$200,MATCH($E61,$E$102:$E$200,0),COLUMN()-6),-999)</f>
        <v>999</v>
      </c>
      <c r="AK61" s="116" cm="1">
        <f t="array" ref="AK61">IFERROR(INDEX($G$102:$AQ$200,MATCH($E61,$E$102:$E$200,0),COLUMN()-6),-999)</f>
        <v>999</v>
      </c>
      <c r="AL61" s="116" cm="1">
        <f t="array" ref="AL61">IFERROR(INDEX($G$102:$AQ$200,MATCH($E61,$E$102:$E$200,0),COLUMN()-6),-999)</f>
        <v>999</v>
      </c>
      <c r="AM61" s="116" cm="1">
        <f t="array" ref="AM61">IFERROR(INDEX($G$102:$AQ$200,MATCH($E61,$E$102:$E$200,0),COLUMN()-6),-999)</f>
        <v>999</v>
      </c>
      <c r="AN61" s="116" cm="1">
        <f t="array" ref="AN61">IFERROR(INDEX($G$102:$AQ$200,MATCH($E61,$E$102:$E$200,0),COLUMN()-6),-999)</f>
        <v>999</v>
      </c>
      <c r="AO61" s="116" cm="1">
        <f t="array" ref="AO61">IFERROR(INDEX($G$102:$AQ$200,MATCH($E61,$E$102:$E$200,0),COLUMN()-6),-999)</f>
        <v>999</v>
      </c>
      <c r="AP61" s="116" cm="1">
        <f t="array" ref="AP61">IFERROR(INDEX($G$102:$AQ$200,MATCH($E61,$E$102:$E$200,0),COLUMN()-6),-999)</f>
        <v>999</v>
      </c>
      <c r="AQ61" s="116" cm="1">
        <f t="array" ref="AQ61">IFERROR(INDEX($G$102:$AQ$200,MATCH($E61,$E$102:$E$200,0),COLUMN()-6),-999)</f>
        <v>999</v>
      </c>
      <c r="AR61" s="40"/>
      <c r="AS61" s="40">
        <v>999</v>
      </c>
      <c r="AT61" s="40">
        <v>999</v>
      </c>
      <c r="AU61" s="40">
        <v>999</v>
      </c>
      <c r="AV61" s="40">
        <v>999</v>
      </c>
      <c r="AW61" s="40">
        <v>999</v>
      </c>
      <c r="AX61" s="40">
        <v>999</v>
      </c>
      <c r="AY61" s="40">
        <v>999</v>
      </c>
      <c r="AZ61" s="40">
        <v>999</v>
      </c>
      <c r="BA61" s="40">
        <v>999</v>
      </c>
      <c r="BB61" s="40">
        <v>999</v>
      </c>
      <c r="BC61" s="40">
        <v>999</v>
      </c>
      <c r="BD61" s="40">
        <v>999</v>
      </c>
      <c r="BE61" s="40">
        <v>999</v>
      </c>
      <c r="BF61" s="40">
        <v>999</v>
      </c>
      <c r="BG61" s="40">
        <v>999</v>
      </c>
      <c r="BH61" s="40">
        <v>999</v>
      </c>
      <c r="BI61" s="55"/>
      <c r="BJ61" s="55"/>
      <c r="BK61" s="55"/>
      <c r="BL61" s="55"/>
      <c r="BM61" s="55"/>
      <c r="BN61" s="68"/>
    </row>
    <row r="62" spans="1:66" s="54" customFormat="1" ht="15" customHeight="1" x14ac:dyDescent="0.25">
      <c r="A62" s="68"/>
      <c r="B62" s="68"/>
      <c r="C62" s="68" t="s">
        <v>186</v>
      </c>
      <c r="D62" s="90" t="s">
        <v>282</v>
      </c>
      <c r="E62" s="79" t="s">
        <v>282</v>
      </c>
      <c r="F62" s="73"/>
      <c r="G62" s="16" cm="1">
        <f t="array" ref="G62">IFERROR(INDEX($G$102:$AQ$200,MATCH($E62,$E$102:$E$200,0),COLUMN()-6),-999)</f>
        <v>0</v>
      </c>
      <c r="H62" s="16" cm="1">
        <f t="array" ref="H62">IFERROR(INDEX($G$102:$AQ$200,MATCH($E62,$E$102:$E$200,0),COLUMN()-6),-999)</f>
        <v>0</v>
      </c>
      <c r="I62" s="116" cm="1">
        <f t="array" ref="I62">IFERROR(INDEX($G$102:$AQ$200,MATCH($E62,$E$102:$E$200,0),COLUMN()-6),-999)</f>
        <v>999</v>
      </c>
      <c r="J62" s="116" cm="1">
        <f t="array" ref="J62">IFERROR(INDEX($G$102:$AQ$200,MATCH($E62,$E$102:$E$200,0),COLUMN()-6),-999)</f>
        <v>999</v>
      </c>
      <c r="K62" s="116" cm="1">
        <f t="array" ref="K62">IFERROR(INDEX($G$102:$AQ$200,MATCH($E62,$E$102:$E$200,0),COLUMN()-6),-999)</f>
        <v>999</v>
      </c>
      <c r="L62" s="116" cm="1">
        <f t="array" ref="L62">IFERROR(INDEX($G$102:$AQ$200,MATCH($E62,$E$102:$E$200,0),COLUMN()-6),-999)</f>
        <v>999</v>
      </c>
      <c r="M62" s="116" cm="1">
        <f t="array" ref="M62">IFERROR(INDEX($G$102:$AQ$200,MATCH($E62,$E$102:$E$200,0),COLUMN()-6),-999)</f>
        <v>999</v>
      </c>
      <c r="N62" s="116" cm="1">
        <f t="array" ref="N62">IFERROR(INDEX($G$102:$AQ$200,MATCH($E62,$E$102:$E$200,0),COLUMN()-6),-999)</f>
        <v>999</v>
      </c>
      <c r="O62" s="116" cm="1">
        <f t="array" ref="O62">IFERROR(INDEX($G$102:$AQ$200,MATCH($E62,$E$102:$E$200,0),COLUMN()-6),-999)</f>
        <v>999</v>
      </c>
      <c r="P62" s="116" cm="1">
        <f t="array" ref="P62">IFERROR(INDEX($G$102:$AQ$200,MATCH($E62,$E$102:$E$200,0),COLUMN()-6),-999)</f>
        <v>999</v>
      </c>
      <c r="Q62" s="116" cm="1">
        <f t="array" ref="Q62">IFERROR(INDEX($G$102:$AQ$200,MATCH($E62,$E$102:$E$200,0),COLUMN()-6),-999)</f>
        <v>999</v>
      </c>
      <c r="R62" s="116" cm="1">
        <f t="array" ref="R62">IFERROR(INDEX($G$102:$AQ$200,MATCH($E62,$E$102:$E$200,0),COLUMN()-6),-999)</f>
        <v>999</v>
      </c>
      <c r="S62" s="116" cm="1">
        <f t="array" ref="S62">IFERROR(INDEX($G$102:$AQ$200,MATCH($E62,$E$102:$E$200,0),COLUMN()-6),-999)</f>
        <v>999</v>
      </c>
      <c r="T62" s="116" cm="1">
        <f t="array" ref="T62">IFERROR(INDEX($G$102:$AQ$200,MATCH($E62,$E$102:$E$200,0),COLUMN()-6),-999)</f>
        <v>999</v>
      </c>
      <c r="U62" s="116" cm="1">
        <f t="array" ref="U62">IFERROR(INDEX($G$102:$AQ$200,MATCH($E62,$E$102:$E$200,0),COLUMN()-6),-999)</f>
        <v>999</v>
      </c>
      <c r="V62" s="116" cm="1">
        <f t="array" ref="V62">IFERROR(INDEX($G$102:$AQ$200,MATCH($E62,$E$102:$E$200,0),COLUMN()-6),-999)</f>
        <v>999</v>
      </c>
      <c r="W62" s="116" cm="1">
        <f t="array" ref="W62">IFERROR(INDEX($G$102:$AQ$200,MATCH($E62,$E$102:$E$200,0),COLUMN()-6),-999)</f>
        <v>999</v>
      </c>
      <c r="X62" s="116" cm="1">
        <f t="array" ref="X62">IFERROR(INDEX($G$102:$AQ$200,MATCH($E62,$E$102:$E$200,0),COLUMN()-6),-999)</f>
        <v>999</v>
      </c>
      <c r="Y62" s="116" cm="1">
        <f t="array" ref="Y62">IFERROR(INDEX($G$102:$AQ$200,MATCH($E62,$E$102:$E$200,0),COLUMN()-6),-999)</f>
        <v>999</v>
      </c>
      <c r="Z62" s="116" cm="1">
        <f t="array" ref="Z62">IFERROR(INDEX($G$102:$AQ$200,MATCH($E62,$E$102:$E$200,0),COLUMN()-6),-999)</f>
        <v>999</v>
      </c>
      <c r="AA62" s="116" cm="1">
        <f t="array" ref="AA62">IFERROR(INDEX($G$102:$AQ$200,MATCH($E62,$E$102:$E$200,0),COLUMN()-6),-999)</f>
        <v>999</v>
      </c>
      <c r="AB62" s="116" cm="1">
        <f t="array" ref="AB62">IFERROR(INDEX($G$102:$AQ$200,MATCH($E62,$E$102:$E$200,0),COLUMN()-6),-999)</f>
        <v>999</v>
      </c>
      <c r="AC62" s="116" cm="1">
        <f t="array" ref="AC62">IFERROR(INDEX($G$102:$AQ$200,MATCH($E62,$E$102:$E$200,0),COLUMN()-6),-999)</f>
        <v>999</v>
      </c>
      <c r="AD62" s="116" cm="1">
        <f t="array" ref="AD62">IFERROR(INDEX($G$102:$AQ$200,MATCH($E62,$E$102:$E$200,0),COLUMN()-6),-999)</f>
        <v>999</v>
      </c>
      <c r="AE62" s="116" cm="1">
        <f t="array" ref="AE62">IFERROR(INDEX($G$102:$AQ$200,MATCH($E62,$E$102:$E$200,0),COLUMN()-6),-999)</f>
        <v>999</v>
      </c>
      <c r="AF62" s="116" cm="1">
        <f t="array" ref="AF62">IFERROR(INDEX($G$102:$AQ$200,MATCH($E62,$E$102:$E$200,0),COLUMN()-6),-999)</f>
        <v>999</v>
      </c>
      <c r="AG62" s="116" cm="1">
        <f t="array" ref="AG62">IFERROR(INDEX($G$102:$AQ$200,MATCH($E62,$E$102:$E$200,0),COLUMN()-6),-999)</f>
        <v>999</v>
      </c>
      <c r="AH62" s="116" cm="1">
        <f t="array" ref="AH62">IFERROR(INDEX($G$102:$AQ$200,MATCH($E62,$E$102:$E$200,0),COLUMN()-6),-999)</f>
        <v>999</v>
      </c>
      <c r="AI62" s="116" cm="1">
        <f t="array" ref="AI62">IFERROR(INDEX($G$102:$AQ$200,MATCH($E62,$E$102:$E$200,0),COLUMN()-6),-999)</f>
        <v>999</v>
      </c>
      <c r="AJ62" s="116" cm="1">
        <f t="array" ref="AJ62">IFERROR(INDEX($G$102:$AQ$200,MATCH($E62,$E$102:$E$200,0),COLUMN()-6),-999)</f>
        <v>999</v>
      </c>
      <c r="AK62" s="116" cm="1">
        <f t="array" ref="AK62">IFERROR(INDEX($G$102:$AQ$200,MATCH($E62,$E$102:$E$200,0),COLUMN()-6),-999)</f>
        <v>999</v>
      </c>
      <c r="AL62" s="116" cm="1">
        <f t="array" ref="AL62">IFERROR(INDEX($G$102:$AQ$200,MATCH($E62,$E$102:$E$200,0),COLUMN()-6),-999)</f>
        <v>999</v>
      </c>
      <c r="AM62" s="116" cm="1">
        <f t="array" ref="AM62">IFERROR(INDEX($G$102:$AQ$200,MATCH($E62,$E$102:$E$200,0),COLUMN()-6),-999)</f>
        <v>999</v>
      </c>
      <c r="AN62" s="116" cm="1">
        <f t="array" ref="AN62">IFERROR(INDEX($G$102:$AQ$200,MATCH($E62,$E$102:$E$200,0),COLUMN()-6),-999)</f>
        <v>999</v>
      </c>
      <c r="AO62" s="116" cm="1">
        <f t="array" ref="AO62">IFERROR(INDEX($G$102:$AQ$200,MATCH($E62,$E$102:$E$200,0),COLUMN()-6),-999)</f>
        <v>999</v>
      </c>
      <c r="AP62" s="116" cm="1">
        <f t="array" ref="AP62">IFERROR(INDEX($G$102:$AQ$200,MATCH($E62,$E$102:$E$200,0),COLUMN()-6),-999)</f>
        <v>999</v>
      </c>
      <c r="AQ62" s="116" cm="1">
        <f t="array" ref="AQ62">IFERROR(INDEX($G$102:$AQ$200,MATCH($E62,$E$102:$E$200,0),COLUMN()-6),-999)</f>
        <v>999</v>
      </c>
      <c r="AR62" s="40"/>
      <c r="AS62" s="40">
        <v>999</v>
      </c>
      <c r="AT62" s="40">
        <v>999</v>
      </c>
      <c r="AU62" s="40">
        <v>999</v>
      </c>
      <c r="AV62" s="40">
        <v>999</v>
      </c>
      <c r="AW62" s="40">
        <v>999</v>
      </c>
      <c r="AX62" s="40">
        <v>999</v>
      </c>
      <c r="AY62" s="40">
        <v>999</v>
      </c>
      <c r="AZ62" s="40">
        <v>999</v>
      </c>
      <c r="BA62" s="40">
        <v>999</v>
      </c>
      <c r="BB62" s="40">
        <v>999</v>
      </c>
      <c r="BC62" s="40">
        <v>999</v>
      </c>
      <c r="BD62" s="40">
        <v>999</v>
      </c>
      <c r="BE62" s="40">
        <v>999</v>
      </c>
      <c r="BF62" s="40">
        <v>999</v>
      </c>
      <c r="BG62" s="40">
        <v>999</v>
      </c>
      <c r="BH62" s="40">
        <v>999</v>
      </c>
      <c r="BI62" s="55"/>
      <c r="BJ62" s="55"/>
      <c r="BK62" s="55"/>
      <c r="BL62" s="55"/>
      <c r="BM62" s="55"/>
      <c r="BN62" s="68"/>
    </row>
    <row r="63" spans="1:66" s="54" customFormat="1" ht="15" customHeight="1" x14ac:dyDescent="0.25">
      <c r="A63" s="68"/>
      <c r="B63" s="68"/>
      <c r="C63" s="68" t="s">
        <v>186</v>
      </c>
      <c r="D63" s="90" t="s">
        <v>283</v>
      </c>
      <c r="E63" s="79" t="s">
        <v>283</v>
      </c>
      <c r="F63" s="73"/>
      <c r="G63" s="16" cm="1">
        <f t="array" ref="G63">IFERROR(INDEX($G$102:$AQ$200,MATCH($E63,$E$102:$E$200,0),COLUMN()-6),-999)</f>
        <v>0</v>
      </c>
      <c r="H63" s="16" cm="1">
        <f t="array" ref="H63">IFERROR(INDEX($G$102:$AQ$200,MATCH($E63,$E$102:$E$200,0),COLUMN()-6),-999)</f>
        <v>0</v>
      </c>
      <c r="I63" s="116" cm="1">
        <f t="array" ref="I63">IFERROR(INDEX($G$102:$AQ$200,MATCH($E63,$E$102:$E$200,0),COLUMN()-6),-999)</f>
        <v>999</v>
      </c>
      <c r="J63" s="116" cm="1">
        <f t="array" ref="J63">IFERROR(INDEX($G$102:$AQ$200,MATCH($E63,$E$102:$E$200,0),COLUMN()-6),-999)</f>
        <v>999</v>
      </c>
      <c r="K63" s="116" cm="1">
        <f t="array" ref="K63">IFERROR(INDEX($G$102:$AQ$200,MATCH($E63,$E$102:$E$200,0),COLUMN()-6),-999)</f>
        <v>999</v>
      </c>
      <c r="L63" s="116" cm="1">
        <f t="array" ref="L63">IFERROR(INDEX($G$102:$AQ$200,MATCH($E63,$E$102:$E$200,0),COLUMN()-6),-999)</f>
        <v>999</v>
      </c>
      <c r="M63" s="116" cm="1">
        <f t="array" ref="M63">IFERROR(INDEX($G$102:$AQ$200,MATCH($E63,$E$102:$E$200,0),COLUMN()-6),-999)</f>
        <v>999</v>
      </c>
      <c r="N63" s="116" cm="1">
        <f t="array" ref="N63">IFERROR(INDEX($G$102:$AQ$200,MATCH($E63,$E$102:$E$200,0),COLUMN()-6),-999)</f>
        <v>999</v>
      </c>
      <c r="O63" s="116" cm="1">
        <f t="array" ref="O63">IFERROR(INDEX($G$102:$AQ$200,MATCH($E63,$E$102:$E$200,0),COLUMN()-6),-999)</f>
        <v>999</v>
      </c>
      <c r="P63" s="116" cm="1">
        <f t="array" ref="P63">IFERROR(INDEX($G$102:$AQ$200,MATCH($E63,$E$102:$E$200,0),COLUMN()-6),-999)</f>
        <v>999</v>
      </c>
      <c r="Q63" s="116" cm="1">
        <f t="array" ref="Q63">IFERROR(INDEX($G$102:$AQ$200,MATCH($E63,$E$102:$E$200,0),COLUMN()-6),-999)</f>
        <v>999</v>
      </c>
      <c r="R63" s="116" cm="1">
        <f t="array" ref="R63">IFERROR(INDEX($G$102:$AQ$200,MATCH($E63,$E$102:$E$200,0),COLUMN()-6),-999)</f>
        <v>999</v>
      </c>
      <c r="S63" s="116" cm="1">
        <f t="array" ref="S63">IFERROR(INDEX($G$102:$AQ$200,MATCH($E63,$E$102:$E$200,0),COLUMN()-6),-999)</f>
        <v>999</v>
      </c>
      <c r="T63" s="116" cm="1">
        <f t="array" ref="T63">IFERROR(INDEX($G$102:$AQ$200,MATCH($E63,$E$102:$E$200,0),COLUMN()-6),-999)</f>
        <v>999</v>
      </c>
      <c r="U63" s="116" cm="1">
        <f t="array" ref="U63">IFERROR(INDEX($G$102:$AQ$200,MATCH($E63,$E$102:$E$200,0),COLUMN()-6),-999)</f>
        <v>999</v>
      </c>
      <c r="V63" s="116" cm="1">
        <f t="array" ref="V63">IFERROR(INDEX($G$102:$AQ$200,MATCH($E63,$E$102:$E$200,0),COLUMN()-6),-999)</f>
        <v>999</v>
      </c>
      <c r="W63" s="116" cm="1">
        <f t="array" ref="W63">IFERROR(INDEX($G$102:$AQ$200,MATCH($E63,$E$102:$E$200,0),COLUMN()-6),-999)</f>
        <v>999</v>
      </c>
      <c r="X63" s="116" cm="1">
        <f t="array" ref="X63">IFERROR(INDEX($G$102:$AQ$200,MATCH($E63,$E$102:$E$200,0),COLUMN()-6),-999)</f>
        <v>999</v>
      </c>
      <c r="Y63" s="116" cm="1">
        <f t="array" ref="Y63">IFERROR(INDEX($G$102:$AQ$200,MATCH($E63,$E$102:$E$200,0),COLUMN()-6),-999)</f>
        <v>999</v>
      </c>
      <c r="Z63" s="116" cm="1">
        <f t="array" ref="Z63">IFERROR(INDEX($G$102:$AQ$200,MATCH($E63,$E$102:$E$200,0),COLUMN()-6),-999)</f>
        <v>999</v>
      </c>
      <c r="AA63" s="116" cm="1">
        <f t="array" ref="AA63">IFERROR(INDEX($G$102:$AQ$200,MATCH($E63,$E$102:$E$200,0),COLUMN()-6),-999)</f>
        <v>999</v>
      </c>
      <c r="AB63" s="116" cm="1">
        <f t="array" ref="AB63">IFERROR(INDEX($G$102:$AQ$200,MATCH($E63,$E$102:$E$200,0),COLUMN()-6),-999)</f>
        <v>999</v>
      </c>
      <c r="AC63" s="116" cm="1">
        <f t="array" ref="AC63">IFERROR(INDEX($G$102:$AQ$200,MATCH($E63,$E$102:$E$200,0),COLUMN()-6),-999)</f>
        <v>999</v>
      </c>
      <c r="AD63" s="116" cm="1">
        <f t="array" ref="AD63">IFERROR(INDEX($G$102:$AQ$200,MATCH($E63,$E$102:$E$200,0),COLUMN()-6),-999)</f>
        <v>999</v>
      </c>
      <c r="AE63" s="116" cm="1">
        <f t="array" ref="AE63">IFERROR(INDEX($G$102:$AQ$200,MATCH($E63,$E$102:$E$200,0),COLUMN()-6),-999)</f>
        <v>999</v>
      </c>
      <c r="AF63" s="116" cm="1">
        <f t="array" ref="AF63">IFERROR(INDEX($G$102:$AQ$200,MATCH($E63,$E$102:$E$200,0),COLUMN()-6),-999)</f>
        <v>999</v>
      </c>
      <c r="AG63" s="116" cm="1">
        <f t="array" ref="AG63">IFERROR(INDEX($G$102:$AQ$200,MATCH($E63,$E$102:$E$200,0),COLUMN()-6),-999)</f>
        <v>999</v>
      </c>
      <c r="AH63" s="116" cm="1">
        <f t="array" ref="AH63">IFERROR(INDEX($G$102:$AQ$200,MATCH($E63,$E$102:$E$200,0),COLUMN()-6),-999)</f>
        <v>999</v>
      </c>
      <c r="AI63" s="116" cm="1">
        <f t="array" ref="AI63">IFERROR(INDEX($G$102:$AQ$200,MATCH($E63,$E$102:$E$200,0),COLUMN()-6),-999)</f>
        <v>999</v>
      </c>
      <c r="AJ63" s="116" cm="1">
        <f t="array" ref="AJ63">IFERROR(INDEX($G$102:$AQ$200,MATCH($E63,$E$102:$E$200,0),COLUMN()-6),-999)</f>
        <v>999</v>
      </c>
      <c r="AK63" s="116" cm="1">
        <f t="array" ref="AK63">IFERROR(INDEX($G$102:$AQ$200,MATCH($E63,$E$102:$E$200,0),COLUMN()-6),-999)</f>
        <v>999</v>
      </c>
      <c r="AL63" s="116" cm="1">
        <f t="array" ref="AL63">IFERROR(INDEX($G$102:$AQ$200,MATCH($E63,$E$102:$E$200,0),COLUMN()-6),-999)</f>
        <v>999</v>
      </c>
      <c r="AM63" s="116" cm="1">
        <f t="array" ref="AM63">IFERROR(INDEX($G$102:$AQ$200,MATCH($E63,$E$102:$E$200,0),COLUMN()-6),-999)</f>
        <v>999</v>
      </c>
      <c r="AN63" s="116" cm="1">
        <f t="array" ref="AN63">IFERROR(INDEX($G$102:$AQ$200,MATCH($E63,$E$102:$E$200,0),COLUMN()-6),-999)</f>
        <v>999</v>
      </c>
      <c r="AO63" s="116" cm="1">
        <f t="array" ref="AO63">IFERROR(INDEX($G$102:$AQ$200,MATCH($E63,$E$102:$E$200,0),COLUMN()-6),-999)</f>
        <v>999</v>
      </c>
      <c r="AP63" s="116" cm="1">
        <f t="array" ref="AP63">IFERROR(INDEX($G$102:$AQ$200,MATCH($E63,$E$102:$E$200,0),COLUMN()-6),-999)</f>
        <v>999</v>
      </c>
      <c r="AQ63" s="116" cm="1">
        <f t="array" ref="AQ63">IFERROR(INDEX($G$102:$AQ$200,MATCH($E63,$E$102:$E$200,0),COLUMN()-6),-999)</f>
        <v>999</v>
      </c>
      <c r="AR63" s="40"/>
      <c r="AS63" s="40">
        <v>999</v>
      </c>
      <c r="AT63" s="40">
        <v>999</v>
      </c>
      <c r="AU63" s="40">
        <v>999</v>
      </c>
      <c r="AV63" s="40">
        <v>999</v>
      </c>
      <c r="AW63" s="40">
        <v>999</v>
      </c>
      <c r="AX63" s="40">
        <v>999</v>
      </c>
      <c r="AY63" s="40">
        <v>999</v>
      </c>
      <c r="AZ63" s="40">
        <v>999</v>
      </c>
      <c r="BA63" s="40">
        <v>999</v>
      </c>
      <c r="BB63" s="40">
        <v>999</v>
      </c>
      <c r="BC63" s="40">
        <v>999</v>
      </c>
      <c r="BD63" s="40">
        <v>999</v>
      </c>
      <c r="BE63" s="40">
        <v>999</v>
      </c>
      <c r="BF63" s="40">
        <v>999</v>
      </c>
      <c r="BG63" s="40">
        <v>999</v>
      </c>
      <c r="BH63" s="40">
        <v>999</v>
      </c>
      <c r="BI63" s="55"/>
      <c r="BJ63" s="55"/>
      <c r="BK63" s="55"/>
      <c r="BL63" s="55"/>
      <c r="BM63" s="55"/>
      <c r="BN63" s="68"/>
    </row>
    <row r="64" spans="1:66" s="54" customFormat="1" ht="15" customHeight="1" x14ac:dyDescent="0.25">
      <c r="A64" s="68"/>
      <c r="B64" s="68"/>
      <c r="C64" s="68" t="s">
        <v>186</v>
      </c>
      <c r="D64" s="90" t="s">
        <v>284</v>
      </c>
      <c r="E64" s="79" t="s">
        <v>284</v>
      </c>
      <c r="F64" s="73"/>
      <c r="G64" s="16" cm="1">
        <f t="array" ref="G64">IFERROR(INDEX($G$102:$AQ$200,MATCH($E64,$E$102:$E$200,0),COLUMN()-6),-999)</f>
        <v>0</v>
      </c>
      <c r="H64" s="16" cm="1">
        <f t="array" ref="H64">IFERROR(INDEX($G$102:$AQ$200,MATCH($E64,$E$102:$E$200,0),COLUMN()-6),-999)</f>
        <v>0</v>
      </c>
      <c r="I64" s="116" cm="1">
        <f t="array" ref="I64">IFERROR(INDEX($G$102:$AQ$200,MATCH($E64,$E$102:$E$200,0),COLUMN()-6),-999)</f>
        <v>999</v>
      </c>
      <c r="J64" s="116" cm="1">
        <f t="array" ref="J64">IFERROR(INDEX($G$102:$AQ$200,MATCH($E64,$E$102:$E$200,0),COLUMN()-6),-999)</f>
        <v>999</v>
      </c>
      <c r="K64" s="116" cm="1">
        <f t="array" ref="K64">IFERROR(INDEX($G$102:$AQ$200,MATCH($E64,$E$102:$E$200,0),COLUMN()-6),-999)</f>
        <v>999</v>
      </c>
      <c r="L64" s="116" cm="1">
        <f t="array" ref="L64">IFERROR(INDEX($G$102:$AQ$200,MATCH($E64,$E$102:$E$200,0),COLUMN()-6),-999)</f>
        <v>999</v>
      </c>
      <c r="M64" s="116" cm="1">
        <f t="array" ref="M64">IFERROR(INDEX($G$102:$AQ$200,MATCH($E64,$E$102:$E$200,0),COLUMN()-6),-999)</f>
        <v>999</v>
      </c>
      <c r="N64" s="116" cm="1">
        <f t="array" ref="N64">IFERROR(INDEX($G$102:$AQ$200,MATCH($E64,$E$102:$E$200,0),COLUMN()-6),-999)</f>
        <v>999</v>
      </c>
      <c r="O64" s="116" cm="1">
        <f t="array" ref="O64">IFERROR(INDEX($G$102:$AQ$200,MATCH($E64,$E$102:$E$200,0),COLUMN()-6),-999)</f>
        <v>999</v>
      </c>
      <c r="P64" s="116" cm="1">
        <f t="array" ref="P64">IFERROR(INDEX($G$102:$AQ$200,MATCH($E64,$E$102:$E$200,0),COLUMN()-6),-999)</f>
        <v>999</v>
      </c>
      <c r="Q64" s="116" cm="1">
        <f t="array" ref="Q64">IFERROR(INDEX($G$102:$AQ$200,MATCH($E64,$E$102:$E$200,0),COLUMN()-6),-999)</f>
        <v>999</v>
      </c>
      <c r="R64" s="116" cm="1">
        <f t="array" ref="R64">IFERROR(INDEX($G$102:$AQ$200,MATCH($E64,$E$102:$E$200,0),COLUMN()-6),-999)</f>
        <v>999</v>
      </c>
      <c r="S64" s="116" cm="1">
        <f t="array" ref="S64">IFERROR(INDEX($G$102:$AQ$200,MATCH($E64,$E$102:$E$200,0),COLUMN()-6),-999)</f>
        <v>999</v>
      </c>
      <c r="T64" s="116" cm="1">
        <f t="array" ref="T64">IFERROR(INDEX($G$102:$AQ$200,MATCH($E64,$E$102:$E$200,0),COLUMN()-6),-999)</f>
        <v>999</v>
      </c>
      <c r="U64" s="116" cm="1">
        <f t="array" ref="U64">IFERROR(INDEX($G$102:$AQ$200,MATCH($E64,$E$102:$E$200,0),COLUMN()-6),-999)</f>
        <v>999</v>
      </c>
      <c r="V64" s="116" cm="1">
        <f t="array" ref="V64">IFERROR(INDEX($G$102:$AQ$200,MATCH($E64,$E$102:$E$200,0),COLUMN()-6),-999)</f>
        <v>999</v>
      </c>
      <c r="W64" s="116" cm="1">
        <f t="array" ref="W64">IFERROR(INDEX($G$102:$AQ$200,MATCH($E64,$E$102:$E$200,0),COLUMN()-6),-999)</f>
        <v>999</v>
      </c>
      <c r="X64" s="116" cm="1">
        <f t="array" ref="X64">IFERROR(INDEX($G$102:$AQ$200,MATCH($E64,$E$102:$E$200,0),COLUMN()-6),-999)</f>
        <v>999</v>
      </c>
      <c r="Y64" s="116" cm="1">
        <f t="array" ref="Y64">IFERROR(INDEX($G$102:$AQ$200,MATCH($E64,$E$102:$E$200,0),COLUMN()-6),-999)</f>
        <v>999</v>
      </c>
      <c r="Z64" s="116" cm="1">
        <f t="array" ref="Z64">IFERROR(INDEX($G$102:$AQ$200,MATCH($E64,$E$102:$E$200,0),COLUMN()-6),-999)</f>
        <v>999</v>
      </c>
      <c r="AA64" s="116" cm="1">
        <f t="array" ref="AA64">IFERROR(INDEX($G$102:$AQ$200,MATCH($E64,$E$102:$E$200,0),COLUMN()-6),-999)</f>
        <v>999</v>
      </c>
      <c r="AB64" s="116" cm="1">
        <f t="array" ref="AB64">IFERROR(INDEX($G$102:$AQ$200,MATCH($E64,$E$102:$E$200,0),COLUMN()-6),-999)</f>
        <v>999</v>
      </c>
      <c r="AC64" s="116" cm="1">
        <f t="array" ref="AC64">IFERROR(INDEX($G$102:$AQ$200,MATCH($E64,$E$102:$E$200,0),COLUMN()-6),-999)</f>
        <v>999</v>
      </c>
      <c r="AD64" s="116" cm="1">
        <f t="array" ref="AD64">IFERROR(INDEX($G$102:$AQ$200,MATCH($E64,$E$102:$E$200,0),COLUMN()-6),-999)</f>
        <v>999</v>
      </c>
      <c r="AE64" s="116" cm="1">
        <f t="array" ref="AE64">IFERROR(INDEX($G$102:$AQ$200,MATCH($E64,$E$102:$E$200,0),COLUMN()-6),-999)</f>
        <v>999</v>
      </c>
      <c r="AF64" s="116" cm="1">
        <f t="array" ref="AF64">IFERROR(INDEX($G$102:$AQ$200,MATCH($E64,$E$102:$E$200,0),COLUMN()-6),-999)</f>
        <v>999</v>
      </c>
      <c r="AG64" s="116" cm="1">
        <f t="array" ref="AG64">IFERROR(INDEX($G$102:$AQ$200,MATCH($E64,$E$102:$E$200,0),COLUMN()-6),-999)</f>
        <v>999</v>
      </c>
      <c r="AH64" s="116" cm="1">
        <f t="array" ref="AH64">IFERROR(INDEX($G$102:$AQ$200,MATCH($E64,$E$102:$E$200,0),COLUMN()-6),-999)</f>
        <v>999</v>
      </c>
      <c r="AI64" s="116" cm="1">
        <f t="array" ref="AI64">IFERROR(INDEX($G$102:$AQ$200,MATCH($E64,$E$102:$E$200,0),COLUMN()-6),-999)</f>
        <v>999</v>
      </c>
      <c r="AJ64" s="116" cm="1">
        <f t="array" ref="AJ64">IFERROR(INDEX($G$102:$AQ$200,MATCH($E64,$E$102:$E$200,0),COLUMN()-6),-999)</f>
        <v>999</v>
      </c>
      <c r="AK64" s="116" cm="1">
        <f t="array" ref="AK64">IFERROR(INDEX($G$102:$AQ$200,MATCH($E64,$E$102:$E$200,0),COLUMN()-6),-999)</f>
        <v>999</v>
      </c>
      <c r="AL64" s="116" cm="1">
        <f t="array" ref="AL64">IFERROR(INDEX($G$102:$AQ$200,MATCH($E64,$E$102:$E$200,0),COLUMN()-6),-999)</f>
        <v>999</v>
      </c>
      <c r="AM64" s="116" cm="1">
        <f t="array" ref="AM64">IFERROR(INDEX($G$102:$AQ$200,MATCH($E64,$E$102:$E$200,0),COLUMN()-6),-999)</f>
        <v>999</v>
      </c>
      <c r="AN64" s="116" cm="1">
        <f t="array" ref="AN64">IFERROR(INDEX($G$102:$AQ$200,MATCH($E64,$E$102:$E$200,0),COLUMN()-6),-999)</f>
        <v>999</v>
      </c>
      <c r="AO64" s="116" cm="1">
        <f t="array" ref="AO64">IFERROR(INDEX($G$102:$AQ$200,MATCH($E64,$E$102:$E$200,0),COLUMN()-6),-999)</f>
        <v>999</v>
      </c>
      <c r="AP64" s="116" cm="1">
        <f t="array" ref="AP64">IFERROR(INDEX($G$102:$AQ$200,MATCH($E64,$E$102:$E$200,0),COLUMN()-6),-999)</f>
        <v>999</v>
      </c>
      <c r="AQ64" s="116" cm="1">
        <f t="array" ref="AQ64">IFERROR(INDEX($G$102:$AQ$200,MATCH($E64,$E$102:$E$200,0),COLUMN()-6),-999)</f>
        <v>999</v>
      </c>
      <c r="AR64" s="40"/>
      <c r="AS64" s="40">
        <v>999</v>
      </c>
      <c r="AT64" s="40">
        <v>999</v>
      </c>
      <c r="AU64" s="40">
        <v>999</v>
      </c>
      <c r="AV64" s="40">
        <v>999</v>
      </c>
      <c r="AW64" s="40">
        <v>999</v>
      </c>
      <c r="AX64" s="40">
        <v>999</v>
      </c>
      <c r="AY64" s="40">
        <v>999</v>
      </c>
      <c r="AZ64" s="40">
        <v>999</v>
      </c>
      <c r="BA64" s="40">
        <v>999</v>
      </c>
      <c r="BB64" s="40">
        <v>999</v>
      </c>
      <c r="BC64" s="40">
        <v>999</v>
      </c>
      <c r="BD64" s="40">
        <v>999</v>
      </c>
      <c r="BE64" s="40">
        <v>999</v>
      </c>
      <c r="BF64" s="40">
        <v>999</v>
      </c>
      <c r="BG64" s="40">
        <v>999</v>
      </c>
      <c r="BH64" s="40">
        <v>999</v>
      </c>
      <c r="BI64" s="55"/>
      <c r="BJ64" s="55"/>
      <c r="BK64" s="55"/>
      <c r="BL64" s="55"/>
      <c r="BM64" s="55"/>
      <c r="BN64" s="68"/>
    </row>
    <row r="65" spans="1:66" s="54" customFormat="1" ht="15" customHeight="1" x14ac:dyDescent="0.25">
      <c r="A65" s="68"/>
      <c r="B65" s="68"/>
      <c r="C65" s="68" t="s">
        <v>186</v>
      </c>
      <c r="D65" s="90" t="s">
        <v>287</v>
      </c>
      <c r="E65" s="79" t="s">
        <v>287</v>
      </c>
      <c r="F65" s="73"/>
      <c r="G65" s="116" cm="1">
        <f t="array" ref="G65">IFERROR(INDEX($G$102:$AQ$200,MATCH($E65,$E$102:$E$200,0),COLUMN()-6),-999)</f>
        <v>999</v>
      </c>
      <c r="H65" s="116" cm="1">
        <f t="array" ref="H65">IFERROR(INDEX($G$102:$AQ$200,MATCH($E65,$E$102:$E$200,0),COLUMN()-6),-999)</f>
        <v>999</v>
      </c>
      <c r="I65" s="116" cm="1">
        <f t="array" ref="I65">IFERROR(INDEX($G$102:$AQ$200,MATCH($E65,$E$102:$E$200,0),COLUMN()-6),-999)</f>
        <v>999</v>
      </c>
      <c r="J65" s="116" cm="1">
        <f t="array" ref="J65">IFERROR(INDEX($G$102:$AQ$200,MATCH($E65,$E$102:$E$200,0),COLUMN()-6),-999)</f>
        <v>999</v>
      </c>
      <c r="K65" s="116" cm="1">
        <f t="array" ref="K65">IFERROR(INDEX($G$102:$AQ$200,MATCH($E65,$E$102:$E$200,0),COLUMN()-6),-999)</f>
        <v>999</v>
      </c>
      <c r="L65" s="116" cm="1">
        <f t="array" ref="L65">IFERROR(INDEX($G$102:$AQ$200,MATCH($E65,$E$102:$E$200,0),COLUMN()-6),-999)</f>
        <v>999</v>
      </c>
      <c r="M65" s="116" cm="1">
        <f t="array" ref="M65">IFERROR(INDEX($G$102:$AQ$200,MATCH($E65,$E$102:$E$200,0),COLUMN()-6),-999)</f>
        <v>999</v>
      </c>
      <c r="N65" s="116" cm="1">
        <f t="array" ref="N65">IFERROR(INDEX($G$102:$AQ$200,MATCH($E65,$E$102:$E$200,0),COLUMN()-6),-999)</f>
        <v>999</v>
      </c>
      <c r="O65" s="116" cm="1">
        <f t="array" ref="O65">IFERROR(INDEX($G$102:$AQ$200,MATCH($E65,$E$102:$E$200,0),COLUMN()-6),-999)</f>
        <v>999</v>
      </c>
      <c r="P65" s="116" cm="1">
        <f t="array" ref="P65">IFERROR(INDEX($G$102:$AQ$200,MATCH($E65,$E$102:$E$200,0),COLUMN()-6),-999)</f>
        <v>999</v>
      </c>
      <c r="Q65" s="116" cm="1">
        <f t="array" ref="Q65">IFERROR(INDEX($G$102:$AQ$200,MATCH($E65,$E$102:$E$200,0),COLUMN()-6),-999)</f>
        <v>999</v>
      </c>
      <c r="R65" s="116" cm="1">
        <f t="array" ref="R65">IFERROR(INDEX($G$102:$AQ$200,MATCH($E65,$E$102:$E$200,0),COLUMN()-6),-999)</f>
        <v>999</v>
      </c>
      <c r="S65" s="116" cm="1">
        <f t="array" ref="S65">IFERROR(INDEX($G$102:$AQ$200,MATCH($E65,$E$102:$E$200,0),COLUMN()-6),-999)</f>
        <v>999</v>
      </c>
      <c r="T65" s="116" cm="1">
        <f t="array" ref="T65">IFERROR(INDEX($G$102:$AQ$200,MATCH($E65,$E$102:$E$200,0),COLUMN()-6),-999)</f>
        <v>999</v>
      </c>
      <c r="U65" s="116" cm="1">
        <f t="array" ref="U65">IFERROR(INDEX($G$102:$AQ$200,MATCH($E65,$E$102:$E$200,0),COLUMN()-6),-999)</f>
        <v>999</v>
      </c>
      <c r="V65" s="116" cm="1">
        <f t="array" ref="V65">IFERROR(INDEX($G$102:$AQ$200,MATCH($E65,$E$102:$E$200,0),COLUMN()-6),-999)</f>
        <v>999</v>
      </c>
      <c r="W65" s="116" cm="1">
        <f t="array" ref="W65">IFERROR(INDEX($G$102:$AQ$200,MATCH($E65,$E$102:$E$200,0),COLUMN()-6),-999)</f>
        <v>999</v>
      </c>
      <c r="X65" s="116" cm="1">
        <f t="array" ref="X65">IFERROR(INDEX($G$102:$AQ$200,MATCH($E65,$E$102:$E$200,0),COLUMN()-6),-999)</f>
        <v>999</v>
      </c>
      <c r="Y65" s="116" cm="1">
        <f t="array" ref="Y65">IFERROR(INDEX($G$102:$AQ$200,MATCH($E65,$E$102:$E$200,0),COLUMN()-6),-999)</f>
        <v>999</v>
      </c>
      <c r="Z65" s="116" cm="1">
        <f t="array" ref="Z65">IFERROR(INDEX($G$102:$AQ$200,MATCH($E65,$E$102:$E$200,0),COLUMN()-6),-999)</f>
        <v>999</v>
      </c>
      <c r="AA65" s="116" cm="1">
        <f t="array" ref="AA65">IFERROR(INDEX($G$102:$AQ$200,MATCH($E65,$E$102:$E$200,0),COLUMN()-6),-999)</f>
        <v>999</v>
      </c>
      <c r="AB65" s="116" cm="1">
        <f t="array" ref="AB65">IFERROR(INDEX($G$102:$AQ$200,MATCH($E65,$E$102:$E$200,0),COLUMN()-6),-999)</f>
        <v>999</v>
      </c>
      <c r="AC65" s="116" cm="1">
        <f t="array" ref="AC65">IFERROR(INDEX($G$102:$AQ$200,MATCH($E65,$E$102:$E$200,0),COLUMN()-6),-999)</f>
        <v>999</v>
      </c>
      <c r="AD65" s="116" cm="1">
        <f t="array" ref="AD65">IFERROR(INDEX($G$102:$AQ$200,MATCH($E65,$E$102:$E$200,0),COLUMN()-6),-999)</f>
        <v>999</v>
      </c>
      <c r="AE65" s="116" cm="1">
        <f t="array" ref="AE65">IFERROR(INDEX($G$102:$AQ$200,MATCH($E65,$E$102:$E$200,0),COLUMN()-6),-999)</f>
        <v>999</v>
      </c>
      <c r="AF65" s="116" cm="1">
        <f t="array" ref="AF65">IFERROR(INDEX($G$102:$AQ$200,MATCH($E65,$E$102:$E$200,0),COLUMN()-6),-999)</f>
        <v>999</v>
      </c>
      <c r="AG65" s="116" cm="1">
        <f t="array" ref="AG65">IFERROR(INDEX($G$102:$AQ$200,MATCH($E65,$E$102:$E$200,0),COLUMN()-6),-999)</f>
        <v>999</v>
      </c>
      <c r="AH65" s="116" cm="1">
        <f t="array" ref="AH65">IFERROR(INDEX($G$102:$AQ$200,MATCH($E65,$E$102:$E$200,0),COLUMN()-6),-999)</f>
        <v>999</v>
      </c>
      <c r="AI65" s="116" cm="1">
        <f t="array" ref="AI65">IFERROR(INDEX($G$102:$AQ$200,MATCH($E65,$E$102:$E$200,0),COLUMN()-6),-999)</f>
        <v>999</v>
      </c>
      <c r="AJ65" s="116" cm="1">
        <f t="array" ref="AJ65">IFERROR(INDEX($G$102:$AQ$200,MATCH($E65,$E$102:$E$200,0),COLUMN()-6),-999)</f>
        <v>999</v>
      </c>
      <c r="AK65" s="116" cm="1">
        <f t="array" ref="AK65">IFERROR(INDEX($G$102:$AQ$200,MATCH($E65,$E$102:$E$200,0),COLUMN()-6),-999)</f>
        <v>999</v>
      </c>
      <c r="AL65" s="116" cm="1">
        <f t="array" ref="AL65">IFERROR(INDEX($G$102:$AQ$200,MATCH($E65,$E$102:$E$200,0),COLUMN()-6),-999)</f>
        <v>999</v>
      </c>
      <c r="AM65" s="116" cm="1">
        <f t="array" ref="AM65">IFERROR(INDEX($G$102:$AQ$200,MATCH($E65,$E$102:$E$200,0),COLUMN()-6),-999)</f>
        <v>999</v>
      </c>
      <c r="AN65" s="116" cm="1">
        <f t="array" ref="AN65">IFERROR(INDEX($G$102:$AQ$200,MATCH($E65,$E$102:$E$200,0),COLUMN()-6),-999)</f>
        <v>999</v>
      </c>
      <c r="AO65" s="116" cm="1">
        <f t="array" ref="AO65">IFERROR(INDEX($G$102:$AQ$200,MATCH($E65,$E$102:$E$200,0),COLUMN()-6),-999)</f>
        <v>999</v>
      </c>
      <c r="AP65" s="116" cm="1">
        <f t="array" ref="AP65">IFERROR(INDEX($G$102:$AQ$200,MATCH($E65,$E$102:$E$200,0),COLUMN()-6),-999)</f>
        <v>999</v>
      </c>
      <c r="AQ65" s="116" cm="1">
        <f t="array" ref="AQ65">IFERROR(INDEX($G$102:$AQ$200,MATCH($E65,$E$102:$E$200,0),COLUMN()-6),-999)</f>
        <v>999</v>
      </c>
      <c r="AR65" s="40"/>
      <c r="AS65" s="40">
        <v>999</v>
      </c>
      <c r="AT65" s="40">
        <v>999</v>
      </c>
      <c r="AU65" s="40">
        <v>999</v>
      </c>
      <c r="AV65" s="40">
        <v>999</v>
      </c>
      <c r="AW65" s="40">
        <v>999</v>
      </c>
      <c r="AX65" s="40">
        <v>999</v>
      </c>
      <c r="AY65" s="40">
        <v>999</v>
      </c>
      <c r="AZ65" s="40">
        <v>999</v>
      </c>
      <c r="BA65" s="40">
        <v>999</v>
      </c>
      <c r="BB65" s="40">
        <v>999</v>
      </c>
      <c r="BC65" s="40">
        <v>999</v>
      </c>
      <c r="BD65" s="40">
        <v>999</v>
      </c>
      <c r="BE65" s="40">
        <v>999</v>
      </c>
      <c r="BF65" s="40">
        <v>999</v>
      </c>
      <c r="BG65" s="40">
        <v>999</v>
      </c>
      <c r="BH65" s="40">
        <v>999</v>
      </c>
      <c r="BI65" s="55"/>
      <c r="BJ65" s="55"/>
      <c r="BK65" s="55"/>
      <c r="BL65" s="55"/>
      <c r="BM65" s="55"/>
      <c r="BN65" s="68"/>
    </row>
    <row r="66" spans="1:66" s="54" customFormat="1" ht="15" customHeight="1" x14ac:dyDescent="0.25">
      <c r="A66" s="68"/>
      <c r="B66" s="68"/>
      <c r="C66" s="68" t="s">
        <v>186</v>
      </c>
      <c r="D66" s="90" t="s">
        <v>281</v>
      </c>
      <c r="E66" s="79" t="s">
        <v>281</v>
      </c>
      <c r="F66" s="73"/>
      <c r="G66" s="116" cm="1">
        <f t="array" ref="G66">IFERROR(INDEX($G$102:$AQ$200,MATCH($E66,$E$102:$E$200,0),COLUMN()-6),-999)</f>
        <v>999</v>
      </c>
      <c r="H66" s="116" cm="1">
        <f t="array" ref="H66">IFERROR(INDEX($G$102:$AQ$200,MATCH($E66,$E$102:$E$200,0),COLUMN()-6),-999)</f>
        <v>999</v>
      </c>
      <c r="I66" s="116" cm="1">
        <f t="array" ref="I66">IFERROR(INDEX($G$102:$AQ$200,MATCH($E66,$E$102:$E$200,0),COLUMN()-6),-999)</f>
        <v>999</v>
      </c>
      <c r="J66" s="116" cm="1">
        <f t="array" ref="J66">IFERROR(INDEX($G$102:$AQ$200,MATCH($E66,$E$102:$E$200,0),COLUMN()-6),-999)</f>
        <v>999</v>
      </c>
      <c r="K66" s="116" cm="1">
        <f t="array" ref="K66">IFERROR(INDEX($G$102:$AQ$200,MATCH($E66,$E$102:$E$200,0),COLUMN()-6),-999)</f>
        <v>999</v>
      </c>
      <c r="L66" s="116" cm="1">
        <f t="array" ref="L66">IFERROR(INDEX($G$102:$AQ$200,MATCH($E66,$E$102:$E$200,0),COLUMN()-6),-999)</f>
        <v>999</v>
      </c>
      <c r="M66" s="116" cm="1">
        <f t="array" ref="M66">IFERROR(INDEX($G$102:$AQ$200,MATCH($E66,$E$102:$E$200,0),COLUMN()-6),-999)</f>
        <v>999</v>
      </c>
      <c r="N66" s="116" cm="1">
        <f t="array" ref="N66">IFERROR(INDEX($G$102:$AQ$200,MATCH($E66,$E$102:$E$200,0),COLUMN()-6),-999)</f>
        <v>999</v>
      </c>
      <c r="O66" s="116" cm="1">
        <f t="array" ref="O66">IFERROR(INDEX($G$102:$AQ$200,MATCH($E66,$E$102:$E$200,0),COLUMN()-6),-999)</f>
        <v>999</v>
      </c>
      <c r="P66" s="116" cm="1">
        <f t="array" ref="P66">IFERROR(INDEX($G$102:$AQ$200,MATCH($E66,$E$102:$E$200,0),COLUMN()-6),-999)</f>
        <v>999</v>
      </c>
      <c r="Q66" s="116" cm="1">
        <f t="array" ref="Q66">IFERROR(INDEX($G$102:$AQ$200,MATCH($E66,$E$102:$E$200,0),COLUMN()-6),-999)</f>
        <v>999</v>
      </c>
      <c r="R66" s="116" cm="1">
        <f t="array" ref="R66">IFERROR(INDEX($G$102:$AQ$200,MATCH($E66,$E$102:$E$200,0),COLUMN()-6),-999)</f>
        <v>999</v>
      </c>
      <c r="S66" s="116" cm="1">
        <f t="array" ref="S66">IFERROR(INDEX($G$102:$AQ$200,MATCH($E66,$E$102:$E$200,0),COLUMN()-6),-999)</f>
        <v>999</v>
      </c>
      <c r="T66" s="116" cm="1">
        <f t="array" ref="T66">IFERROR(INDEX($G$102:$AQ$200,MATCH($E66,$E$102:$E$200,0),COLUMN()-6),-999)</f>
        <v>999</v>
      </c>
      <c r="U66" s="116" cm="1">
        <f t="array" ref="U66">IFERROR(INDEX($G$102:$AQ$200,MATCH($E66,$E$102:$E$200,0),COLUMN()-6),-999)</f>
        <v>999</v>
      </c>
      <c r="V66" s="116" cm="1">
        <f t="array" ref="V66">IFERROR(INDEX($G$102:$AQ$200,MATCH($E66,$E$102:$E$200,0),COLUMN()-6),-999)</f>
        <v>999</v>
      </c>
      <c r="W66" s="116" cm="1">
        <f t="array" ref="W66">IFERROR(INDEX($G$102:$AQ$200,MATCH($E66,$E$102:$E$200,0),COLUMN()-6),-999)</f>
        <v>999</v>
      </c>
      <c r="X66" s="116" cm="1">
        <f t="array" ref="X66">IFERROR(INDEX($G$102:$AQ$200,MATCH($E66,$E$102:$E$200,0),COLUMN()-6),-999)</f>
        <v>999</v>
      </c>
      <c r="Y66" s="116" cm="1">
        <f t="array" ref="Y66">IFERROR(INDEX($G$102:$AQ$200,MATCH($E66,$E$102:$E$200,0),COLUMN()-6),-999)</f>
        <v>999</v>
      </c>
      <c r="Z66" s="116" cm="1">
        <f t="array" ref="Z66">IFERROR(INDEX($G$102:$AQ$200,MATCH($E66,$E$102:$E$200,0),COLUMN()-6),-999)</f>
        <v>999</v>
      </c>
      <c r="AA66" s="116" cm="1">
        <f t="array" ref="AA66">IFERROR(INDEX($G$102:$AQ$200,MATCH($E66,$E$102:$E$200,0),COLUMN()-6),-999)</f>
        <v>999</v>
      </c>
      <c r="AB66" s="116" cm="1">
        <f t="array" ref="AB66">IFERROR(INDEX($G$102:$AQ$200,MATCH($E66,$E$102:$E$200,0),COLUMN()-6),-999)</f>
        <v>999</v>
      </c>
      <c r="AC66" s="116" cm="1">
        <f t="array" ref="AC66">IFERROR(INDEX($G$102:$AQ$200,MATCH($E66,$E$102:$E$200,0),COLUMN()-6),-999)</f>
        <v>999</v>
      </c>
      <c r="AD66" s="116" cm="1">
        <f t="array" ref="AD66">IFERROR(INDEX($G$102:$AQ$200,MATCH($E66,$E$102:$E$200,0),COLUMN()-6),-999)</f>
        <v>999</v>
      </c>
      <c r="AE66" s="116" cm="1">
        <f t="array" ref="AE66">IFERROR(INDEX($G$102:$AQ$200,MATCH($E66,$E$102:$E$200,0),COLUMN()-6),-999)</f>
        <v>999</v>
      </c>
      <c r="AF66" s="116" cm="1">
        <f t="array" ref="AF66">IFERROR(INDEX($G$102:$AQ$200,MATCH($E66,$E$102:$E$200,0),COLUMN()-6),-999)</f>
        <v>999</v>
      </c>
      <c r="AG66" s="116" cm="1">
        <f t="array" ref="AG66">IFERROR(INDEX($G$102:$AQ$200,MATCH($E66,$E$102:$E$200,0),COLUMN()-6),-999)</f>
        <v>999</v>
      </c>
      <c r="AH66" s="116" cm="1">
        <f t="array" ref="AH66">IFERROR(INDEX($G$102:$AQ$200,MATCH($E66,$E$102:$E$200,0),COLUMN()-6),-999)</f>
        <v>999</v>
      </c>
      <c r="AI66" s="116" cm="1">
        <f t="array" ref="AI66">IFERROR(INDEX($G$102:$AQ$200,MATCH($E66,$E$102:$E$200,0),COLUMN()-6),-999)</f>
        <v>999</v>
      </c>
      <c r="AJ66" s="116" cm="1">
        <f t="array" ref="AJ66">IFERROR(INDEX($G$102:$AQ$200,MATCH($E66,$E$102:$E$200,0),COLUMN()-6),-999)</f>
        <v>999</v>
      </c>
      <c r="AK66" s="116" cm="1">
        <f t="array" ref="AK66">IFERROR(INDEX($G$102:$AQ$200,MATCH($E66,$E$102:$E$200,0),COLUMN()-6),-999)</f>
        <v>999</v>
      </c>
      <c r="AL66" s="116" cm="1">
        <f t="array" ref="AL66">IFERROR(INDEX($G$102:$AQ$200,MATCH($E66,$E$102:$E$200,0),COLUMN()-6),-999)</f>
        <v>999</v>
      </c>
      <c r="AM66" s="116" cm="1">
        <f t="array" ref="AM66">IFERROR(INDEX($G$102:$AQ$200,MATCH($E66,$E$102:$E$200,0),COLUMN()-6),-999)</f>
        <v>999</v>
      </c>
      <c r="AN66" s="116" cm="1">
        <f t="array" ref="AN66">IFERROR(INDEX($G$102:$AQ$200,MATCH($E66,$E$102:$E$200,0),COLUMN()-6),-999)</f>
        <v>999</v>
      </c>
      <c r="AO66" s="116" cm="1">
        <f t="array" ref="AO66">IFERROR(INDEX($G$102:$AQ$200,MATCH($E66,$E$102:$E$200,0),COLUMN()-6),-999)</f>
        <v>999</v>
      </c>
      <c r="AP66" s="116" cm="1">
        <f t="array" ref="AP66">IFERROR(INDEX($G$102:$AQ$200,MATCH($E66,$E$102:$E$200,0),COLUMN()-6),-999)</f>
        <v>999</v>
      </c>
      <c r="AQ66" s="116" cm="1">
        <f t="array" ref="AQ66">IFERROR(INDEX($G$102:$AQ$200,MATCH($E66,$E$102:$E$200,0),COLUMN()-6),-999)</f>
        <v>999</v>
      </c>
      <c r="AR66" s="40"/>
      <c r="AS66" s="40">
        <v>999</v>
      </c>
      <c r="AT66" s="40">
        <v>999</v>
      </c>
      <c r="AU66" s="40">
        <v>999</v>
      </c>
      <c r="AV66" s="40">
        <v>999</v>
      </c>
      <c r="AW66" s="40">
        <v>999</v>
      </c>
      <c r="AX66" s="40">
        <v>999</v>
      </c>
      <c r="AY66" s="40">
        <v>999</v>
      </c>
      <c r="AZ66" s="40">
        <v>999</v>
      </c>
      <c r="BA66" s="40">
        <v>999</v>
      </c>
      <c r="BB66" s="40">
        <v>999</v>
      </c>
      <c r="BC66" s="40">
        <v>999</v>
      </c>
      <c r="BD66" s="40">
        <v>999</v>
      </c>
      <c r="BE66" s="40">
        <v>999</v>
      </c>
      <c r="BF66" s="40">
        <v>999</v>
      </c>
      <c r="BG66" s="40">
        <v>999</v>
      </c>
      <c r="BH66" s="40">
        <v>999</v>
      </c>
      <c r="BI66" s="55"/>
      <c r="BJ66" s="55"/>
      <c r="BK66" s="55"/>
      <c r="BL66" s="55"/>
      <c r="BM66" s="55"/>
      <c r="BN66" s="68"/>
    </row>
    <row r="67" spans="1:66" s="54" customFormat="1" ht="15" customHeight="1" x14ac:dyDescent="0.25">
      <c r="A67" s="68"/>
      <c r="B67" s="68"/>
      <c r="C67" s="68" t="s">
        <v>186</v>
      </c>
      <c r="D67" s="90" t="s">
        <v>320</v>
      </c>
      <c r="E67" s="79" t="s">
        <v>286</v>
      </c>
      <c r="F67" s="73"/>
      <c r="G67" s="116" cm="1">
        <f t="array" ref="G67">IFERROR(INDEX($G$102:$AQ$200,MATCH($E67,$E$102:$E$200,0),COLUMN()-6),-999)</f>
        <v>999</v>
      </c>
      <c r="H67" s="116" cm="1">
        <f t="array" ref="H67">IFERROR(INDEX($G$102:$AQ$200,MATCH($E67,$E$102:$E$200,0),COLUMN()-6),-999)</f>
        <v>999</v>
      </c>
      <c r="I67" s="16" cm="1">
        <f t="array" ref="I67">IFERROR(INDEX($G$102:$AQ$200,MATCH($E67,$E$102:$E$200,0),COLUMN()-6),-999)</f>
        <v>0</v>
      </c>
      <c r="J67" s="16" cm="1">
        <f t="array" ref="J67">IFERROR(INDEX($G$102:$AQ$200,MATCH($E67,$E$102:$E$200,0),COLUMN()-6),-999)</f>
        <v>0</v>
      </c>
      <c r="K67" s="16" cm="1">
        <f t="array" ref="K67">IFERROR(INDEX($G$102:$AQ$200,MATCH($E67,$E$102:$E$200,0),COLUMN()-6),-999)</f>
        <v>0</v>
      </c>
      <c r="L67" s="16" cm="1">
        <f t="array" ref="L67">IFERROR(INDEX($G$102:$AQ$200,MATCH($E67,$E$102:$E$200,0),COLUMN()-6),-999)</f>
        <v>0</v>
      </c>
      <c r="M67" s="16" cm="1">
        <f t="array" ref="M67">IFERROR(INDEX($G$102:$AQ$200,MATCH($E67,$E$102:$E$200,0),COLUMN()-6),-999)</f>
        <v>0</v>
      </c>
      <c r="N67" s="16" cm="1">
        <f t="array" ref="N67">IFERROR(INDEX($G$102:$AQ$200,MATCH($E67,$E$102:$E$200,0),COLUMN()-6),-999)</f>
        <v>0</v>
      </c>
      <c r="O67" s="16" cm="1">
        <f t="array" ref="O67">IFERROR(INDEX($G$102:$AQ$200,MATCH($E67,$E$102:$E$200,0),COLUMN()-6),-999)</f>
        <v>0</v>
      </c>
      <c r="P67" s="16" cm="1">
        <f t="array" ref="P67">IFERROR(INDEX($G$102:$AQ$200,MATCH($E67,$E$102:$E$200,0),COLUMN()-6),-999)</f>
        <v>0</v>
      </c>
      <c r="Q67" s="16" cm="1">
        <f t="array" ref="Q67">IFERROR(INDEX($G$102:$AQ$200,MATCH($E67,$E$102:$E$200,0),COLUMN()-6),-999)</f>
        <v>0</v>
      </c>
      <c r="R67" s="16" cm="1">
        <f t="array" ref="R67">IFERROR(INDEX($G$102:$AQ$200,MATCH($E67,$E$102:$E$200,0),COLUMN()-6),-999)</f>
        <v>0</v>
      </c>
      <c r="S67" s="16" cm="1">
        <f t="array" ref="S67">IFERROR(INDEX($G$102:$AQ$200,MATCH($E67,$E$102:$E$200,0),COLUMN()-6),-999)</f>
        <v>0</v>
      </c>
      <c r="T67" s="16" cm="1">
        <f t="array" ref="T67">IFERROR(INDEX($G$102:$AQ$200,MATCH($E67,$E$102:$E$200,0),COLUMN()-6),-999)</f>
        <v>0</v>
      </c>
      <c r="U67" s="16" cm="1">
        <f t="array" ref="U67">IFERROR(INDEX($G$102:$AQ$200,MATCH($E67,$E$102:$E$200,0),COLUMN()-6),-999)</f>
        <v>0</v>
      </c>
      <c r="V67" s="16" cm="1">
        <f t="array" ref="V67">IFERROR(INDEX($G$102:$AQ$200,MATCH($E67,$E$102:$E$200,0),COLUMN()-6),-999)</f>
        <v>0</v>
      </c>
      <c r="W67" s="16" cm="1">
        <f t="array" ref="W67">IFERROR(INDEX($G$102:$AQ$200,MATCH($E67,$E$102:$E$200,0),COLUMN()-6),-999)</f>
        <v>0</v>
      </c>
      <c r="X67" s="16" cm="1">
        <f t="array" ref="X67">IFERROR(INDEX($G$102:$AQ$200,MATCH($E67,$E$102:$E$200,0),COLUMN()-6),-999)</f>
        <v>0</v>
      </c>
      <c r="Y67" s="16" cm="1">
        <f t="array" ref="Y67">IFERROR(INDEX($G$102:$AQ$200,MATCH($E67,$E$102:$E$200,0),COLUMN()-6),-999)</f>
        <v>0</v>
      </c>
      <c r="Z67" s="16" cm="1">
        <f t="array" ref="Z67">IFERROR(INDEX($G$102:$AQ$200,MATCH($E67,$E$102:$E$200,0),COLUMN()-6),-999)</f>
        <v>0</v>
      </c>
      <c r="AA67" s="16" cm="1">
        <f t="array" ref="AA67">IFERROR(INDEX($G$102:$AQ$200,MATCH($E67,$E$102:$E$200,0),COLUMN()-6),-999)</f>
        <v>0</v>
      </c>
      <c r="AB67" s="16" cm="1">
        <f t="array" ref="AB67">IFERROR(INDEX($G$102:$AQ$200,MATCH($E67,$E$102:$E$200,0),COLUMN()-6),-999)</f>
        <v>0</v>
      </c>
      <c r="AC67" s="16" cm="1">
        <f t="array" ref="AC67">IFERROR(INDEX($G$102:$AQ$200,MATCH($E67,$E$102:$E$200,0),COLUMN()-6),-999)</f>
        <v>0</v>
      </c>
      <c r="AD67" s="16" cm="1">
        <f t="array" ref="AD67">IFERROR(INDEX($G$102:$AQ$200,MATCH($E67,$E$102:$E$200,0),COLUMN()-6),-999)</f>
        <v>0</v>
      </c>
      <c r="AE67" s="16" cm="1">
        <f t="array" ref="AE67">IFERROR(INDEX($G$102:$AQ$200,MATCH($E67,$E$102:$E$200,0),COLUMN()-6),-999)</f>
        <v>0</v>
      </c>
      <c r="AF67" s="16" cm="1">
        <f t="array" ref="AF67">IFERROR(INDEX($G$102:$AQ$200,MATCH($E67,$E$102:$E$200,0),COLUMN()-6),-999)</f>
        <v>0</v>
      </c>
      <c r="AG67" s="16" cm="1">
        <f t="array" ref="AG67">IFERROR(INDEX($G$102:$AQ$200,MATCH($E67,$E$102:$E$200,0),COLUMN()-6),-999)</f>
        <v>0</v>
      </c>
      <c r="AH67" s="16" cm="1">
        <f t="array" ref="AH67">IFERROR(INDEX($G$102:$AQ$200,MATCH($E67,$E$102:$E$200,0),COLUMN()-6),-999)</f>
        <v>0</v>
      </c>
      <c r="AI67" s="16" cm="1">
        <f t="array" ref="AI67">IFERROR(INDEX($G$102:$AQ$200,MATCH($E67,$E$102:$E$200,0),COLUMN()-6),-999)</f>
        <v>0</v>
      </c>
      <c r="AJ67" s="16" cm="1">
        <f t="array" ref="AJ67">IFERROR(INDEX($G$102:$AQ$200,MATCH($E67,$E$102:$E$200,0),COLUMN()-6),-999)</f>
        <v>0</v>
      </c>
      <c r="AK67" s="16" cm="1">
        <f t="array" ref="AK67">IFERROR(INDEX($G$102:$AQ$200,MATCH($E67,$E$102:$E$200,0),COLUMN()-6),-999)</f>
        <v>0</v>
      </c>
      <c r="AL67" s="16" cm="1">
        <f t="array" ref="AL67">IFERROR(INDEX($G$102:$AQ$200,MATCH($E67,$E$102:$E$200,0),COLUMN()-6),-999)</f>
        <v>0</v>
      </c>
      <c r="AM67" s="16" cm="1">
        <f t="array" ref="AM67">IFERROR(INDEX($G$102:$AQ$200,MATCH($E67,$E$102:$E$200,0),COLUMN()-6),-999)</f>
        <v>0</v>
      </c>
      <c r="AN67" s="16" cm="1">
        <f t="array" ref="AN67">IFERROR(INDEX($G$102:$AQ$200,MATCH($E67,$E$102:$E$200,0),COLUMN()-6),-999)</f>
        <v>0</v>
      </c>
      <c r="AO67" s="16" cm="1">
        <f t="array" ref="AO67">IFERROR(INDEX($G$102:$AQ$200,MATCH($E67,$E$102:$E$200,0),COLUMN()-6),-999)</f>
        <v>0</v>
      </c>
      <c r="AP67" s="16" cm="1">
        <f t="array" ref="AP67">IFERROR(INDEX($G$102:$AQ$200,MATCH($E67,$E$102:$E$200,0),COLUMN()-6),-999)</f>
        <v>0</v>
      </c>
      <c r="AQ67" s="16" cm="1">
        <f t="array" ref="AQ67">IFERROR(INDEX($G$102:$AQ$200,MATCH($E67,$E$102:$E$200,0),COLUMN()-6),-999)</f>
        <v>0</v>
      </c>
      <c r="AR67" s="40"/>
      <c r="AS67" s="40">
        <v>999</v>
      </c>
      <c r="AT67" s="40">
        <v>999</v>
      </c>
      <c r="AU67" s="40">
        <v>999</v>
      </c>
      <c r="AV67" s="40">
        <v>999</v>
      </c>
      <c r="AW67" s="40">
        <v>999</v>
      </c>
      <c r="AX67" s="40">
        <v>999</v>
      </c>
      <c r="AY67" s="40">
        <v>999</v>
      </c>
      <c r="AZ67" s="40">
        <v>999</v>
      </c>
      <c r="BA67" s="40">
        <v>999</v>
      </c>
      <c r="BB67" s="40">
        <v>999</v>
      </c>
      <c r="BC67" s="40">
        <v>999</v>
      </c>
      <c r="BD67" s="40">
        <v>999</v>
      </c>
      <c r="BE67" s="40">
        <v>999</v>
      </c>
      <c r="BF67" s="40">
        <v>999</v>
      </c>
      <c r="BG67" s="40">
        <v>999</v>
      </c>
      <c r="BH67" s="40">
        <v>999</v>
      </c>
      <c r="BI67" s="55"/>
      <c r="BJ67" s="55"/>
      <c r="BK67" s="55"/>
      <c r="BL67" s="55"/>
      <c r="BM67" s="55"/>
      <c r="BN67" s="68"/>
    </row>
    <row r="68" spans="1:66" s="54" customFormat="1" ht="15" customHeight="1" x14ac:dyDescent="0.25">
      <c r="A68" s="68"/>
      <c r="B68" s="68"/>
      <c r="C68" s="68" t="s">
        <v>185</v>
      </c>
      <c r="D68" s="90" t="s">
        <v>100</v>
      </c>
      <c r="E68" s="79" t="s">
        <v>100</v>
      </c>
      <c r="F68" s="73"/>
      <c r="G68" s="16" cm="1">
        <f t="array" ref="G68">IFERROR(INDEX($G$102:$AQ$200,MATCH($E68,$E$102:$E$200,0),COLUMN()-6),-999)</f>
        <v>0</v>
      </c>
      <c r="H68" s="16" cm="1">
        <f t="array" ref="H68">IFERROR(INDEX($G$102:$AQ$200,MATCH($E68,$E$102:$E$200,0),COLUMN()-6),-999)</f>
        <v>0</v>
      </c>
      <c r="I68" s="16" cm="1">
        <f t="array" ref="I68">IFERROR(INDEX($G$102:$AQ$200,MATCH($E68,$E$102:$E$200,0),COLUMN()-6),-999)</f>
        <v>0</v>
      </c>
      <c r="J68" s="16" cm="1">
        <f t="array" ref="J68">IFERROR(INDEX($G$102:$AQ$200,MATCH($E68,$E$102:$E$200,0),COLUMN()-6),-999)</f>
        <v>0</v>
      </c>
      <c r="K68" s="116" cm="1">
        <f t="array" ref="K68">IFERROR(INDEX($G$102:$AQ$200,MATCH($E68,$E$102:$E$200,0),COLUMN()-6),-999)</f>
        <v>999</v>
      </c>
      <c r="L68" s="116" cm="1">
        <f t="array" ref="L68">IFERROR(INDEX($G$102:$AQ$200,MATCH($E68,$E$102:$E$200,0),COLUMN()-6),-999)</f>
        <v>999</v>
      </c>
      <c r="M68" s="116" cm="1">
        <f t="array" ref="M68">IFERROR(INDEX($G$102:$AQ$200,MATCH($E68,$E$102:$E$200,0),COLUMN()-6),-999)</f>
        <v>999</v>
      </c>
      <c r="N68" s="116" cm="1">
        <f t="array" ref="N68">IFERROR(INDEX($G$102:$AQ$200,MATCH($E68,$E$102:$E$200,0),COLUMN()-6),-999)</f>
        <v>999</v>
      </c>
      <c r="O68" s="116" cm="1">
        <f t="array" ref="O68">IFERROR(INDEX($G$102:$AQ$200,MATCH($E68,$E$102:$E$200,0),COLUMN()-6),-999)</f>
        <v>999</v>
      </c>
      <c r="P68" s="116" cm="1">
        <f t="array" ref="P68">IFERROR(INDEX($G$102:$AQ$200,MATCH($E68,$E$102:$E$200,0),COLUMN()-6),-999)</f>
        <v>999</v>
      </c>
      <c r="Q68" s="116" cm="1">
        <f t="array" ref="Q68">IFERROR(INDEX($G$102:$AQ$200,MATCH($E68,$E$102:$E$200,0),COLUMN()-6),-999)</f>
        <v>999</v>
      </c>
      <c r="R68" s="116" cm="1">
        <f t="array" ref="R68">IFERROR(INDEX($G$102:$AQ$200,MATCH($E68,$E$102:$E$200,0),COLUMN()-6),-999)</f>
        <v>999</v>
      </c>
      <c r="S68" s="116" cm="1">
        <f t="array" ref="S68">IFERROR(INDEX($G$102:$AQ$200,MATCH($E68,$E$102:$E$200,0),COLUMN()-6),-999)</f>
        <v>999</v>
      </c>
      <c r="T68" s="116" cm="1">
        <f t="array" ref="T68">IFERROR(INDEX($G$102:$AQ$200,MATCH($E68,$E$102:$E$200,0),COLUMN()-6),-999)</f>
        <v>999</v>
      </c>
      <c r="U68" s="116" cm="1">
        <f t="array" ref="U68">IFERROR(INDEX($G$102:$AQ$200,MATCH($E68,$E$102:$E$200,0),COLUMN()-6),-999)</f>
        <v>999</v>
      </c>
      <c r="V68" s="116" cm="1">
        <f t="array" ref="V68">IFERROR(INDEX($G$102:$AQ$200,MATCH($E68,$E$102:$E$200,0),COLUMN()-6),-999)</f>
        <v>999</v>
      </c>
      <c r="W68" s="116" cm="1">
        <f t="array" ref="W68">IFERROR(INDEX($G$102:$AQ$200,MATCH($E68,$E$102:$E$200,0),COLUMN()-6),-999)</f>
        <v>999</v>
      </c>
      <c r="X68" s="116" cm="1">
        <f t="array" ref="X68">IFERROR(INDEX($G$102:$AQ$200,MATCH($E68,$E$102:$E$200,0),COLUMN()-6),-999)</f>
        <v>999</v>
      </c>
      <c r="Y68" s="116" cm="1">
        <f t="array" ref="Y68">IFERROR(INDEX($G$102:$AQ$200,MATCH($E68,$E$102:$E$200,0),COLUMN()-6),-999)</f>
        <v>999</v>
      </c>
      <c r="Z68" s="116" cm="1">
        <f t="array" ref="Z68">IFERROR(INDEX($G$102:$AQ$200,MATCH($E68,$E$102:$E$200,0),COLUMN()-6),-999)</f>
        <v>999</v>
      </c>
      <c r="AA68" s="116" cm="1">
        <f t="array" ref="AA68">IFERROR(INDEX($G$102:$AQ$200,MATCH($E68,$E$102:$E$200,0),COLUMN()-6),-999)</f>
        <v>999</v>
      </c>
      <c r="AB68" s="116" cm="1">
        <f t="array" ref="AB68">IFERROR(INDEX($G$102:$AQ$200,MATCH($E68,$E$102:$E$200,0),COLUMN()-6),-999)</f>
        <v>999</v>
      </c>
      <c r="AC68" s="116" cm="1">
        <f t="array" ref="AC68">IFERROR(INDEX($G$102:$AQ$200,MATCH($E68,$E$102:$E$200,0),COLUMN()-6),-999)</f>
        <v>999</v>
      </c>
      <c r="AD68" s="116" cm="1">
        <f t="array" ref="AD68">IFERROR(INDEX($G$102:$AQ$200,MATCH($E68,$E$102:$E$200,0),COLUMN()-6),-999)</f>
        <v>999</v>
      </c>
      <c r="AE68" s="116" cm="1">
        <f t="array" ref="AE68">IFERROR(INDEX($G$102:$AQ$200,MATCH($E68,$E$102:$E$200,0),COLUMN()-6),-999)</f>
        <v>999</v>
      </c>
      <c r="AF68" s="116" cm="1">
        <f t="array" ref="AF68">IFERROR(INDEX($G$102:$AQ$200,MATCH($E68,$E$102:$E$200,0),COLUMN()-6),-999)</f>
        <v>999</v>
      </c>
      <c r="AG68" s="116" cm="1">
        <f t="array" ref="AG68">IFERROR(INDEX($G$102:$AQ$200,MATCH($E68,$E$102:$E$200,0),COLUMN()-6),-999)</f>
        <v>999</v>
      </c>
      <c r="AH68" s="116" cm="1">
        <f t="array" ref="AH68">IFERROR(INDEX($G$102:$AQ$200,MATCH($E68,$E$102:$E$200,0),COLUMN()-6),-999)</f>
        <v>999</v>
      </c>
      <c r="AI68" s="116" cm="1">
        <f t="array" ref="AI68">IFERROR(INDEX($G$102:$AQ$200,MATCH($E68,$E$102:$E$200,0),COLUMN()-6),-999)</f>
        <v>999</v>
      </c>
      <c r="AJ68" s="116" cm="1">
        <f t="array" ref="AJ68">IFERROR(INDEX($G$102:$AQ$200,MATCH($E68,$E$102:$E$200,0),COLUMN()-6),-999)</f>
        <v>999</v>
      </c>
      <c r="AK68" s="116" cm="1">
        <f t="array" ref="AK68">IFERROR(INDEX($G$102:$AQ$200,MATCH($E68,$E$102:$E$200,0),COLUMN()-6),-999)</f>
        <v>999</v>
      </c>
      <c r="AL68" s="116" cm="1">
        <f t="array" ref="AL68">IFERROR(INDEX($G$102:$AQ$200,MATCH($E68,$E$102:$E$200,0),COLUMN()-6),-999)</f>
        <v>999</v>
      </c>
      <c r="AM68" s="116" cm="1">
        <f t="array" ref="AM68">IFERROR(INDEX($G$102:$AQ$200,MATCH($E68,$E$102:$E$200,0),COLUMN()-6),-999)</f>
        <v>999</v>
      </c>
      <c r="AN68" s="116" cm="1">
        <f t="array" ref="AN68">IFERROR(INDEX($G$102:$AQ$200,MATCH($E68,$E$102:$E$200,0),COLUMN()-6),-999)</f>
        <v>999</v>
      </c>
      <c r="AO68" s="116" cm="1">
        <f t="array" ref="AO68">IFERROR(INDEX($G$102:$AQ$200,MATCH($E68,$E$102:$E$200,0),COLUMN()-6),-999)</f>
        <v>999</v>
      </c>
      <c r="AP68" s="116" cm="1">
        <f t="array" ref="AP68">IFERROR(INDEX($G$102:$AQ$200,MATCH($E68,$E$102:$E$200,0),COLUMN()-6),-999)</f>
        <v>999</v>
      </c>
      <c r="AQ68" s="116" cm="1">
        <f t="array" ref="AQ68">IFERROR(INDEX($G$102:$AQ$200,MATCH($E68,$E$102:$E$200,0),COLUMN()-6),-999)</f>
        <v>999</v>
      </c>
      <c r="AR68" s="40"/>
      <c r="AS68" s="40">
        <v>999</v>
      </c>
      <c r="AT68" s="40">
        <v>999</v>
      </c>
      <c r="AU68" s="40">
        <v>999</v>
      </c>
      <c r="AV68" s="40">
        <v>999</v>
      </c>
      <c r="AW68" s="40">
        <v>999</v>
      </c>
      <c r="AX68" s="40">
        <v>999</v>
      </c>
      <c r="AY68" s="40">
        <v>999</v>
      </c>
      <c r="AZ68" s="40">
        <v>999</v>
      </c>
      <c r="BA68" s="40">
        <v>999</v>
      </c>
      <c r="BB68" s="40">
        <v>999</v>
      </c>
      <c r="BC68" s="40">
        <v>999</v>
      </c>
      <c r="BD68" s="40">
        <v>999</v>
      </c>
      <c r="BE68" s="40">
        <v>999</v>
      </c>
      <c r="BF68" s="40">
        <v>999</v>
      </c>
      <c r="BG68" s="40">
        <v>999</v>
      </c>
      <c r="BH68" s="40">
        <v>999</v>
      </c>
      <c r="BI68" s="55"/>
      <c r="BJ68" s="55"/>
      <c r="BK68" s="55"/>
      <c r="BL68" s="55"/>
      <c r="BM68" s="55"/>
      <c r="BN68" s="68"/>
    </row>
    <row r="69" spans="1:66" s="54" customFormat="1" ht="15" customHeight="1" x14ac:dyDescent="0.25">
      <c r="A69" s="68"/>
      <c r="B69" s="68"/>
      <c r="C69" s="68" t="s">
        <v>185</v>
      </c>
      <c r="D69" s="90" t="s">
        <v>280</v>
      </c>
      <c r="E69" s="79" t="s">
        <v>280</v>
      </c>
      <c r="F69" s="73"/>
      <c r="G69" s="16" cm="1">
        <f t="array" ref="G69">IFERROR(INDEX($G$102:$AQ$200,MATCH($E69,$E$102:$E$200,0),COLUMN()-6),-999)</f>
        <v>0</v>
      </c>
      <c r="H69" s="16" cm="1">
        <f t="array" ref="H69">IFERROR(INDEX($G$102:$AQ$200,MATCH($E69,$E$102:$E$200,0),COLUMN()-6),-999)</f>
        <v>0</v>
      </c>
      <c r="I69" s="16" cm="1">
        <f t="array" ref="I69">IFERROR(INDEX($G$102:$AQ$200,MATCH($E69,$E$102:$E$200,0),COLUMN()-6),-999)</f>
        <v>0</v>
      </c>
      <c r="J69" s="16" cm="1">
        <f t="array" ref="J69">IFERROR(INDEX($G$102:$AQ$200,MATCH($E69,$E$102:$E$200,0),COLUMN()-6),-999)</f>
        <v>0</v>
      </c>
      <c r="K69" s="16" cm="1">
        <f t="array" ref="K69">IFERROR(INDEX($G$102:$AQ$200,MATCH($E69,$E$102:$E$200,0),COLUMN()-6),-999)</f>
        <v>0</v>
      </c>
      <c r="L69" s="116" cm="1">
        <f t="array" ref="L69">IFERROR(INDEX($G$102:$AQ$200,MATCH($E69,$E$102:$E$200,0),COLUMN()-6),-999)</f>
        <v>999</v>
      </c>
      <c r="M69" s="116" cm="1">
        <f t="array" ref="M69">IFERROR(INDEX($G$102:$AQ$200,MATCH($E69,$E$102:$E$200,0),COLUMN()-6),-999)</f>
        <v>999</v>
      </c>
      <c r="N69" s="116" cm="1">
        <f t="array" ref="N69">IFERROR(INDEX($G$102:$AQ$200,MATCH($E69,$E$102:$E$200,0),COLUMN()-6),-999)</f>
        <v>999</v>
      </c>
      <c r="O69" s="116" cm="1">
        <f t="array" ref="O69">IFERROR(INDEX($G$102:$AQ$200,MATCH($E69,$E$102:$E$200,0),COLUMN()-6),-999)</f>
        <v>999</v>
      </c>
      <c r="P69" s="116" cm="1">
        <f t="array" ref="P69">IFERROR(INDEX($G$102:$AQ$200,MATCH($E69,$E$102:$E$200,0),COLUMN()-6),-999)</f>
        <v>999</v>
      </c>
      <c r="Q69" s="116" cm="1">
        <f t="array" ref="Q69">IFERROR(INDEX($G$102:$AQ$200,MATCH($E69,$E$102:$E$200,0),COLUMN()-6),-999)</f>
        <v>999</v>
      </c>
      <c r="R69" s="116" cm="1">
        <f t="array" ref="R69">IFERROR(INDEX($G$102:$AQ$200,MATCH($E69,$E$102:$E$200,0),COLUMN()-6),-999)</f>
        <v>999</v>
      </c>
      <c r="S69" s="116" cm="1">
        <f t="array" ref="S69">IFERROR(INDEX($G$102:$AQ$200,MATCH($E69,$E$102:$E$200,0),COLUMN()-6),-999)</f>
        <v>999</v>
      </c>
      <c r="T69" s="116" cm="1">
        <f t="array" ref="T69">IFERROR(INDEX($G$102:$AQ$200,MATCH($E69,$E$102:$E$200,0),COLUMN()-6),-999)</f>
        <v>999</v>
      </c>
      <c r="U69" s="116" cm="1">
        <f t="array" ref="U69">IFERROR(INDEX($G$102:$AQ$200,MATCH($E69,$E$102:$E$200,0),COLUMN()-6),-999)</f>
        <v>999</v>
      </c>
      <c r="V69" s="116" cm="1">
        <f t="array" ref="V69">IFERROR(INDEX($G$102:$AQ$200,MATCH($E69,$E$102:$E$200,0),COLUMN()-6),-999)</f>
        <v>999</v>
      </c>
      <c r="W69" s="116" cm="1">
        <f t="array" ref="W69">IFERROR(INDEX($G$102:$AQ$200,MATCH($E69,$E$102:$E$200,0),COLUMN()-6),-999)</f>
        <v>999</v>
      </c>
      <c r="X69" s="116" cm="1">
        <f t="array" ref="X69">IFERROR(INDEX($G$102:$AQ$200,MATCH($E69,$E$102:$E$200,0),COLUMN()-6),-999)</f>
        <v>999</v>
      </c>
      <c r="Y69" s="116" cm="1">
        <f t="array" ref="Y69">IFERROR(INDEX($G$102:$AQ$200,MATCH($E69,$E$102:$E$200,0),COLUMN()-6),-999)</f>
        <v>999</v>
      </c>
      <c r="Z69" s="116" cm="1">
        <f t="array" ref="Z69">IFERROR(INDEX($G$102:$AQ$200,MATCH($E69,$E$102:$E$200,0),COLUMN()-6),-999)</f>
        <v>999</v>
      </c>
      <c r="AA69" s="116" cm="1">
        <f t="array" ref="AA69">IFERROR(INDEX($G$102:$AQ$200,MATCH($E69,$E$102:$E$200,0),COLUMN()-6),-999)</f>
        <v>999</v>
      </c>
      <c r="AB69" s="116" cm="1">
        <f t="array" ref="AB69">IFERROR(INDEX($G$102:$AQ$200,MATCH($E69,$E$102:$E$200,0),COLUMN()-6),-999)</f>
        <v>999</v>
      </c>
      <c r="AC69" s="116" cm="1">
        <f t="array" ref="AC69">IFERROR(INDEX($G$102:$AQ$200,MATCH($E69,$E$102:$E$200,0),COLUMN()-6),-999)</f>
        <v>999</v>
      </c>
      <c r="AD69" s="116" cm="1">
        <f t="array" ref="AD69">IFERROR(INDEX($G$102:$AQ$200,MATCH($E69,$E$102:$E$200,0),COLUMN()-6),-999)</f>
        <v>999</v>
      </c>
      <c r="AE69" s="116" cm="1">
        <f t="array" ref="AE69">IFERROR(INDEX($G$102:$AQ$200,MATCH($E69,$E$102:$E$200,0),COLUMN()-6),-999)</f>
        <v>999</v>
      </c>
      <c r="AF69" s="116" cm="1">
        <f t="array" ref="AF69">IFERROR(INDEX($G$102:$AQ$200,MATCH($E69,$E$102:$E$200,0),COLUMN()-6),-999)</f>
        <v>999</v>
      </c>
      <c r="AG69" s="116" cm="1">
        <f t="array" ref="AG69">IFERROR(INDEX($G$102:$AQ$200,MATCH($E69,$E$102:$E$200,0),COLUMN()-6),-999)</f>
        <v>999</v>
      </c>
      <c r="AH69" s="116" cm="1">
        <f t="array" ref="AH69">IFERROR(INDEX($G$102:$AQ$200,MATCH($E69,$E$102:$E$200,0),COLUMN()-6),-999)</f>
        <v>999</v>
      </c>
      <c r="AI69" s="116" cm="1">
        <f t="array" ref="AI69">IFERROR(INDEX($G$102:$AQ$200,MATCH($E69,$E$102:$E$200,0),COLUMN()-6),-999)</f>
        <v>999</v>
      </c>
      <c r="AJ69" s="116" cm="1">
        <f t="array" ref="AJ69">IFERROR(INDEX($G$102:$AQ$200,MATCH($E69,$E$102:$E$200,0),COLUMN()-6),-999)</f>
        <v>999</v>
      </c>
      <c r="AK69" s="116" cm="1">
        <f t="array" ref="AK69">IFERROR(INDEX($G$102:$AQ$200,MATCH($E69,$E$102:$E$200,0),COLUMN()-6),-999)</f>
        <v>999</v>
      </c>
      <c r="AL69" s="116" cm="1">
        <f t="array" ref="AL69">IFERROR(INDEX($G$102:$AQ$200,MATCH($E69,$E$102:$E$200,0),COLUMN()-6),-999)</f>
        <v>999</v>
      </c>
      <c r="AM69" s="116" cm="1">
        <f t="array" ref="AM69">IFERROR(INDEX($G$102:$AQ$200,MATCH($E69,$E$102:$E$200,0),COLUMN()-6),-999)</f>
        <v>999</v>
      </c>
      <c r="AN69" s="116" cm="1">
        <f t="array" ref="AN69">IFERROR(INDEX($G$102:$AQ$200,MATCH($E69,$E$102:$E$200,0),COLUMN()-6),-999)</f>
        <v>999</v>
      </c>
      <c r="AO69" s="116" cm="1">
        <f t="array" ref="AO69">IFERROR(INDEX($G$102:$AQ$200,MATCH($E69,$E$102:$E$200,0),COLUMN()-6),-999)</f>
        <v>999</v>
      </c>
      <c r="AP69" s="116" cm="1">
        <f t="array" ref="AP69">IFERROR(INDEX($G$102:$AQ$200,MATCH($E69,$E$102:$E$200,0),COLUMN()-6),-999)</f>
        <v>999</v>
      </c>
      <c r="AQ69" s="116" cm="1">
        <f t="array" ref="AQ69">IFERROR(INDEX($G$102:$AQ$200,MATCH($E69,$E$102:$E$200,0),COLUMN()-6),-999)</f>
        <v>999</v>
      </c>
      <c r="AR69" s="40"/>
      <c r="AS69" s="40">
        <v>999</v>
      </c>
      <c r="AT69" s="40">
        <v>999</v>
      </c>
      <c r="AU69" s="40">
        <v>999</v>
      </c>
      <c r="AV69" s="40">
        <v>999</v>
      </c>
      <c r="AW69" s="40">
        <v>999</v>
      </c>
      <c r="AX69" s="40">
        <v>999</v>
      </c>
      <c r="AY69" s="40">
        <v>999</v>
      </c>
      <c r="AZ69" s="40">
        <v>999</v>
      </c>
      <c r="BA69" s="40">
        <v>999</v>
      </c>
      <c r="BB69" s="40">
        <v>999</v>
      </c>
      <c r="BC69" s="40">
        <v>999</v>
      </c>
      <c r="BD69" s="40">
        <v>999</v>
      </c>
      <c r="BE69" s="40">
        <v>999</v>
      </c>
      <c r="BF69" s="40">
        <v>999</v>
      </c>
      <c r="BG69" s="40">
        <v>999</v>
      </c>
      <c r="BH69" s="40">
        <v>999</v>
      </c>
      <c r="BI69" s="55"/>
      <c r="BJ69" s="55"/>
      <c r="BK69" s="55"/>
      <c r="BL69" s="55"/>
      <c r="BM69" s="55"/>
      <c r="BN69" s="68"/>
    </row>
    <row r="70" spans="1:66" s="54" customFormat="1" ht="15" customHeight="1" x14ac:dyDescent="0.25">
      <c r="A70" s="68"/>
      <c r="B70" s="68"/>
      <c r="C70" s="68" t="s">
        <v>185</v>
      </c>
      <c r="D70" s="90" t="s">
        <v>285</v>
      </c>
      <c r="E70" s="79" t="s">
        <v>285</v>
      </c>
      <c r="F70" s="73"/>
      <c r="G70" s="16" cm="1">
        <f t="array" ref="G70">IFERROR(INDEX($G$102:$AQ$200,MATCH($E70,$E$102:$E$200,0),COLUMN()-6),-999)</f>
        <v>0</v>
      </c>
      <c r="H70" s="16" cm="1">
        <f t="array" ref="H70">IFERROR(INDEX($G$102:$AQ$200,MATCH($E70,$E$102:$E$200,0),COLUMN()-6),-999)</f>
        <v>0</v>
      </c>
      <c r="I70" s="16" cm="1">
        <f t="array" ref="I70">IFERROR(INDEX($G$102:$AQ$200,MATCH($E70,$E$102:$E$200,0),COLUMN()-6),-999)</f>
        <v>0</v>
      </c>
      <c r="J70" s="16" cm="1">
        <f t="array" ref="J70">IFERROR(INDEX($G$102:$AQ$200,MATCH($E70,$E$102:$E$200,0),COLUMN()-6),-999)</f>
        <v>0</v>
      </c>
      <c r="K70" s="16" cm="1">
        <f t="array" ref="K70">IFERROR(INDEX($G$102:$AQ$200,MATCH($E70,$E$102:$E$200,0),COLUMN()-6),-999)</f>
        <v>0</v>
      </c>
      <c r="L70" s="16" cm="1">
        <f t="array" ref="L70">IFERROR(INDEX($G$102:$AQ$200,MATCH($E70,$E$102:$E$200,0),COLUMN()-6),-999)</f>
        <v>0</v>
      </c>
      <c r="M70" s="116" cm="1">
        <f t="array" ref="M70">IFERROR(INDEX($G$102:$AQ$200,MATCH($E70,$E$102:$E$200,0),COLUMN()-6),-999)</f>
        <v>999</v>
      </c>
      <c r="N70" s="116" cm="1">
        <f t="array" ref="N70">IFERROR(INDEX($G$102:$AQ$200,MATCH($E70,$E$102:$E$200,0),COLUMN()-6),-999)</f>
        <v>999</v>
      </c>
      <c r="O70" s="116" cm="1">
        <f t="array" ref="O70">IFERROR(INDEX($G$102:$AQ$200,MATCH($E70,$E$102:$E$200,0),COLUMN()-6),-999)</f>
        <v>999</v>
      </c>
      <c r="P70" s="116" cm="1">
        <f t="array" ref="P70">IFERROR(INDEX($G$102:$AQ$200,MATCH($E70,$E$102:$E$200,0),COLUMN()-6),-999)</f>
        <v>999</v>
      </c>
      <c r="Q70" s="116" cm="1">
        <f t="array" ref="Q70">IFERROR(INDEX($G$102:$AQ$200,MATCH($E70,$E$102:$E$200,0),COLUMN()-6),-999)</f>
        <v>999</v>
      </c>
      <c r="R70" s="116" cm="1">
        <f t="array" ref="R70">IFERROR(INDEX($G$102:$AQ$200,MATCH($E70,$E$102:$E$200,0),COLUMN()-6),-999)</f>
        <v>999</v>
      </c>
      <c r="S70" s="116" cm="1">
        <f t="array" ref="S70">IFERROR(INDEX($G$102:$AQ$200,MATCH($E70,$E$102:$E$200,0),COLUMN()-6),-999)</f>
        <v>999</v>
      </c>
      <c r="T70" s="116" cm="1">
        <f t="array" ref="T70">IFERROR(INDEX($G$102:$AQ$200,MATCH($E70,$E$102:$E$200,0),COLUMN()-6),-999)</f>
        <v>999</v>
      </c>
      <c r="U70" s="116" cm="1">
        <f t="array" ref="U70">IFERROR(INDEX($G$102:$AQ$200,MATCH($E70,$E$102:$E$200,0),COLUMN()-6),-999)</f>
        <v>999</v>
      </c>
      <c r="V70" s="116" cm="1">
        <f t="array" ref="V70">IFERROR(INDEX($G$102:$AQ$200,MATCH($E70,$E$102:$E$200,0),COLUMN()-6),-999)</f>
        <v>999</v>
      </c>
      <c r="W70" s="116" cm="1">
        <f t="array" ref="W70">IFERROR(INDEX($G$102:$AQ$200,MATCH($E70,$E$102:$E$200,0),COLUMN()-6),-999)</f>
        <v>999</v>
      </c>
      <c r="X70" s="116" cm="1">
        <f t="array" ref="X70">IFERROR(INDEX($G$102:$AQ$200,MATCH($E70,$E$102:$E$200,0),COLUMN()-6),-999)</f>
        <v>999</v>
      </c>
      <c r="Y70" s="116" cm="1">
        <f t="array" ref="Y70">IFERROR(INDEX($G$102:$AQ$200,MATCH($E70,$E$102:$E$200,0),COLUMN()-6),-999)</f>
        <v>999</v>
      </c>
      <c r="Z70" s="116" cm="1">
        <f t="array" ref="Z70">IFERROR(INDEX($G$102:$AQ$200,MATCH($E70,$E$102:$E$200,0),COLUMN()-6),-999)</f>
        <v>999</v>
      </c>
      <c r="AA70" s="116" cm="1">
        <f t="array" ref="AA70">IFERROR(INDEX($G$102:$AQ$200,MATCH($E70,$E$102:$E$200,0),COLUMN()-6),-999)</f>
        <v>999</v>
      </c>
      <c r="AB70" s="116" cm="1">
        <f t="array" ref="AB70">IFERROR(INDEX($G$102:$AQ$200,MATCH($E70,$E$102:$E$200,0),COLUMN()-6),-999)</f>
        <v>999</v>
      </c>
      <c r="AC70" s="116" cm="1">
        <f t="array" ref="AC70">IFERROR(INDEX($G$102:$AQ$200,MATCH($E70,$E$102:$E$200,0),COLUMN()-6),-999)</f>
        <v>999</v>
      </c>
      <c r="AD70" s="116" cm="1">
        <f t="array" ref="AD70">IFERROR(INDEX($G$102:$AQ$200,MATCH($E70,$E$102:$E$200,0),COLUMN()-6),-999)</f>
        <v>999</v>
      </c>
      <c r="AE70" s="116" cm="1">
        <f t="array" ref="AE70">IFERROR(INDEX($G$102:$AQ$200,MATCH($E70,$E$102:$E$200,0),COLUMN()-6),-999)</f>
        <v>999</v>
      </c>
      <c r="AF70" s="116" cm="1">
        <f t="array" ref="AF70">IFERROR(INDEX($G$102:$AQ$200,MATCH($E70,$E$102:$E$200,0),COLUMN()-6),-999)</f>
        <v>999</v>
      </c>
      <c r="AG70" s="116" cm="1">
        <f t="array" ref="AG70">IFERROR(INDEX($G$102:$AQ$200,MATCH($E70,$E$102:$E$200,0),COLUMN()-6),-999)</f>
        <v>999</v>
      </c>
      <c r="AH70" s="116" cm="1">
        <f t="array" ref="AH70">IFERROR(INDEX($G$102:$AQ$200,MATCH($E70,$E$102:$E$200,0),COLUMN()-6),-999)</f>
        <v>999</v>
      </c>
      <c r="AI70" s="116" cm="1">
        <f t="array" ref="AI70">IFERROR(INDEX($G$102:$AQ$200,MATCH($E70,$E$102:$E$200,0),COLUMN()-6),-999)</f>
        <v>999</v>
      </c>
      <c r="AJ70" s="116" cm="1">
        <f t="array" ref="AJ70">IFERROR(INDEX($G$102:$AQ$200,MATCH($E70,$E$102:$E$200,0),COLUMN()-6),-999)</f>
        <v>999</v>
      </c>
      <c r="AK70" s="116" cm="1">
        <f t="array" ref="AK70">IFERROR(INDEX($G$102:$AQ$200,MATCH($E70,$E$102:$E$200,0),COLUMN()-6),-999)</f>
        <v>999</v>
      </c>
      <c r="AL70" s="116" cm="1">
        <f t="array" ref="AL70">IFERROR(INDEX($G$102:$AQ$200,MATCH($E70,$E$102:$E$200,0),COLUMN()-6),-999)</f>
        <v>999</v>
      </c>
      <c r="AM70" s="116" cm="1">
        <f t="array" ref="AM70">IFERROR(INDEX($G$102:$AQ$200,MATCH($E70,$E$102:$E$200,0),COLUMN()-6),-999)</f>
        <v>999</v>
      </c>
      <c r="AN70" s="116" cm="1">
        <f t="array" ref="AN70">IFERROR(INDEX($G$102:$AQ$200,MATCH($E70,$E$102:$E$200,0),COLUMN()-6),-999)</f>
        <v>999</v>
      </c>
      <c r="AO70" s="116" cm="1">
        <f t="array" ref="AO70">IFERROR(INDEX($G$102:$AQ$200,MATCH($E70,$E$102:$E$200,0),COLUMN()-6),-999)</f>
        <v>999</v>
      </c>
      <c r="AP70" s="116" cm="1">
        <f t="array" ref="AP70">IFERROR(INDEX($G$102:$AQ$200,MATCH($E70,$E$102:$E$200,0),COLUMN()-6),-999)</f>
        <v>999</v>
      </c>
      <c r="AQ70" s="116" cm="1">
        <f t="array" ref="AQ70">IFERROR(INDEX($G$102:$AQ$200,MATCH($E70,$E$102:$E$200,0),COLUMN()-6),-999)</f>
        <v>999</v>
      </c>
      <c r="AR70" s="40"/>
      <c r="AS70" s="40">
        <v>999</v>
      </c>
      <c r="AT70" s="40">
        <v>999</v>
      </c>
      <c r="AU70" s="40">
        <v>999</v>
      </c>
      <c r="AV70" s="40">
        <v>999</v>
      </c>
      <c r="AW70" s="40">
        <v>999</v>
      </c>
      <c r="AX70" s="40">
        <v>999</v>
      </c>
      <c r="AY70" s="40">
        <v>999</v>
      </c>
      <c r="AZ70" s="40">
        <v>999</v>
      </c>
      <c r="BA70" s="40">
        <v>999</v>
      </c>
      <c r="BB70" s="40">
        <v>999</v>
      </c>
      <c r="BC70" s="40">
        <v>999</v>
      </c>
      <c r="BD70" s="40">
        <v>999</v>
      </c>
      <c r="BE70" s="40">
        <v>999</v>
      </c>
      <c r="BF70" s="40">
        <v>999</v>
      </c>
      <c r="BG70" s="40">
        <v>999</v>
      </c>
      <c r="BH70" s="40">
        <v>999</v>
      </c>
      <c r="BI70" s="55"/>
      <c r="BJ70" s="55"/>
      <c r="BK70" s="55"/>
      <c r="BL70" s="55"/>
      <c r="BM70" s="55"/>
      <c r="BN70" s="68"/>
    </row>
    <row r="71" spans="1:66" s="54" customFormat="1" ht="15" customHeight="1" x14ac:dyDescent="0.25">
      <c r="A71" s="70"/>
      <c r="B71" s="70"/>
      <c r="C71" s="70" t="s">
        <v>184</v>
      </c>
      <c r="D71" s="90" t="s">
        <v>103</v>
      </c>
      <c r="E71" s="79" t="s">
        <v>103</v>
      </c>
      <c r="F71" s="74"/>
      <c r="G71" s="16" cm="1">
        <f t="array" ref="G71">IFERROR(INDEX($G$102:$AQ$200,MATCH($E71,$E$102:$E$200,0),COLUMN()-6),-999)</f>
        <v>0</v>
      </c>
      <c r="H71" s="16" cm="1">
        <f t="array" ref="H71">IFERROR(INDEX($G$102:$AQ$200,MATCH($E71,$E$102:$E$200,0),COLUMN()-6),-999)</f>
        <v>0</v>
      </c>
      <c r="I71" s="16" cm="1">
        <f t="array" ref="I71">IFERROR(INDEX($G$102:$AQ$200,MATCH($E71,$E$102:$E$200,0),COLUMN()-6),-999)</f>
        <v>0</v>
      </c>
      <c r="J71" s="16" cm="1">
        <f t="array" ref="J71">IFERROR(INDEX($G$102:$AQ$200,MATCH($E71,$E$102:$E$200,0),COLUMN()-6),-999)</f>
        <v>0</v>
      </c>
      <c r="K71" s="116" cm="1">
        <f t="array" ref="K71">IFERROR(INDEX($G$102:$AQ$200,MATCH($E71,$E$102:$E$200,0),COLUMN()-6),-999)</f>
        <v>999</v>
      </c>
      <c r="L71" s="116" cm="1">
        <f t="array" ref="L71">IFERROR(INDEX($G$102:$AQ$200,MATCH($E71,$E$102:$E$200,0),COLUMN()-6),-999)</f>
        <v>999</v>
      </c>
      <c r="M71" s="116" cm="1">
        <f t="array" ref="M71">IFERROR(INDEX($G$102:$AQ$200,MATCH($E71,$E$102:$E$200,0),COLUMN()-6),-999)</f>
        <v>999</v>
      </c>
      <c r="N71" s="116" cm="1">
        <f t="array" ref="N71">IFERROR(INDEX($G$102:$AQ$200,MATCH($E71,$E$102:$E$200,0),COLUMN()-6),-999)</f>
        <v>999</v>
      </c>
      <c r="O71" s="116" cm="1">
        <f t="array" ref="O71">IFERROR(INDEX($G$102:$AQ$200,MATCH($E71,$E$102:$E$200,0),COLUMN()-6),-999)</f>
        <v>999</v>
      </c>
      <c r="P71" s="116" cm="1">
        <f t="array" ref="P71">IFERROR(INDEX($G$102:$AQ$200,MATCH($E71,$E$102:$E$200,0),COLUMN()-6),-999)</f>
        <v>999</v>
      </c>
      <c r="Q71" s="116" cm="1">
        <f t="array" ref="Q71">IFERROR(INDEX($G$102:$AQ$200,MATCH($E71,$E$102:$E$200,0),COLUMN()-6),-999)</f>
        <v>999</v>
      </c>
      <c r="R71" s="116" cm="1">
        <f t="array" ref="R71">IFERROR(INDEX($G$102:$AQ$200,MATCH($E71,$E$102:$E$200,0),COLUMN()-6),-999)</f>
        <v>999</v>
      </c>
      <c r="S71" s="116" cm="1">
        <f t="array" ref="S71">IFERROR(INDEX($G$102:$AQ$200,MATCH($E71,$E$102:$E$200,0),COLUMN()-6),-999)</f>
        <v>999</v>
      </c>
      <c r="T71" s="116" cm="1">
        <f t="array" ref="T71">IFERROR(INDEX($G$102:$AQ$200,MATCH($E71,$E$102:$E$200,0),COLUMN()-6),-999)</f>
        <v>999</v>
      </c>
      <c r="U71" s="116" cm="1">
        <f t="array" ref="U71">IFERROR(INDEX($G$102:$AQ$200,MATCH($E71,$E$102:$E$200,0),COLUMN()-6),-999)</f>
        <v>999</v>
      </c>
      <c r="V71" s="116" cm="1">
        <f t="array" ref="V71">IFERROR(INDEX($G$102:$AQ$200,MATCH($E71,$E$102:$E$200,0),COLUMN()-6),-999)</f>
        <v>999</v>
      </c>
      <c r="W71" s="116" cm="1">
        <f t="array" ref="W71">IFERROR(INDEX($G$102:$AQ$200,MATCH($E71,$E$102:$E$200,0),COLUMN()-6),-999)</f>
        <v>999</v>
      </c>
      <c r="X71" s="116" cm="1">
        <f t="array" ref="X71">IFERROR(INDEX($G$102:$AQ$200,MATCH($E71,$E$102:$E$200,0),COLUMN()-6),-999)</f>
        <v>999</v>
      </c>
      <c r="Y71" s="116" cm="1">
        <f t="array" ref="Y71">IFERROR(INDEX($G$102:$AQ$200,MATCH($E71,$E$102:$E$200,0),COLUMN()-6),-999)</f>
        <v>999</v>
      </c>
      <c r="Z71" s="116" cm="1">
        <f t="array" ref="Z71">IFERROR(INDEX($G$102:$AQ$200,MATCH($E71,$E$102:$E$200,0),COLUMN()-6),-999)</f>
        <v>999</v>
      </c>
      <c r="AA71" s="116" cm="1">
        <f t="array" ref="AA71">IFERROR(INDEX($G$102:$AQ$200,MATCH($E71,$E$102:$E$200,0),COLUMN()-6),-999)</f>
        <v>999</v>
      </c>
      <c r="AB71" s="116" cm="1">
        <f t="array" ref="AB71">IFERROR(INDEX($G$102:$AQ$200,MATCH($E71,$E$102:$E$200,0),COLUMN()-6),-999)</f>
        <v>999</v>
      </c>
      <c r="AC71" s="116" cm="1">
        <f t="array" ref="AC71">IFERROR(INDEX($G$102:$AQ$200,MATCH($E71,$E$102:$E$200,0),COLUMN()-6),-999)</f>
        <v>999</v>
      </c>
      <c r="AD71" s="116" cm="1">
        <f t="array" ref="AD71">IFERROR(INDEX($G$102:$AQ$200,MATCH($E71,$E$102:$E$200,0),COLUMN()-6),-999)</f>
        <v>999</v>
      </c>
      <c r="AE71" s="116" cm="1">
        <f t="array" ref="AE71">IFERROR(INDEX($G$102:$AQ$200,MATCH($E71,$E$102:$E$200,0),COLUMN()-6),-999)</f>
        <v>999</v>
      </c>
      <c r="AF71" s="116" cm="1">
        <f t="array" ref="AF71">IFERROR(INDEX($G$102:$AQ$200,MATCH($E71,$E$102:$E$200,0),COLUMN()-6),-999)</f>
        <v>999</v>
      </c>
      <c r="AG71" s="116" cm="1">
        <f t="array" ref="AG71">IFERROR(INDEX($G$102:$AQ$200,MATCH($E71,$E$102:$E$200,0),COLUMN()-6),-999)</f>
        <v>999</v>
      </c>
      <c r="AH71" s="116" cm="1">
        <f t="array" ref="AH71">IFERROR(INDEX($G$102:$AQ$200,MATCH($E71,$E$102:$E$200,0),COLUMN()-6),-999)</f>
        <v>999</v>
      </c>
      <c r="AI71" s="116" cm="1">
        <f t="array" ref="AI71">IFERROR(INDEX($G$102:$AQ$200,MATCH($E71,$E$102:$E$200,0),COLUMN()-6),-999)</f>
        <v>999</v>
      </c>
      <c r="AJ71" s="116" cm="1">
        <f t="array" ref="AJ71">IFERROR(INDEX($G$102:$AQ$200,MATCH($E71,$E$102:$E$200,0),COLUMN()-6),-999)</f>
        <v>999</v>
      </c>
      <c r="AK71" s="116" cm="1">
        <f t="array" ref="AK71">IFERROR(INDEX($G$102:$AQ$200,MATCH($E71,$E$102:$E$200,0),COLUMN()-6),-999)</f>
        <v>999</v>
      </c>
      <c r="AL71" s="116" cm="1">
        <f t="array" ref="AL71">IFERROR(INDEX($G$102:$AQ$200,MATCH($E71,$E$102:$E$200,0),COLUMN()-6),-999)</f>
        <v>999</v>
      </c>
      <c r="AM71" s="116" cm="1">
        <f t="array" ref="AM71">IFERROR(INDEX($G$102:$AQ$200,MATCH($E71,$E$102:$E$200,0),COLUMN()-6),-999)</f>
        <v>999</v>
      </c>
      <c r="AN71" s="116" cm="1">
        <f t="array" ref="AN71">IFERROR(INDEX($G$102:$AQ$200,MATCH($E71,$E$102:$E$200,0),COLUMN()-6),-999)</f>
        <v>999</v>
      </c>
      <c r="AO71" s="116" cm="1">
        <f t="array" ref="AO71">IFERROR(INDEX($G$102:$AQ$200,MATCH($E71,$E$102:$E$200,0),COLUMN()-6),-999)</f>
        <v>999</v>
      </c>
      <c r="AP71" s="116" cm="1">
        <f t="array" ref="AP71">IFERROR(INDEX($G$102:$AQ$200,MATCH($E71,$E$102:$E$200,0),COLUMN()-6),-999)</f>
        <v>999</v>
      </c>
      <c r="AQ71" s="116" cm="1">
        <f t="array" ref="AQ71">IFERROR(INDEX($G$102:$AQ$200,MATCH($E71,$E$102:$E$200,0),COLUMN()-6),-999)</f>
        <v>999</v>
      </c>
      <c r="AR71" s="58"/>
      <c r="AS71" s="58">
        <v>999</v>
      </c>
      <c r="AT71" s="58">
        <v>999</v>
      </c>
      <c r="AU71" s="58">
        <v>999</v>
      </c>
      <c r="AV71" s="58">
        <v>999</v>
      </c>
      <c r="AW71" s="58">
        <v>999</v>
      </c>
      <c r="AX71" s="58">
        <v>999</v>
      </c>
      <c r="AY71" s="58">
        <v>999</v>
      </c>
      <c r="AZ71" s="58">
        <v>999</v>
      </c>
      <c r="BA71" s="58">
        <v>999</v>
      </c>
      <c r="BB71" s="58">
        <v>999</v>
      </c>
      <c r="BC71" s="58">
        <v>999</v>
      </c>
      <c r="BD71" s="58">
        <v>999</v>
      </c>
      <c r="BE71" s="58">
        <v>999</v>
      </c>
      <c r="BF71" s="58">
        <v>999</v>
      </c>
      <c r="BG71" s="58">
        <v>999</v>
      </c>
      <c r="BH71" s="58">
        <v>999</v>
      </c>
      <c r="BI71" s="57"/>
      <c r="BJ71" s="57"/>
      <c r="BK71" s="57"/>
      <c r="BL71" s="57"/>
      <c r="BM71" s="57"/>
      <c r="BN71" s="70"/>
    </row>
    <row r="72" spans="1:66" s="54" customFormat="1" ht="15" customHeight="1" x14ac:dyDescent="0.25">
      <c r="A72" s="68"/>
      <c r="B72" s="68"/>
      <c r="C72" s="68" t="s">
        <v>184</v>
      </c>
      <c r="D72" s="90" t="s">
        <v>321</v>
      </c>
      <c r="E72" s="79" t="s">
        <v>111</v>
      </c>
      <c r="F72" s="73"/>
      <c r="G72" s="16" cm="1">
        <f t="array" ref="G72">IFERROR(INDEX($G$102:$AQ$200,MATCH($E72,$E$102:$E$200,0),COLUMN()-6),-999)</f>
        <v>0</v>
      </c>
      <c r="H72" s="16" cm="1">
        <f t="array" ref="H72">IFERROR(INDEX($G$102:$AQ$200,MATCH($E72,$E$102:$E$200,0),COLUMN()-6),-999)</f>
        <v>0</v>
      </c>
      <c r="I72" s="16" cm="1">
        <f t="array" ref="I72">IFERROR(INDEX($G$102:$AQ$200,MATCH($E72,$E$102:$E$200,0),COLUMN()-6),-999)</f>
        <v>0</v>
      </c>
      <c r="J72" s="16" cm="1">
        <f t="array" ref="J72">IFERROR(INDEX($G$102:$AQ$200,MATCH($E72,$E$102:$E$200,0),COLUMN()-6),-999)</f>
        <v>0</v>
      </c>
      <c r="K72" s="16" cm="1">
        <f t="array" ref="K72">IFERROR(INDEX($G$102:$AQ$200,MATCH($E72,$E$102:$E$200,0),COLUMN()-6),-999)</f>
        <v>0</v>
      </c>
      <c r="L72" s="16" cm="1">
        <f t="array" ref="L72">IFERROR(INDEX($G$102:$AQ$200,MATCH($E72,$E$102:$E$200,0),COLUMN()-6),-999)</f>
        <v>0</v>
      </c>
      <c r="M72" s="16" cm="1">
        <f t="array" ref="M72">IFERROR(INDEX($G$102:$AQ$200,MATCH($E72,$E$102:$E$200,0),COLUMN()-6),-999)</f>
        <v>0</v>
      </c>
      <c r="N72" s="116" cm="1">
        <f t="array" ref="N72">IFERROR(INDEX($G$102:$AQ$200,MATCH($E72,$E$102:$E$200,0),COLUMN()-6),-999)</f>
        <v>999</v>
      </c>
      <c r="O72" s="116" cm="1">
        <f t="array" ref="O72">IFERROR(INDEX($G$102:$AQ$200,MATCH($E72,$E$102:$E$200,0),COLUMN()-6),-999)</f>
        <v>999</v>
      </c>
      <c r="P72" s="116" cm="1">
        <f t="array" ref="P72">IFERROR(INDEX($G$102:$AQ$200,MATCH($E72,$E$102:$E$200,0),COLUMN()-6),-999)</f>
        <v>999</v>
      </c>
      <c r="Q72" s="116" cm="1">
        <f t="array" ref="Q72">IFERROR(INDEX($G$102:$AQ$200,MATCH($E72,$E$102:$E$200,0),COLUMN()-6),-999)</f>
        <v>999</v>
      </c>
      <c r="R72" s="116" cm="1">
        <f t="array" ref="R72">IFERROR(INDEX($G$102:$AQ$200,MATCH($E72,$E$102:$E$200,0),COLUMN()-6),-999)</f>
        <v>999</v>
      </c>
      <c r="S72" s="116" cm="1">
        <f t="array" ref="S72">IFERROR(INDEX($G$102:$AQ$200,MATCH($E72,$E$102:$E$200,0),COLUMN()-6),-999)</f>
        <v>999</v>
      </c>
      <c r="T72" s="116" cm="1">
        <f t="array" ref="T72">IFERROR(INDEX($G$102:$AQ$200,MATCH($E72,$E$102:$E$200,0),COLUMN()-6),-999)</f>
        <v>999</v>
      </c>
      <c r="U72" s="116" cm="1">
        <f t="array" ref="U72">IFERROR(INDEX($G$102:$AQ$200,MATCH($E72,$E$102:$E$200,0),COLUMN()-6),-999)</f>
        <v>999</v>
      </c>
      <c r="V72" s="116" cm="1">
        <f t="array" ref="V72">IFERROR(INDEX($G$102:$AQ$200,MATCH($E72,$E$102:$E$200,0),COLUMN()-6),-999)</f>
        <v>999</v>
      </c>
      <c r="W72" s="116" cm="1">
        <f t="array" ref="W72">IFERROR(INDEX($G$102:$AQ$200,MATCH($E72,$E$102:$E$200,0),COLUMN()-6),-999)</f>
        <v>999</v>
      </c>
      <c r="X72" s="116" cm="1">
        <f t="array" ref="X72">IFERROR(INDEX($G$102:$AQ$200,MATCH($E72,$E$102:$E$200,0),COLUMN()-6),-999)</f>
        <v>999</v>
      </c>
      <c r="Y72" s="116" cm="1">
        <f t="array" ref="Y72">IFERROR(INDEX($G$102:$AQ$200,MATCH($E72,$E$102:$E$200,0),COLUMN()-6),-999)</f>
        <v>999</v>
      </c>
      <c r="Z72" s="116" cm="1">
        <f t="array" ref="Z72">IFERROR(INDEX($G$102:$AQ$200,MATCH($E72,$E$102:$E$200,0),COLUMN()-6),-999)</f>
        <v>999</v>
      </c>
      <c r="AA72" s="116" cm="1">
        <f t="array" ref="AA72">IFERROR(INDEX($G$102:$AQ$200,MATCH($E72,$E$102:$E$200,0),COLUMN()-6),-999)</f>
        <v>999</v>
      </c>
      <c r="AB72" s="116" cm="1">
        <f t="array" ref="AB72">IFERROR(INDEX($G$102:$AQ$200,MATCH($E72,$E$102:$E$200,0),COLUMN()-6),-999)</f>
        <v>999</v>
      </c>
      <c r="AC72" s="116" cm="1">
        <f t="array" ref="AC72">IFERROR(INDEX($G$102:$AQ$200,MATCH($E72,$E$102:$E$200,0),COLUMN()-6),-999)</f>
        <v>999</v>
      </c>
      <c r="AD72" s="116" cm="1">
        <f t="array" ref="AD72">IFERROR(INDEX($G$102:$AQ$200,MATCH($E72,$E$102:$E$200,0),COLUMN()-6),-999)</f>
        <v>999</v>
      </c>
      <c r="AE72" s="116" cm="1">
        <f t="array" ref="AE72">IFERROR(INDEX($G$102:$AQ$200,MATCH($E72,$E$102:$E$200,0),COLUMN()-6),-999)</f>
        <v>999</v>
      </c>
      <c r="AF72" s="116" cm="1">
        <f t="array" ref="AF72">IFERROR(INDEX($G$102:$AQ$200,MATCH($E72,$E$102:$E$200,0),COLUMN()-6),-999)</f>
        <v>999</v>
      </c>
      <c r="AG72" s="116" cm="1">
        <f t="array" ref="AG72">IFERROR(INDEX($G$102:$AQ$200,MATCH($E72,$E$102:$E$200,0),COLUMN()-6),-999)</f>
        <v>999</v>
      </c>
      <c r="AH72" s="116" cm="1">
        <f t="array" ref="AH72">IFERROR(INDEX($G$102:$AQ$200,MATCH($E72,$E$102:$E$200,0),COLUMN()-6),-999)</f>
        <v>999</v>
      </c>
      <c r="AI72" s="116" cm="1">
        <f t="array" ref="AI72">IFERROR(INDEX($G$102:$AQ$200,MATCH($E72,$E$102:$E$200,0),COLUMN()-6),-999)</f>
        <v>999</v>
      </c>
      <c r="AJ72" s="116" cm="1">
        <f t="array" ref="AJ72">IFERROR(INDEX($G$102:$AQ$200,MATCH($E72,$E$102:$E$200,0),COLUMN()-6),-999)</f>
        <v>999</v>
      </c>
      <c r="AK72" s="116" cm="1">
        <f t="array" ref="AK72">IFERROR(INDEX($G$102:$AQ$200,MATCH($E72,$E$102:$E$200,0),COLUMN()-6),-999)</f>
        <v>999</v>
      </c>
      <c r="AL72" s="116" cm="1">
        <f t="array" ref="AL72">IFERROR(INDEX($G$102:$AQ$200,MATCH($E72,$E$102:$E$200,0),COLUMN()-6),-999)</f>
        <v>999</v>
      </c>
      <c r="AM72" s="116" cm="1">
        <f t="array" ref="AM72">IFERROR(INDEX($G$102:$AQ$200,MATCH($E72,$E$102:$E$200,0),COLUMN()-6),-999)</f>
        <v>999</v>
      </c>
      <c r="AN72" s="116" cm="1">
        <f t="array" ref="AN72">IFERROR(INDEX($G$102:$AQ$200,MATCH($E72,$E$102:$E$200,0),COLUMN()-6),-999)</f>
        <v>999</v>
      </c>
      <c r="AO72" s="116" cm="1">
        <f t="array" ref="AO72">IFERROR(INDEX($G$102:$AQ$200,MATCH($E72,$E$102:$E$200,0),COLUMN()-6),-999)</f>
        <v>999</v>
      </c>
      <c r="AP72" s="116" cm="1">
        <f t="array" ref="AP72">IFERROR(INDEX($G$102:$AQ$200,MATCH($E72,$E$102:$E$200,0),COLUMN()-6),-999)</f>
        <v>999</v>
      </c>
      <c r="AQ72" s="116" cm="1">
        <f t="array" ref="AQ72">IFERROR(INDEX($G$102:$AQ$200,MATCH($E72,$E$102:$E$200,0),COLUMN()-6),-999)</f>
        <v>999</v>
      </c>
      <c r="AR72" s="40"/>
      <c r="AS72" s="40">
        <v>999</v>
      </c>
      <c r="AT72" s="40">
        <v>999</v>
      </c>
      <c r="AU72" s="40">
        <v>999</v>
      </c>
      <c r="AV72" s="40">
        <v>999</v>
      </c>
      <c r="AW72" s="40">
        <v>999</v>
      </c>
      <c r="AX72" s="40">
        <v>999</v>
      </c>
      <c r="AY72" s="40">
        <v>999</v>
      </c>
      <c r="AZ72" s="40">
        <v>999</v>
      </c>
      <c r="BA72" s="40">
        <v>999</v>
      </c>
      <c r="BB72" s="40">
        <v>999</v>
      </c>
      <c r="BC72" s="40">
        <v>999</v>
      </c>
      <c r="BD72" s="40">
        <v>999</v>
      </c>
      <c r="BE72" s="40">
        <v>999</v>
      </c>
      <c r="BF72" s="40">
        <v>999</v>
      </c>
      <c r="BG72" s="40">
        <v>999</v>
      </c>
      <c r="BH72" s="40">
        <v>999</v>
      </c>
      <c r="BI72" s="55"/>
      <c r="BJ72" s="55"/>
      <c r="BK72" s="55"/>
      <c r="BL72" s="55"/>
      <c r="BM72" s="55"/>
      <c r="BN72" s="68"/>
    </row>
    <row r="73" spans="1:66" s="54" customFormat="1" ht="15" customHeight="1" x14ac:dyDescent="0.25">
      <c r="A73" s="68"/>
      <c r="B73" s="68"/>
      <c r="C73" s="68" t="s">
        <v>184</v>
      </c>
      <c r="D73" s="90" t="s">
        <v>104</v>
      </c>
      <c r="E73" s="80" t="s">
        <v>104</v>
      </c>
      <c r="F73" s="73"/>
      <c r="G73" s="16" cm="1">
        <f t="array" ref="G73">IFERROR(INDEX($G$102:$AQ$200,MATCH($E73,$E$102:$E$200,0),COLUMN()-6),-999)</f>
        <v>0</v>
      </c>
      <c r="H73" s="16" cm="1">
        <f t="array" ref="H73">IFERROR(INDEX($G$102:$AQ$200,MATCH($E73,$E$102:$E$200,0),COLUMN()-6),-999)</f>
        <v>0</v>
      </c>
      <c r="I73" s="16" cm="1">
        <f t="array" ref="I73">IFERROR(INDEX($G$102:$AQ$200,MATCH($E73,$E$102:$E$200,0),COLUMN()-6),-999)</f>
        <v>0</v>
      </c>
      <c r="J73" s="16" cm="1">
        <f t="array" ref="J73">IFERROR(INDEX($G$102:$AQ$200,MATCH($E73,$E$102:$E$200,0),COLUMN()-6),-999)</f>
        <v>0</v>
      </c>
      <c r="K73" s="16" cm="1">
        <f t="array" ref="K73">IFERROR(INDEX($G$102:$AQ$200,MATCH($E73,$E$102:$E$200,0),COLUMN()-6),-999)</f>
        <v>0</v>
      </c>
      <c r="L73" s="16" cm="1">
        <f t="array" ref="L73">IFERROR(INDEX($G$102:$AQ$200,MATCH($E73,$E$102:$E$200,0),COLUMN()-6),-999)</f>
        <v>0</v>
      </c>
      <c r="M73" s="16" cm="1">
        <f t="array" ref="M73">IFERROR(INDEX($G$102:$AQ$200,MATCH($E73,$E$102:$E$200,0),COLUMN()-6),-999)</f>
        <v>0</v>
      </c>
      <c r="N73" s="16" cm="1">
        <f t="array" ref="N73">IFERROR(INDEX($G$102:$AQ$200,MATCH($E73,$E$102:$E$200,0),COLUMN()-6),-999)</f>
        <v>0</v>
      </c>
      <c r="O73" s="116" cm="1">
        <f t="array" ref="O73">IFERROR(INDEX($G$102:$AQ$200,MATCH($E73,$E$102:$E$200,0),COLUMN()-6),-999)</f>
        <v>999</v>
      </c>
      <c r="P73" s="116" cm="1">
        <f t="array" ref="P73">IFERROR(INDEX($G$102:$AQ$200,MATCH($E73,$E$102:$E$200,0),COLUMN()-6),-999)</f>
        <v>999</v>
      </c>
      <c r="Q73" s="116" cm="1">
        <f t="array" ref="Q73">IFERROR(INDEX($G$102:$AQ$200,MATCH($E73,$E$102:$E$200,0),COLUMN()-6),-999)</f>
        <v>999</v>
      </c>
      <c r="R73" s="116" cm="1">
        <f t="array" ref="R73">IFERROR(INDEX($G$102:$AQ$200,MATCH($E73,$E$102:$E$200,0),COLUMN()-6),-999)</f>
        <v>999</v>
      </c>
      <c r="S73" s="116" cm="1">
        <f t="array" ref="S73">IFERROR(INDEX($G$102:$AQ$200,MATCH($E73,$E$102:$E$200,0),COLUMN()-6),-999)</f>
        <v>999</v>
      </c>
      <c r="T73" s="116" cm="1">
        <f t="array" ref="T73">IFERROR(INDEX($G$102:$AQ$200,MATCH($E73,$E$102:$E$200,0),COLUMN()-6),-999)</f>
        <v>999</v>
      </c>
      <c r="U73" s="116" cm="1">
        <f t="array" ref="U73">IFERROR(INDEX($G$102:$AQ$200,MATCH($E73,$E$102:$E$200,0),COLUMN()-6),-999)</f>
        <v>999</v>
      </c>
      <c r="V73" s="116" cm="1">
        <f t="array" ref="V73">IFERROR(INDEX($G$102:$AQ$200,MATCH($E73,$E$102:$E$200,0),COLUMN()-6),-999)</f>
        <v>999</v>
      </c>
      <c r="W73" s="116" cm="1">
        <f t="array" ref="W73">IFERROR(INDEX($G$102:$AQ$200,MATCH($E73,$E$102:$E$200,0),COLUMN()-6),-999)</f>
        <v>999</v>
      </c>
      <c r="X73" s="116" cm="1">
        <f t="array" ref="X73">IFERROR(INDEX($G$102:$AQ$200,MATCH($E73,$E$102:$E$200,0),COLUMN()-6),-999)</f>
        <v>999</v>
      </c>
      <c r="Y73" s="116" cm="1">
        <f t="array" ref="Y73">IFERROR(INDEX($G$102:$AQ$200,MATCH($E73,$E$102:$E$200,0),COLUMN()-6),-999)</f>
        <v>999</v>
      </c>
      <c r="Z73" s="116" cm="1">
        <f t="array" ref="Z73">IFERROR(INDEX($G$102:$AQ$200,MATCH($E73,$E$102:$E$200,0),COLUMN()-6),-999)</f>
        <v>999</v>
      </c>
      <c r="AA73" s="116" cm="1">
        <f t="array" ref="AA73">IFERROR(INDEX($G$102:$AQ$200,MATCH($E73,$E$102:$E$200,0),COLUMN()-6),-999)</f>
        <v>999</v>
      </c>
      <c r="AB73" s="116" cm="1">
        <f t="array" ref="AB73">IFERROR(INDEX($G$102:$AQ$200,MATCH($E73,$E$102:$E$200,0),COLUMN()-6),-999)</f>
        <v>999</v>
      </c>
      <c r="AC73" s="116" cm="1">
        <f t="array" ref="AC73">IFERROR(INDEX($G$102:$AQ$200,MATCH($E73,$E$102:$E$200,0),COLUMN()-6),-999)</f>
        <v>999</v>
      </c>
      <c r="AD73" s="116" cm="1">
        <f t="array" ref="AD73">IFERROR(INDEX($G$102:$AQ$200,MATCH($E73,$E$102:$E$200,0),COLUMN()-6),-999)</f>
        <v>999</v>
      </c>
      <c r="AE73" s="116" cm="1">
        <f t="array" ref="AE73">IFERROR(INDEX($G$102:$AQ$200,MATCH($E73,$E$102:$E$200,0),COLUMN()-6),-999)</f>
        <v>999</v>
      </c>
      <c r="AF73" s="116" cm="1">
        <f t="array" ref="AF73">IFERROR(INDEX($G$102:$AQ$200,MATCH($E73,$E$102:$E$200,0),COLUMN()-6),-999)</f>
        <v>999</v>
      </c>
      <c r="AG73" s="116" cm="1">
        <f t="array" ref="AG73">IFERROR(INDEX($G$102:$AQ$200,MATCH($E73,$E$102:$E$200,0),COLUMN()-6),-999)</f>
        <v>999</v>
      </c>
      <c r="AH73" s="116" cm="1">
        <f t="array" ref="AH73">IFERROR(INDEX($G$102:$AQ$200,MATCH($E73,$E$102:$E$200,0),COLUMN()-6),-999)</f>
        <v>999</v>
      </c>
      <c r="AI73" s="116" cm="1">
        <f t="array" ref="AI73">IFERROR(INDEX($G$102:$AQ$200,MATCH($E73,$E$102:$E$200,0),COLUMN()-6),-999)</f>
        <v>999</v>
      </c>
      <c r="AJ73" s="116" cm="1">
        <f t="array" ref="AJ73">IFERROR(INDEX($G$102:$AQ$200,MATCH($E73,$E$102:$E$200,0),COLUMN()-6),-999)</f>
        <v>999</v>
      </c>
      <c r="AK73" s="116" cm="1">
        <f t="array" ref="AK73">IFERROR(INDEX($G$102:$AQ$200,MATCH($E73,$E$102:$E$200,0),COLUMN()-6),-999)</f>
        <v>999</v>
      </c>
      <c r="AL73" s="116" cm="1">
        <f t="array" ref="AL73">IFERROR(INDEX($G$102:$AQ$200,MATCH($E73,$E$102:$E$200,0),COLUMN()-6),-999)</f>
        <v>999</v>
      </c>
      <c r="AM73" s="116" cm="1">
        <f t="array" ref="AM73">IFERROR(INDEX($G$102:$AQ$200,MATCH($E73,$E$102:$E$200,0),COLUMN()-6),-999)</f>
        <v>999</v>
      </c>
      <c r="AN73" s="116" cm="1">
        <f t="array" ref="AN73">IFERROR(INDEX($G$102:$AQ$200,MATCH($E73,$E$102:$E$200,0),COLUMN()-6),-999)</f>
        <v>999</v>
      </c>
      <c r="AO73" s="116" cm="1">
        <f t="array" ref="AO73">IFERROR(INDEX($G$102:$AQ$200,MATCH($E73,$E$102:$E$200,0),COLUMN()-6),-999)</f>
        <v>999</v>
      </c>
      <c r="AP73" s="116" cm="1">
        <f t="array" ref="AP73">IFERROR(INDEX($G$102:$AQ$200,MATCH($E73,$E$102:$E$200,0),COLUMN()-6),-999)</f>
        <v>999</v>
      </c>
      <c r="AQ73" s="116" cm="1">
        <f t="array" ref="AQ73">IFERROR(INDEX($G$102:$AQ$200,MATCH($E73,$E$102:$E$200,0),COLUMN()-6),-999)</f>
        <v>999</v>
      </c>
      <c r="AR73" s="40"/>
      <c r="AS73" s="40">
        <v>999</v>
      </c>
      <c r="AT73" s="40">
        <v>999</v>
      </c>
      <c r="AU73" s="40">
        <v>999</v>
      </c>
      <c r="AV73" s="40">
        <v>999</v>
      </c>
      <c r="AW73" s="40">
        <v>999</v>
      </c>
      <c r="AX73" s="40">
        <v>999</v>
      </c>
      <c r="AY73" s="40">
        <v>999</v>
      </c>
      <c r="AZ73" s="40">
        <v>999</v>
      </c>
      <c r="BA73" s="40">
        <v>999</v>
      </c>
      <c r="BB73" s="40">
        <v>999</v>
      </c>
      <c r="BC73" s="40">
        <v>999</v>
      </c>
      <c r="BD73" s="40">
        <v>999</v>
      </c>
      <c r="BE73" s="40">
        <v>999</v>
      </c>
      <c r="BF73" s="40">
        <v>999</v>
      </c>
      <c r="BG73" s="40">
        <v>999</v>
      </c>
      <c r="BH73" s="40">
        <v>999</v>
      </c>
      <c r="BI73" s="55"/>
      <c r="BJ73" s="55"/>
      <c r="BK73" s="55"/>
      <c r="BL73" s="55"/>
      <c r="BM73" s="55"/>
      <c r="BN73" s="68"/>
    </row>
    <row r="74" spans="1:66" ht="15" customHeight="1" x14ac:dyDescent="0.25">
      <c r="A74" s="68"/>
      <c r="B74" s="68"/>
      <c r="C74" s="68" t="s">
        <v>190</v>
      </c>
      <c r="D74" s="90" t="s">
        <v>304</v>
      </c>
      <c r="E74" s="81" t="s">
        <v>304</v>
      </c>
      <c r="G74" s="16" cm="1">
        <f t="array" ref="G74">IFERROR(INDEX($G$102:$AQ$200,MATCH($E74,$E$102:$E$200,0),COLUMN()-6),-999)</f>
        <v>0</v>
      </c>
      <c r="H74" s="16" cm="1">
        <f t="array" ref="H74">IFERROR(INDEX($G$102:$AQ$200,MATCH($E74,$E$102:$E$200,0),COLUMN()-6),-999)</f>
        <v>0</v>
      </c>
      <c r="I74" s="16" cm="1">
        <f t="array" ref="I74">IFERROR(INDEX($G$102:$AQ$200,MATCH($E74,$E$102:$E$200,0),COLUMN()-6),-999)</f>
        <v>0</v>
      </c>
      <c r="J74" s="16" cm="1">
        <f t="array" ref="J74">IFERROR(INDEX($G$102:$AQ$200,MATCH($E74,$E$102:$E$200,0),COLUMN()-6),-999)</f>
        <v>0</v>
      </c>
      <c r="K74" s="16" cm="1">
        <f t="array" ref="K74">IFERROR(INDEX($G$102:$AQ$200,MATCH($E74,$E$102:$E$200,0),COLUMN()-6),-999)</f>
        <v>0</v>
      </c>
      <c r="L74" s="16" cm="1">
        <f t="array" ref="L74">IFERROR(INDEX($G$102:$AQ$200,MATCH($E74,$E$102:$E$200,0),COLUMN()-6),-999)</f>
        <v>0</v>
      </c>
      <c r="M74" s="16" cm="1">
        <f t="array" ref="M74">IFERROR(INDEX($G$102:$AQ$200,MATCH($E74,$E$102:$E$200,0),COLUMN()-6),-999)</f>
        <v>0</v>
      </c>
      <c r="N74" s="16" cm="1">
        <f t="array" ref="N74">IFERROR(INDEX($G$102:$AQ$200,MATCH($E74,$E$102:$E$200,0),COLUMN()-6),-999)</f>
        <v>0</v>
      </c>
      <c r="O74" s="16" cm="1">
        <f t="array" ref="O74">IFERROR(INDEX($G$102:$AQ$200,MATCH($E74,$E$102:$E$200,0),COLUMN()-6),-999)</f>
        <v>0</v>
      </c>
      <c r="P74" s="16" cm="1">
        <f t="array" ref="P74">IFERROR(INDEX($G$102:$AQ$200,MATCH($E74,$E$102:$E$200,0),COLUMN()-6),-999)</f>
        <v>0</v>
      </c>
      <c r="Q74" s="16" cm="1">
        <f t="array" ref="Q74">IFERROR(INDEX($G$102:$AQ$200,MATCH($E74,$E$102:$E$200,0),COLUMN()-6),-999)</f>
        <v>0</v>
      </c>
      <c r="R74" s="16" cm="1">
        <f t="array" ref="R74">IFERROR(INDEX($G$102:$AQ$200,MATCH($E74,$E$102:$E$200,0),COLUMN()-6),-999)</f>
        <v>0</v>
      </c>
      <c r="S74" s="16" cm="1">
        <f t="array" ref="S74">IFERROR(INDEX($G$102:$AQ$200,MATCH($E74,$E$102:$E$200,0),COLUMN()-6),-999)</f>
        <v>0</v>
      </c>
      <c r="T74" s="116" cm="1">
        <f t="array" ref="T74">IFERROR(INDEX($G$102:$AQ$200,MATCH($E74,$E$102:$E$200,0),COLUMN()-6),-999)</f>
        <v>999</v>
      </c>
      <c r="U74" s="116" cm="1">
        <f t="array" ref="U74">IFERROR(INDEX($G$102:$AQ$200,MATCH($E74,$E$102:$E$200,0),COLUMN()-6),-999)</f>
        <v>999</v>
      </c>
      <c r="V74" s="116" cm="1">
        <f t="array" ref="V74">IFERROR(INDEX($G$102:$AQ$200,MATCH($E74,$E$102:$E$200,0),COLUMN()-6),-999)</f>
        <v>999</v>
      </c>
      <c r="W74" s="116" cm="1">
        <f t="array" ref="W74">IFERROR(INDEX($G$102:$AQ$200,MATCH($E74,$E$102:$E$200,0),COLUMN()-6),-999)</f>
        <v>999</v>
      </c>
      <c r="X74" s="116" cm="1">
        <f t="array" ref="X74">IFERROR(INDEX($G$102:$AQ$200,MATCH($E74,$E$102:$E$200,0),COLUMN()-6),-999)</f>
        <v>999</v>
      </c>
      <c r="Y74" s="116" cm="1">
        <f t="array" ref="Y74">IFERROR(INDEX($G$102:$AQ$200,MATCH($E74,$E$102:$E$200,0),COLUMN()-6),-999)</f>
        <v>999</v>
      </c>
      <c r="Z74" s="116" cm="1">
        <f t="array" ref="Z74">IFERROR(INDEX($G$102:$AQ$200,MATCH($E74,$E$102:$E$200,0),COLUMN()-6),-999)</f>
        <v>999</v>
      </c>
      <c r="AA74" s="116" cm="1">
        <f t="array" ref="AA74">IFERROR(INDEX($G$102:$AQ$200,MATCH($E74,$E$102:$E$200,0),COLUMN()-6),-999)</f>
        <v>999</v>
      </c>
      <c r="AB74" s="116" cm="1">
        <f t="array" ref="AB74">IFERROR(INDEX($G$102:$AQ$200,MATCH($E74,$E$102:$E$200,0),COLUMN()-6),-999)</f>
        <v>999</v>
      </c>
      <c r="AC74" s="116" cm="1">
        <f t="array" ref="AC74">IFERROR(INDEX($G$102:$AQ$200,MATCH($E74,$E$102:$E$200,0),COLUMN()-6),-999)</f>
        <v>999</v>
      </c>
      <c r="AD74" s="116" cm="1">
        <f t="array" ref="AD74">IFERROR(INDEX($G$102:$AQ$200,MATCH($E74,$E$102:$E$200,0),COLUMN()-6),-999)</f>
        <v>999</v>
      </c>
      <c r="AE74" s="116" cm="1">
        <f t="array" ref="AE74">IFERROR(INDEX($G$102:$AQ$200,MATCH($E74,$E$102:$E$200,0),COLUMN()-6),-999)</f>
        <v>999</v>
      </c>
      <c r="AF74" s="116" cm="1">
        <f t="array" ref="AF74">IFERROR(INDEX($G$102:$AQ$200,MATCH($E74,$E$102:$E$200,0),COLUMN()-6),-999)</f>
        <v>999</v>
      </c>
      <c r="AG74" s="116" cm="1">
        <f t="array" ref="AG74">IFERROR(INDEX($G$102:$AQ$200,MATCH($E74,$E$102:$E$200,0),COLUMN()-6),-999)</f>
        <v>999</v>
      </c>
      <c r="AH74" s="116" cm="1">
        <f t="array" ref="AH74">IFERROR(INDEX($G$102:$AQ$200,MATCH($E74,$E$102:$E$200,0),COLUMN()-6),-999)</f>
        <v>999</v>
      </c>
      <c r="AI74" s="116" cm="1">
        <f t="array" ref="AI74">IFERROR(INDEX($G$102:$AQ$200,MATCH($E74,$E$102:$E$200,0),COLUMN()-6),-999)</f>
        <v>999</v>
      </c>
      <c r="AJ74" s="116" cm="1">
        <f t="array" ref="AJ74">IFERROR(INDEX($G$102:$AQ$200,MATCH($E74,$E$102:$E$200,0),COLUMN()-6),-999)</f>
        <v>999</v>
      </c>
      <c r="AK74" s="116" cm="1">
        <f t="array" ref="AK74">IFERROR(INDEX($G$102:$AQ$200,MATCH($E74,$E$102:$E$200,0),COLUMN()-6),-999)</f>
        <v>999</v>
      </c>
      <c r="AL74" s="116" cm="1">
        <f t="array" ref="AL74">IFERROR(INDEX($G$102:$AQ$200,MATCH($E74,$E$102:$E$200,0),COLUMN()-6),-999)</f>
        <v>999</v>
      </c>
      <c r="AM74" s="116" cm="1">
        <f t="array" ref="AM74">IFERROR(INDEX($G$102:$AQ$200,MATCH($E74,$E$102:$E$200,0),COLUMN()-6),-999)</f>
        <v>999</v>
      </c>
      <c r="AN74" s="116" cm="1">
        <f t="array" ref="AN74">IFERROR(INDEX($G$102:$AQ$200,MATCH($E74,$E$102:$E$200,0),COLUMN()-6),-999)</f>
        <v>999</v>
      </c>
      <c r="AO74" s="116" cm="1">
        <f t="array" ref="AO74">IFERROR(INDEX($G$102:$AQ$200,MATCH($E74,$E$102:$E$200,0),COLUMN()-6),-999)</f>
        <v>999</v>
      </c>
      <c r="AP74" s="116" cm="1">
        <f t="array" ref="AP74">IFERROR(INDEX($G$102:$AQ$200,MATCH($E74,$E$102:$E$200,0),COLUMN()-6),-999)</f>
        <v>999</v>
      </c>
      <c r="AQ74" s="116" cm="1">
        <f t="array" ref="AQ74">IFERROR(INDEX($G$102:$AQ$200,MATCH($E74,$E$102:$E$200,0),COLUMN()-6),-999)</f>
        <v>999</v>
      </c>
      <c r="AR74" s="40"/>
      <c r="AS74" s="40">
        <v>999</v>
      </c>
      <c r="AT74" s="40">
        <v>999</v>
      </c>
      <c r="AU74" s="40">
        <v>999</v>
      </c>
      <c r="AV74" s="40">
        <v>999</v>
      </c>
      <c r="AW74" s="40">
        <v>999</v>
      </c>
      <c r="AX74" s="40">
        <v>999</v>
      </c>
      <c r="AY74" s="40">
        <v>999</v>
      </c>
      <c r="AZ74" s="40">
        <v>999</v>
      </c>
      <c r="BA74" s="40">
        <v>999</v>
      </c>
      <c r="BB74" s="40">
        <v>999</v>
      </c>
      <c r="BC74" s="40">
        <v>999</v>
      </c>
      <c r="BD74" s="40">
        <v>999</v>
      </c>
      <c r="BE74" s="40">
        <v>999</v>
      </c>
      <c r="BF74" s="40">
        <v>999</v>
      </c>
      <c r="BG74" s="40">
        <v>999</v>
      </c>
      <c r="BH74" s="40">
        <v>999</v>
      </c>
      <c r="BI74" s="16"/>
      <c r="BJ74" s="16"/>
      <c r="BK74" s="16"/>
      <c r="BL74" s="16"/>
      <c r="BM74" s="16"/>
      <c r="BN74" s="68"/>
    </row>
    <row r="75" spans="1:66" ht="15" customHeight="1" x14ac:dyDescent="0.25">
      <c r="A75" s="68"/>
      <c r="B75" s="68"/>
      <c r="C75" s="68" t="s">
        <v>190</v>
      </c>
      <c r="D75" s="90" t="s">
        <v>305</v>
      </c>
      <c r="E75" s="81" t="s">
        <v>305</v>
      </c>
      <c r="G75" s="16" cm="1">
        <f t="array" ref="G75">IFERROR(INDEX($G$102:$AQ$200,MATCH($E75,$E$102:$E$200,0),COLUMN()-6),-999)</f>
        <v>0</v>
      </c>
      <c r="H75" s="16" cm="1">
        <f t="array" ref="H75">IFERROR(INDEX($G$102:$AQ$200,MATCH($E75,$E$102:$E$200,0),COLUMN()-6),-999)</f>
        <v>0</v>
      </c>
      <c r="I75" s="16" cm="1">
        <f t="array" ref="I75">IFERROR(INDEX($G$102:$AQ$200,MATCH($E75,$E$102:$E$200,0),COLUMN()-6),-999)</f>
        <v>0</v>
      </c>
      <c r="J75" s="16" cm="1">
        <f t="array" ref="J75">IFERROR(INDEX($G$102:$AQ$200,MATCH($E75,$E$102:$E$200,0),COLUMN()-6),-999)</f>
        <v>0</v>
      </c>
      <c r="K75" s="16" cm="1">
        <f t="array" ref="K75">IFERROR(INDEX($G$102:$AQ$200,MATCH($E75,$E$102:$E$200,0),COLUMN()-6),-999)</f>
        <v>0</v>
      </c>
      <c r="L75" s="16" cm="1">
        <f t="array" ref="L75">IFERROR(INDEX($G$102:$AQ$200,MATCH($E75,$E$102:$E$200,0),COLUMN()-6),-999)</f>
        <v>0</v>
      </c>
      <c r="M75" s="16" cm="1">
        <f t="array" ref="M75">IFERROR(INDEX($G$102:$AQ$200,MATCH($E75,$E$102:$E$200,0),COLUMN()-6),-999)</f>
        <v>0</v>
      </c>
      <c r="N75" s="16" cm="1">
        <f t="array" ref="N75">IFERROR(INDEX($G$102:$AQ$200,MATCH($E75,$E$102:$E$200,0),COLUMN()-6),-999)</f>
        <v>0</v>
      </c>
      <c r="O75" s="16" cm="1">
        <f t="array" ref="O75">IFERROR(INDEX($G$102:$AQ$200,MATCH($E75,$E$102:$E$200,0),COLUMN()-6),-999)</f>
        <v>0</v>
      </c>
      <c r="P75" s="16" cm="1">
        <f t="array" ref="P75">IFERROR(INDEX($G$102:$AQ$200,MATCH($E75,$E$102:$E$200,0),COLUMN()-6),-999)</f>
        <v>0</v>
      </c>
      <c r="Q75" s="16" cm="1">
        <f t="array" ref="Q75">IFERROR(INDEX($G$102:$AQ$200,MATCH($E75,$E$102:$E$200,0),COLUMN()-6),-999)</f>
        <v>0</v>
      </c>
      <c r="R75" s="16" cm="1">
        <f t="array" ref="R75">IFERROR(INDEX($G$102:$AQ$200,MATCH($E75,$E$102:$E$200,0),COLUMN()-6),-999)</f>
        <v>0</v>
      </c>
      <c r="S75" s="16" cm="1">
        <f t="array" ref="S75">IFERROR(INDEX($G$102:$AQ$200,MATCH($E75,$E$102:$E$200,0),COLUMN()-6),-999)</f>
        <v>0</v>
      </c>
      <c r="T75" s="16" cm="1">
        <f t="array" ref="T75">IFERROR(INDEX($G$102:$AQ$200,MATCH($E75,$E$102:$E$200,0),COLUMN()-6),-999)</f>
        <v>0</v>
      </c>
      <c r="U75" s="16" cm="1">
        <f t="array" ref="U75">IFERROR(INDEX($G$102:$AQ$200,MATCH($E75,$E$102:$E$200,0),COLUMN()-6),-999)</f>
        <v>0</v>
      </c>
      <c r="V75" s="16" cm="1">
        <f t="array" ref="V75">IFERROR(INDEX($G$102:$AQ$200,MATCH($E75,$E$102:$E$200,0),COLUMN()-6),-999)</f>
        <v>0</v>
      </c>
      <c r="W75" s="16" cm="1">
        <f t="array" ref="W75">IFERROR(INDEX($G$102:$AQ$200,MATCH($E75,$E$102:$E$200,0),COLUMN()-6),-999)</f>
        <v>0</v>
      </c>
      <c r="X75" s="16" cm="1">
        <f t="array" ref="X75">IFERROR(INDEX($G$102:$AQ$200,MATCH($E75,$E$102:$E$200,0),COLUMN()-6),-999)</f>
        <v>0</v>
      </c>
      <c r="Y75" s="16" cm="1">
        <f t="array" ref="Y75">IFERROR(INDEX($G$102:$AQ$200,MATCH($E75,$E$102:$E$200,0),COLUMN()-6),-999)</f>
        <v>0</v>
      </c>
      <c r="Z75" s="16" cm="1">
        <f t="array" ref="Z75">IFERROR(INDEX($G$102:$AQ$200,MATCH($E75,$E$102:$E$200,0),COLUMN()-6),-999)</f>
        <v>0</v>
      </c>
      <c r="AA75" s="16" cm="1">
        <f t="array" ref="AA75">IFERROR(INDEX($G$102:$AQ$200,MATCH($E75,$E$102:$E$200,0),COLUMN()-6),-999)</f>
        <v>0</v>
      </c>
      <c r="AB75" s="16" cm="1">
        <f t="array" ref="AB75">IFERROR(INDEX($G$102:$AQ$200,MATCH($E75,$E$102:$E$200,0),COLUMN()-6),-999)</f>
        <v>0</v>
      </c>
      <c r="AC75" s="16" cm="1">
        <f t="array" ref="AC75">IFERROR(INDEX($G$102:$AQ$200,MATCH($E75,$E$102:$E$200,0),COLUMN()-6),-999)</f>
        <v>0</v>
      </c>
      <c r="AD75" s="16" cm="1">
        <f t="array" ref="AD75">IFERROR(INDEX($G$102:$AQ$200,MATCH($E75,$E$102:$E$200,0),COLUMN()-6),-999)</f>
        <v>0</v>
      </c>
      <c r="AE75" s="16" cm="1">
        <f t="array" ref="AE75">IFERROR(INDEX($G$102:$AQ$200,MATCH($E75,$E$102:$E$200,0),COLUMN()-6),-999)</f>
        <v>0</v>
      </c>
      <c r="AF75" s="16" cm="1">
        <f t="array" ref="AF75">IFERROR(INDEX($G$102:$AQ$200,MATCH($E75,$E$102:$E$200,0),COLUMN()-6),-999)</f>
        <v>0</v>
      </c>
      <c r="AG75" s="16" cm="1">
        <f t="array" ref="AG75">IFERROR(INDEX($G$102:$AQ$200,MATCH($E75,$E$102:$E$200,0),COLUMN()-6),-999)</f>
        <v>0</v>
      </c>
      <c r="AH75" s="16" cm="1">
        <f t="array" ref="AH75">IFERROR(INDEX($G$102:$AQ$200,MATCH($E75,$E$102:$E$200,0),COLUMN()-6),-999)</f>
        <v>0</v>
      </c>
      <c r="AI75" s="16" cm="1">
        <f t="array" ref="AI75">IFERROR(INDEX($G$102:$AQ$200,MATCH($E75,$E$102:$E$200,0),COLUMN()-6),-999)</f>
        <v>0</v>
      </c>
      <c r="AJ75" s="16" cm="1">
        <f t="array" ref="AJ75">IFERROR(INDEX($G$102:$AQ$200,MATCH($E75,$E$102:$E$200,0),COLUMN()-6),-999)</f>
        <v>0</v>
      </c>
      <c r="AK75" s="16" cm="1">
        <f t="array" ref="AK75">IFERROR(INDEX($G$102:$AQ$200,MATCH($E75,$E$102:$E$200,0),COLUMN()-6),-999)</f>
        <v>0</v>
      </c>
      <c r="AL75" s="16" cm="1">
        <f t="array" ref="AL75">IFERROR(INDEX($G$102:$AQ$200,MATCH($E75,$E$102:$E$200,0),COLUMN()-6),-999)</f>
        <v>0</v>
      </c>
      <c r="AM75" s="16" cm="1">
        <f t="array" ref="AM75">IFERROR(INDEX($G$102:$AQ$200,MATCH($E75,$E$102:$E$200,0),COLUMN()-6),-999)</f>
        <v>0</v>
      </c>
      <c r="AN75" s="16" cm="1">
        <f t="array" ref="AN75">IFERROR(INDEX($G$102:$AQ$200,MATCH($E75,$E$102:$E$200,0),COLUMN()-6),-999)</f>
        <v>0</v>
      </c>
      <c r="AO75" s="16" cm="1">
        <f t="array" ref="AO75">IFERROR(INDEX($G$102:$AQ$200,MATCH($E75,$E$102:$E$200,0),COLUMN()-6),-999)</f>
        <v>0</v>
      </c>
      <c r="AP75" s="16" cm="1">
        <f t="array" ref="AP75">IFERROR(INDEX($G$102:$AQ$200,MATCH($E75,$E$102:$E$200,0),COLUMN()-6),-999)</f>
        <v>0</v>
      </c>
      <c r="AQ75" s="16" cm="1">
        <f t="array" ref="AQ75">IFERROR(INDEX($G$102:$AQ$200,MATCH($E75,$E$102:$E$200,0),COLUMN()-6),-999)</f>
        <v>0</v>
      </c>
      <c r="AR75" s="40"/>
      <c r="AS75" s="40">
        <v>999</v>
      </c>
      <c r="AT75" s="40">
        <v>999</v>
      </c>
      <c r="AU75" s="40">
        <v>999</v>
      </c>
      <c r="AV75" s="40">
        <v>999</v>
      </c>
      <c r="AW75" s="40">
        <v>999</v>
      </c>
      <c r="AX75" s="40">
        <v>999</v>
      </c>
      <c r="AY75" s="40">
        <v>999</v>
      </c>
      <c r="AZ75" s="40">
        <v>999</v>
      </c>
      <c r="BA75" s="40">
        <v>999</v>
      </c>
      <c r="BB75" s="40">
        <v>999</v>
      </c>
      <c r="BC75" s="40">
        <v>999</v>
      </c>
      <c r="BD75" s="40">
        <v>999</v>
      </c>
      <c r="BE75" s="40">
        <v>999</v>
      </c>
      <c r="BF75" s="40">
        <v>999</v>
      </c>
      <c r="BG75" s="40">
        <v>999</v>
      </c>
      <c r="BH75" s="40">
        <v>999</v>
      </c>
      <c r="BI75" s="16"/>
      <c r="BJ75" s="16"/>
      <c r="BK75" s="16"/>
      <c r="BL75" s="16"/>
      <c r="BM75" s="16"/>
    </row>
    <row r="76" spans="1:66" ht="15" customHeight="1" x14ac:dyDescent="0.25">
      <c r="A76" s="68"/>
      <c r="B76" s="68"/>
      <c r="C76" s="68" t="s">
        <v>190</v>
      </c>
      <c r="D76" s="90" t="s">
        <v>306</v>
      </c>
      <c r="E76" s="81" t="s">
        <v>306</v>
      </c>
      <c r="G76" s="16" cm="1">
        <f t="array" ref="G76">IFERROR(INDEX($G$102:$AQ$200,MATCH($E76,$E$102:$E$200,0),COLUMN()-6),-999)</f>
        <v>0</v>
      </c>
      <c r="H76" s="16" cm="1">
        <f t="array" ref="H76">IFERROR(INDEX($G$102:$AQ$200,MATCH($E76,$E$102:$E$200,0),COLUMN()-6),-999)</f>
        <v>0</v>
      </c>
      <c r="I76" s="16" cm="1">
        <f t="array" ref="I76">IFERROR(INDEX($G$102:$AQ$200,MATCH($E76,$E$102:$E$200,0),COLUMN()-6),-999)</f>
        <v>0</v>
      </c>
      <c r="J76" s="16" cm="1">
        <f t="array" ref="J76">IFERROR(INDEX($G$102:$AQ$200,MATCH($E76,$E$102:$E$200,0),COLUMN()-6),-999)</f>
        <v>0</v>
      </c>
      <c r="K76" s="16" cm="1">
        <f t="array" ref="K76">IFERROR(INDEX($G$102:$AQ$200,MATCH($E76,$E$102:$E$200,0),COLUMN()-6),-999)</f>
        <v>0</v>
      </c>
      <c r="L76" s="16" cm="1">
        <f t="array" ref="L76">IFERROR(INDEX($G$102:$AQ$200,MATCH($E76,$E$102:$E$200,0),COLUMN()-6),-999)</f>
        <v>0</v>
      </c>
      <c r="M76" s="16" cm="1">
        <f t="array" ref="M76">IFERROR(INDEX($G$102:$AQ$200,MATCH($E76,$E$102:$E$200,0),COLUMN()-6),-999)</f>
        <v>0</v>
      </c>
      <c r="N76" s="16" cm="1">
        <f t="array" ref="N76">IFERROR(INDEX($G$102:$AQ$200,MATCH($E76,$E$102:$E$200,0),COLUMN()-6),-999)</f>
        <v>0</v>
      </c>
      <c r="O76" s="16" cm="1">
        <f t="array" ref="O76">IFERROR(INDEX($G$102:$AQ$200,MATCH($E76,$E$102:$E$200,0),COLUMN()-6),-999)</f>
        <v>0</v>
      </c>
      <c r="P76" s="16" cm="1">
        <f t="array" ref="P76">IFERROR(INDEX($G$102:$AQ$200,MATCH($E76,$E$102:$E$200,0),COLUMN()-6),-999)</f>
        <v>0</v>
      </c>
      <c r="Q76" s="16" cm="1">
        <f t="array" ref="Q76">IFERROR(INDEX($G$102:$AQ$200,MATCH($E76,$E$102:$E$200,0),COLUMN()-6),-999)</f>
        <v>0</v>
      </c>
      <c r="R76" s="16" cm="1">
        <f t="array" ref="R76">IFERROR(INDEX($G$102:$AQ$200,MATCH($E76,$E$102:$E$200,0),COLUMN()-6),-999)</f>
        <v>0</v>
      </c>
      <c r="S76" s="16" cm="1">
        <f t="array" ref="S76">IFERROR(INDEX($G$102:$AQ$200,MATCH($E76,$E$102:$E$200,0),COLUMN()-6),-999)</f>
        <v>0</v>
      </c>
      <c r="T76" s="16" cm="1">
        <f t="array" ref="T76">IFERROR(INDEX($G$102:$AQ$200,MATCH($E76,$E$102:$E$200,0),COLUMN()-6),-999)</f>
        <v>0</v>
      </c>
      <c r="U76" s="116" cm="1">
        <f t="array" ref="U76">IFERROR(INDEX($G$102:$AQ$200,MATCH($E76,$E$102:$E$200,0),COLUMN()-6),-999)</f>
        <v>999</v>
      </c>
      <c r="V76" s="116" cm="1">
        <f t="array" ref="V76">IFERROR(INDEX($G$102:$AQ$200,MATCH($E76,$E$102:$E$200,0),COLUMN()-6),-999)</f>
        <v>999</v>
      </c>
      <c r="W76" s="116" cm="1">
        <f t="array" ref="W76">IFERROR(INDEX($G$102:$AQ$200,MATCH($E76,$E$102:$E$200,0),COLUMN()-6),-999)</f>
        <v>999</v>
      </c>
      <c r="X76" s="116" cm="1">
        <f t="array" ref="X76">IFERROR(INDEX($G$102:$AQ$200,MATCH($E76,$E$102:$E$200,0),COLUMN()-6),-999)</f>
        <v>999</v>
      </c>
      <c r="Y76" s="116" cm="1">
        <f t="array" ref="Y76">IFERROR(INDEX($G$102:$AQ$200,MATCH($E76,$E$102:$E$200,0),COLUMN()-6),-999)</f>
        <v>999</v>
      </c>
      <c r="Z76" s="116" cm="1">
        <f t="array" ref="Z76">IFERROR(INDEX($G$102:$AQ$200,MATCH($E76,$E$102:$E$200,0),COLUMN()-6),-999)</f>
        <v>999</v>
      </c>
      <c r="AA76" s="116" cm="1">
        <f t="array" ref="AA76">IFERROR(INDEX($G$102:$AQ$200,MATCH($E76,$E$102:$E$200,0),COLUMN()-6),-999)</f>
        <v>999</v>
      </c>
      <c r="AB76" s="116" cm="1">
        <f t="array" ref="AB76">IFERROR(INDEX($G$102:$AQ$200,MATCH($E76,$E$102:$E$200,0),COLUMN()-6),-999)</f>
        <v>999</v>
      </c>
      <c r="AC76" s="116" cm="1">
        <f t="array" ref="AC76">IFERROR(INDEX($G$102:$AQ$200,MATCH($E76,$E$102:$E$200,0),COLUMN()-6),-999)</f>
        <v>999</v>
      </c>
      <c r="AD76" s="116" cm="1">
        <f t="array" ref="AD76">IFERROR(INDEX($G$102:$AQ$200,MATCH($E76,$E$102:$E$200,0),COLUMN()-6),-999)</f>
        <v>999</v>
      </c>
      <c r="AE76" s="116" cm="1">
        <f t="array" ref="AE76">IFERROR(INDEX($G$102:$AQ$200,MATCH($E76,$E$102:$E$200,0),COLUMN()-6),-999)</f>
        <v>999</v>
      </c>
      <c r="AF76" s="116" cm="1">
        <f t="array" ref="AF76">IFERROR(INDEX($G$102:$AQ$200,MATCH($E76,$E$102:$E$200,0),COLUMN()-6),-999)</f>
        <v>999</v>
      </c>
      <c r="AG76" s="116" cm="1">
        <f t="array" ref="AG76">IFERROR(INDEX($G$102:$AQ$200,MATCH($E76,$E$102:$E$200,0),COLUMN()-6),-999)</f>
        <v>999</v>
      </c>
      <c r="AH76" s="116" cm="1">
        <f t="array" ref="AH76">IFERROR(INDEX($G$102:$AQ$200,MATCH($E76,$E$102:$E$200,0),COLUMN()-6),-999)</f>
        <v>999</v>
      </c>
      <c r="AI76" s="116" cm="1">
        <f t="array" ref="AI76">IFERROR(INDEX($G$102:$AQ$200,MATCH($E76,$E$102:$E$200,0),COLUMN()-6),-999)</f>
        <v>999</v>
      </c>
      <c r="AJ76" s="116" cm="1">
        <f t="array" ref="AJ76">IFERROR(INDEX($G$102:$AQ$200,MATCH($E76,$E$102:$E$200,0),COLUMN()-6),-999)</f>
        <v>999</v>
      </c>
      <c r="AK76" s="116" cm="1">
        <f t="array" ref="AK76">IFERROR(INDEX($G$102:$AQ$200,MATCH($E76,$E$102:$E$200,0),COLUMN()-6),-999)</f>
        <v>999</v>
      </c>
      <c r="AL76" s="116" cm="1">
        <f t="array" ref="AL76">IFERROR(INDEX($G$102:$AQ$200,MATCH($E76,$E$102:$E$200,0),COLUMN()-6),-999)</f>
        <v>999</v>
      </c>
      <c r="AM76" s="116" cm="1">
        <f t="array" ref="AM76">IFERROR(INDEX($G$102:$AQ$200,MATCH($E76,$E$102:$E$200,0),COLUMN()-6),-999)</f>
        <v>999</v>
      </c>
      <c r="AN76" s="116" cm="1">
        <f t="array" ref="AN76">IFERROR(INDEX($G$102:$AQ$200,MATCH($E76,$E$102:$E$200,0),COLUMN()-6),-999)</f>
        <v>999</v>
      </c>
      <c r="AO76" s="116" cm="1">
        <f t="array" ref="AO76">IFERROR(INDEX($G$102:$AQ$200,MATCH($E76,$E$102:$E$200,0),COLUMN()-6),-999)</f>
        <v>999</v>
      </c>
      <c r="AP76" s="116" cm="1">
        <f t="array" ref="AP76">IFERROR(INDEX($G$102:$AQ$200,MATCH($E76,$E$102:$E$200,0),COLUMN()-6),-999)</f>
        <v>999</v>
      </c>
      <c r="AQ76" s="116" cm="1">
        <f t="array" ref="AQ76">IFERROR(INDEX($G$102:$AQ$200,MATCH($E76,$E$102:$E$200,0),COLUMN()-6),-999)</f>
        <v>999</v>
      </c>
      <c r="AR76" s="40"/>
      <c r="AS76" s="40">
        <v>999</v>
      </c>
      <c r="AT76" s="40">
        <v>999</v>
      </c>
      <c r="AU76" s="40">
        <v>999</v>
      </c>
      <c r="AV76" s="40">
        <v>999</v>
      </c>
      <c r="AW76" s="40">
        <v>999</v>
      </c>
      <c r="AX76" s="40">
        <v>999</v>
      </c>
      <c r="AY76" s="40">
        <v>999</v>
      </c>
      <c r="AZ76" s="40">
        <v>999</v>
      </c>
      <c r="BA76" s="40">
        <v>999</v>
      </c>
      <c r="BB76" s="40">
        <v>999</v>
      </c>
      <c r="BC76" s="40">
        <v>999</v>
      </c>
      <c r="BD76" s="40">
        <v>999</v>
      </c>
      <c r="BE76" s="40">
        <v>999</v>
      </c>
      <c r="BF76" s="40">
        <v>999</v>
      </c>
      <c r="BG76" s="40">
        <v>999</v>
      </c>
      <c r="BH76" s="40">
        <v>999</v>
      </c>
      <c r="BI76" s="16"/>
      <c r="BJ76" s="16"/>
      <c r="BK76" s="16"/>
      <c r="BL76" s="16"/>
      <c r="BM76" s="16"/>
    </row>
    <row r="77" spans="1:66" ht="15" customHeight="1" x14ac:dyDescent="0.25">
      <c r="A77" s="68"/>
      <c r="B77" s="68"/>
      <c r="C77" s="68" t="s">
        <v>189</v>
      </c>
      <c r="D77" s="90" t="s">
        <v>307</v>
      </c>
      <c r="E77" s="81" t="s">
        <v>307</v>
      </c>
      <c r="G77" s="16" cm="1">
        <f t="array" ref="G77">IFERROR(INDEX($G$102:$AQ$200,MATCH($E77,$E$102:$E$200,0),COLUMN()-6),-999)</f>
        <v>0</v>
      </c>
      <c r="H77" s="16" cm="1">
        <f t="array" ref="H77">IFERROR(INDEX($G$102:$AQ$200,MATCH($E77,$E$102:$E$200,0),COLUMN()-6),-999)</f>
        <v>0</v>
      </c>
      <c r="I77" s="16" cm="1">
        <f t="array" ref="I77">IFERROR(INDEX($G$102:$AQ$200,MATCH($E77,$E$102:$E$200,0),COLUMN()-6),-999)</f>
        <v>0</v>
      </c>
      <c r="J77" s="16" cm="1">
        <f t="array" ref="J77">IFERROR(INDEX($G$102:$AQ$200,MATCH($E77,$E$102:$E$200,0),COLUMN()-6),-999)</f>
        <v>0</v>
      </c>
      <c r="K77" s="16" cm="1">
        <f t="array" ref="K77">IFERROR(INDEX($G$102:$AQ$200,MATCH($E77,$E$102:$E$200,0),COLUMN()-6),-999)</f>
        <v>0</v>
      </c>
      <c r="L77" s="16" cm="1">
        <f t="array" ref="L77">IFERROR(INDEX($G$102:$AQ$200,MATCH($E77,$E$102:$E$200,0),COLUMN()-6),-999)</f>
        <v>0</v>
      </c>
      <c r="M77" s="16" cm="1">
        <f t="array" ref="M77">IFERROR(INDEX($G$102:$AQ$200,MATCH($E77,$E$102:$E$200,0),COLUMN()-6),-999)</f>
        <v>0</v>
      </c>
      <c r="N77" s="16" cm="1">
        <f t="array" ref="N77">IFERROR(INDEX($G$102:$AQ$200,MATCH($E77,$E$102:$E$200,0),COLUMN()-6),-999)</f>
        <v>0</v>
      </c>
      <c r="O77" s="16" cm="1">
        <f t="array" ref="O77">IFERROR(INDEX($G$102:$AQ$200,MATCH($E77,$E$102:$E$200,0),COLUMN()-6),-999)</f>
        <v>0</v>
      </c>
      <c r="P77" s="16" cm="1">
        <f t="array" ref="P77">IFERROR(INDEX($G$102:$AQ$200,MATCH($E77,$E$102:$E$200,0),COLUMN()-6),-999)</f>
        <v>0</v>
      </c>
      <c r="Q77" s="16" cm="1">
        <f t="array" ref="Q77">IFERROR(INDEX($G$102:$AQ$200,MATCH($E77,$E$102:$E$200,0),COLUMN()-6),-999)</f>
        <v>0</v>
      </c>
      <c r="R77" s="16" cm="1">
        <f t="array" ref="R77">IFERROR(INDEX($G$102:$AQ$200,MATCH($E77,$E$102:$E$200,0),COLUMN()-6),-999)</f>
        <v>0</v>
      </c>
      <c r="S77" s="16" cm="1">
        <f t="array" ref="S77">IFERROR(INDEX($G$102:$AQ$200,MATCH($E77,$E$102:$E$200,0),COLUMN()-6),-999)</f>
        <v>0</v>
      </c>
      <c r="T77" s="116" cm="1">
        <f t="array" ref="T77">IFERROR(INDEX($G$102:$AQ$200,MATCH($E77,$E$102:$E$200,0),COLUMN()-6),-999)</f>
        <v>999</v>
      </c>
      <c r="U77" s="116" cm="1">
        <f t="array" ref="U77">IFERROR(INDEX($G$102:$AQ$200,MATCH($E77,$E$102:$E$200,0),COLUMN()-6),-999)</f>
        <v>999</v>
      </c>
      <c r="V77" s="116" cm="1">
        <f t="array" ref="V77">IFERROR(INDEX($G$102:$AQ$200,MATCH($E77,$E$102:$E$200,0),COLUMN()-6),-999)</f>
        <v>999</v>
      </c>
      <c r="W77" s="116" cm="1">
        <f t="array" ref="W77">IFERROR(INDEX($G$102:$AQ$200,MATCH($E77,$E$102:$E$200,0),COLUMN()-6),-999)</f>
        <v>999</v>
      </c>
      <c r="X77" s="116" cm="1">
        <f t="array" ref="X77">IFERROR(INDEX($G$102:$AQ$200,MATCH($E77,$E$102:$E$200,0),COLUMN()-6),-999)</f>
        <v>999</v>
      </c>
      <c r="Y77" s="116" cm="1">
        <f t="array" ref="Y77">IFERROR(INDEX($G$102:$AQ$200,MATCH($E77,$E$102:$E$200,0),COLUMN()-6),-999)</f>
        <v>999</v>
      </c>
      <c r="Z77" s="116" cm="1">
        <f t="array" ref="Z77">IFERROR(INDEX($G$102:$AQ$200,MATCH($E77,$E$102:$E$200,0),COLUMN()-6),-999)</f>
        <v>999</v>
      </c>
      <c r="AA77" s="116" cm="1">
        <f t="array" ref="AA77">IFERROR(INDEX($G$102:$AQ$200,MATCH($E77,$E$102:$E$200,0),COLUMN()-6),-999)</f>
        <v>999</v>
      </c>
      <c r="AB77" s="116" cm="1">
        <f t="array" ref="AB77">IFERROR(INDEX($G$102:$AQ$200,MATCH($E77,$E$102:$E$200,0),COLUMN()-6),-999)</f>
        <v>999</v>
      </c>
      <c r="AC77" s="116" cm="1">
        <f t="array" ref="AC77">IFERROR(INDEX($G$102:$AQ$200,MATCH($E77,$E$102:$E$200,0),COLUMN()-6),-999)</f>
        <v>999</v>
      </c>
      <c r="AD77" s="116" cm="1">
        <f t="array" ref="AD77">IFERROR(INDEX($G$102:$AQ$200,MATCH($E77,$E$102:$E$200,0),COLUMN()-6),-999)</f>
        <v>999</v>
      </c>
      <c r="AE77" s="116" cm="1">
        <f t="array" ref="AE77">IFERROR(INDEX($G$102:$AQ$200,MATCH($E77,$E$102:$E$200,0),COLUMN()-6),-999)</f>
        <v>999</v>
      </c>
      <c r="AF77" s="116" cm="1">
        <f t="array" ref="AF77">IFERROR(INDEX($G$102:$AQ$200,MATCH($E77,$E$102:$E$200,0),COLUMN()-6),-999)</f>
        <v>999</v>
      </c>
      <c r="AG77" s="116" cm="1">
        <f t="array" ref="AG77">IFERROR(INDEX($G$102:$AQ$200,MATCH($E77,$E$102:$E$200,0),COLUMN()-6),-999)</f>
        <v>999</v>
      </c>
      <c r="AH77" s="116" cm="1">
        <f t="array" ref="AH77">IFERROR(INDEX($G$102:$AQ$200,MATCH($E77,$E$102:$E$200,0),COLUMN()-6),-999)</f>
        <v>999</v>
      </c>
      <c r="AI77" s="116" cm="1">
        <f t="array" ref="AI77">IFERROR(INDEX($G$102:$AQ$200,MATCH($E77,$E$102:$E$200,0),COLUMN()-6),-999)</f>
        <v>999</v>
      </c>
      <c r="AJ77" s="116" cm="1">
        <f t="array" ref="AJ77">IFERROR(INDEX($G$102:$AQ$200,MATCH($E77,$E$102:$E$200,0),COLUMN()-6),-999)</f>
        <v>999</v>
      </c>
      <c r="AK77" s="116" cm="1">
        <f t="array" ref="AK77">IFERROR(INDEX($G$102:$AQ$200,MATCH($E77,$E$102:$E$200,0),COLUMN()-6),-999)</f>
        <v>999</v>
      </c>
      <c r="AL77" s="116" cm="1">
        <f t="array" ref="AL77">IFERROR(INDEX($G$102:$AQ$200,MATCH($E77,$E$102:$E$200,0),COLUMN()-6),-999)</f>
        <v>999</v>
      </c>
      <c r="AM77" s="116" cm="1">
        <f t="array" ref="AM77">IFERROR(INDEX($G$102:$AQ$200,MATCH($E77,$E$102:$E$200,0),COLUMN()-6),-999)</f>
        <v>999</v>
      </c>
      <c r="AN77" s="116" cm="1">
        <f t="array" ref="AN77">IFERROR(INDEX($G$102:$AQ$200,MATCH($E77,$E$102:$E$200,0),COLUMN()-6),-999)</f>
        <v>999</v>
      </c>
      <c r="AO77" s="116" cm="1">
        <f t="array" ref="AO77">IFERROR(INDEX($G$102:$AQ$200,MATCH($E77,$E$102:$E$200,0),COLUMN()-6),-999)</f>
        <v>999</v>
      </c>
      <c r="AP77" s="116" cm="1">
        <f t="array" ref="AP77">IFERROR(INDEX($G$102:$AQ$200,MATCH($E77,$E$102:$E$200,0),COLUMN()-6),-999)</f>
        <v>999</v>
      </c>
      <c r="AQ77" s="116" cm="1">
        <f t="array" ref="AQ77">IFERROR(INDEX($G$102:$AQ$200,MATCH($E77,$E$102:$E$200,0),COLUMN()-6),-999)</f>
        <v>999</v>
      </c>
      <c r="AR77" s="40"/>
      <c r="AS77" s="40">
        <v>999</v>
      </c>
      <c r="AT77" s="40">
        <v>999</v>
      </c>
      <c r="AU77" s="40">
        <v>999</v>
      </c>
      <c r="AV77" s="40">
        <v>999</v>
      </c>
      <c r="AW77" s="40">
        <v>999</v>
      </c>
      <c r="AX77" s="40">
        <v>999</v>
      </c>
      <c r="AY77" s="40">
        <v>999</v>
      </c>
      <c r="AZ77" s="40">
        <v>999</v>
      </c>
      <c r="BA77" s="40">
        <v>999</v>
      </c>
      <c r="BB77" s="40">
        <v>999</v>
      </c>
      <c r="BC77" s="40">
        <v>999</v>
      </c>
      <c r="BD77" s="40">
        <v>999</v>
      </c>
      <c r="BE77" s="40">
        <v>999</v>
      </c>
      <c r="BF77" s="40">
        <v>999</v>
      </c>
      <c r="BG77" s="40">
        <v>999</v>
      </c>
      <c r="BH77" s="40">
        <v>999</v>
      </c>
      <c r="BI77" s="16"/>
      <c r="BJ77" s="16"/>
      <c r="BK77" s="16"/>
      <c r="BL77" s="16"/>
      <c r="BM77" s="16"/>
    </row>
    <row r="78" spans="1:66" ht="15" customHeight="1" x14ac:dyDescent="0.25">
      <c r="A78" s="68"/>
      <c r="B78" s="68"/>
      <c r="C78" s="68" t="s">
        <v>188</v>
      </c>
      <c r="D78" s="90" t="s">
        <v>308</v>
      </c>
      <c r="E78" s="81" t="s">
        <v>308</v>
      </c>
      <c r="G78" s="16" cm="1">
        <f t="array" ref="G78">IFERROR(INDEX($G$102:$AQ$200,MATCH($E78,$E$102:$E$200,0),COLUMN()-6),-999)</f>
        <v>0</v>
      </c>
      <c r="H78" s="16" cm="1">
        <f t="array" ref="H78">IFERROR(INDEX($G$102:$AQ$200,MATCH($E78,$E$102:$E$200,0),COLUMN()-6),-999)</f>
        <v>0</v>
      </c>
      <c r="I78" s="16" cm="1">
        <f t="array" ref="I78">IFERROR(INDEX($G$102:$AQ$200,MATCH($E78,$E$102:$E$200,0),COLUMN()-6),-999)</f>
        <v>0</v>
      </c>
      <c r="J78" s="16" cm="1">
        <f t="array" ref="J78">IFERROR(INDEX($G$102:$AQ$200,MATCH($E78,$E$102:$E$200,0),COLUMN()-6),-999)</f>
        <v>0</v>
      </c>
      <c r="K78" s="16" cm="1">
        <f t="array" ref="K78">IFERROR(INDEX($G$102:$AQ$200,MATCH($E78,$E$102:$E$200,0),COLUMN()-6),-999)</f>
        <v>0</v>
      </c>
      <c r="L78" s="16" cm="1">
        <f t="array" ref="L78">IFERROR(INDEX($G$102:$AQ$200,MATCH($E78,$E$102:$E$200,0),COLUMN()-6),-999)</f>
        <v>0</v>
      </c>
      <c r="M78" s="16" cm="1">
        <f t="array" ref="M78">IFERROR(INDEX($G$102:$AQ$200,MATCH($E78,$E$102:$E$200,0),COLUMN()-6),-999)</f>
        <v>0</v>
      </c>
      <c r="N78" s="16" cm="1">
        <f t="array" ref="N78">IFERROR(INDEX($G$102:$AQ$200,MATCH($E78,$E$102:$E$200,0),COLUMN()-6),-999)</f>
        <v>0</v>
      </c>
      <c r="O78" s="16" cm="1">
        <f t="array" ref="O78">IFERROR(INDEX($G$102:$AQ$200,MATCH($E78,$E$102:$E$200,0),COLUMN()-6),-999)</f>
        <v>0</v>
      </c>
      <c r="P78" s="16" cm="1">
        <f t="array" ref="P78">IFERROR(INDEX($G$102:$AQ$200,MATCH($E78,$E$102:$E$200,0),COLUMN()-6),-999)</f>
        <v>0</v>
      </c>
      <c r="Q78" s="16" cm="1">
        <f t="array" ref="Q78">IFERROR(INDEX($G$102:$AQ$200,MATCH($E78,$E$102:$E$200,0),COLUMN()-6),-999)</f>
        <v>0</v>
      </c>
      <c r="R78" s="116" cm="1">
        <f t="array" ref="R78">IFERROR(INDEX($G$102:$AQ$200,MATCH($E78,$E$102:$E$200,0),COLUMN()-6),-999)</f>
        <v>999</v>
      </c>
      <c r="S78" s="116" cm="1">
        <f t="array" ref="S78">IFERROR(INDEX($G$102:$AQ$200,MATCH($E78,$E$102:$E$200,0),COLUMN()-6),-999)</f>
        <v>999</v>
      </c>
      <c r="T78" s="116" cm="1">
        <f t="array" ref="T78">IFERROR(INDEX($G$102:$AQ$200,MATCH($E78,$E$102:$E$200,0),COLUMN()-6),-999)</f>
        <v>999</v>
      </c>
      <c r="U78" s="116" cm="1">
        <f t="array" ref="U78">IFERROR(INDEX($G$102:$AQ$200,MATCH($E78,$E$102:$E$200,0),COLUMN()-6),-999)</f>
        <v>999</v>
      </c>
      <c r="V78" s="116" cm="1">
        <f t="array" ref="V78">IFERROR(INDEX($G$102:$AQ$200,MATCH($E78,$E$102:$E$200,0),COLUMN()-6),-999)</f>
        <v>999</v>
      </c>
      <c r="W78" s="116" cm="1">
        <f t="array" ref="W78">IFERROR(INDEX($G$102:$AQ$200,MATCH($E78,$E$102:$E$200,0),COLUMN()-6),-999)</f>
        <v>999</v>
      </c>
      <c r="X78" s="116" cm="1">
        <f t="array" ref="X78">IFERROR(INDEX($G$102:$AQ$200,MATCH($E78,$E$102:$E$200,0),COLUMN()-6),-999)</f>
        <v>999</v>
      </c>
      <c r="Y78" s="116" cm="1">
        <f t="array" ref="Y78">IFERROR(INDEX($G$102:$AQ$200,MATCH($E78,$E$102:$E$200,0),COLUMN()-6),-999)</f>
        <v>999</v>
      </c>
      <c r="Z78" s="116" cm="1">
        <f t="array" ref="Z78">IFERROR(INDEX($G$102:$AQ$200,MATCH($E78,$E$102:$E$200,0),COLUMN()-6),-999)</f>
        <v>999</v>
      </c>
      <c r="AA78" s="116" cm="1">
        <f t="array" ref="AA78">IFERROR(INDEX($G$102:$AQ$200,MATCH($E78,$E$102:$E$200,0),COLUMN()-6),-999)</f>
        <v>999</v>
      </c>
      <c r="AB78" s="116" cm="1">
        <f t="array" ref="AB78">IFERROR(INDEX($G$102:$AQ$200,MATCH($E78,$E$102:$E$200,0),COLUMN()-6),-999)</f>
        <v>999</v>
      </c>
      <c r="AC78" s="116" cm="1">
        <f t="array" ref="AC78">IFERROR(INDEX($G$102:$AQ$200,MATCH($E78,$E$102:$E$200,0),COLUMN()-6),-999)</f>
        <v>999</v>
      </c>
      <c r="AD78" s="116" cm="1">
        <f t="array" ref="AD78">IFERROR(INDEX($G$102:$AQ$200,MATCH($E78,$E$102:$E$200,0),COLUMN()-6),-999)</f>
        <v>999</v>
      </c>
      <c r="AE78" s="116" cm="1">
        <f t="array" ref="AE78">IFERROR(INDEX($G$102:$AQ$200,MATCH($E78,$E$102:$E$200,0),COLUMN()-6),-999)</f>
        <v>999</v>
      </c>
      <c r="AF78" s="116" cm="1">
        <f t="array" ref="AF78">IFERROR(INDEX($G$102:$AQ$200,MATCH($E78,$E$102:$E$200,0),COLUMN()-6),-999)</f>
        <v>999</v>
      </c>
      <c r="AG78" s="116" cm="1">
        <f t="array" ref="AG78">IFERROR(INDEX($G$102:$AQ$200,MATCH($E78,$E$102:$E$200,0),COLUMN()-6),-999)</f>
        <v>999</v>
      </c>
      <c r="AH78" s="116" cm="1">
        <f t="array" ref="AH78">IFERROR(INDEX($G$102:$AQ$200,MATCH($E78,$E$102:$E$200,0),COLUMN()-6),-999)</f>
        <v>999</v>
      </c>
      <c r="AI78" s="116" cm="1">
        <f t="array" ref="AI78">IFERROR(INDEX($G$102:$AQ$200,MATCH($E78,$E$102:$E$200,0),COLUMN()-6),-999)</f>
        <v>999</v>
      </c>
      <c r="AJ78" s="116" cm="1">
        <f t="array" ref="AJ78">IFERROR(INDEX($G$102:$AQ$200,MATCH($E78,$E$102:$E$200,0),COLUMN()-6),-999)</f>
        <v>999</v>
      </c>
      <c r="AK78" s="116" cm="1">
        <f t="array" ref="AK78">IFERROR(INDEX($G$102:$AQ$200,MATCH($E78,$E$102:$E$200,0),COLUMN()-6),-999)</f>
        <v>999</v>
      </c>
      <c r="AL78" s="116" cm="1">
        <f t="array" ref="AL78">IFERROR(INDEX($G$102:$AQ$200,MATCH($E78,$E$102:$E$200,0),COLUMN()-6),-999)</f>
        <v>999</v>
      </c>
      <c r="AM78" s="116" cm="1">
        <f t="array" ref="AM78">IFERROR(INDEX($G$102:$AQ$200,MATCH($E78,$E$102:$E$200,0),COLUMN()-6),-999)</f>
        <v>999</v>
      </c>
      <c r="AN78" s="116" cm="1">
        <f t="array" ref="AN78">IFERROR(INDEX($G$102:$AQ$200,MATCH($E78,$E$102:$E$200,0),COLUMN()-6),-999)</f>
        <v>999</v>
      </c>
      <c r="AO78" s="116" cm="1">
        <f t="array" ref="AO78">IFERROR(INDEX($G$102:$AQ$200,MATCH($E78,$E$102:$E$200,0),COLUMN()-6),-999)</f>
        <v>999</v>
      </c>
      <c r="AP78" s="116" cm="1">
        <f t="array" ref="AP78">IFERROR(INDEX($G$102:$AQ$200,MATCH($E78,$E$102:$E$200,0),COLUMN()-6),-999)</f>
        <v>999</v>
      </c>
      <c r="AQ78" s="116" cm="1">
        <f t="array" ref="AQ78">IFERROR(INDEX($G$102:$AQ$200,MATCH($E78,$E$102:$E$200,0),COLUMN()-6),-999)</f>
        <v>999</v>
      </c>
      <c r="AR78" s="40"/>
      <c r="AS78" s="40">
        <v>999</v>
      </c>
      <c r="AT78" s="40">
        <v>999</v>
      </c>
      <c r="AU78" s="40">
        <v>999</v>
      </c>
      <c r="AV78" s="40">
        <v>999</v>
      </c>
      <c r="AW78" s="40">
        <v>999</v>
      </c>
      <c r="AX78" s="40">
        <v>999</v>
      </c>
      <c r="AY78" s="40">
        <v>999</v>
      </c>
      <c r="AZ78" s="40">
        <v>999</v>
      </c>
      <c r="BA78" s="40">
        <v>999</v>
      </c>
      <c r="BB78" s="40">
        <v>999</v>
      </c>
      <c r="BC78" s="40">
        <v>999</v>
      </c>
      <c r="BD78" s="40">
        <v>999</v>
      </c>
      <c r="BE78" s="40">
        <v>999</v>
      </c>
      <c r="BF78" s="40">
        <v>999</v>
      </c>
      <c r="BG78" s="40">
        <v>999</v>
      </c>
      <c r="BH78" s="40">
        <v>999</v>
      </c>
      <c r="BI78" s="16"/>
      <c r="BJ78" s="16"/>
      <c r="BK78" s="16"/>
      <c r="BL78" s="16"/>
      <c r="BM78" s="16"/>
    </row>
    <row r="79" spans="1:66" ht="15" customHeight="1" x14ac:dyDescent="0.25">
      <c r="A79" s="68"/>
      <c r="B79" s="68"/>
      <c r="C79" s="68" t="s">
        <v>187</v>
      </c>
      <c r="D79" s="90" t="s">
        <v>183</v>
      </c>
      <c r="E79" s="81" t="s">
        <v>183</v>
      </c>
      <c r="G79" s="16" cm="1">
        <f t="array" ref="G79">IFERROR(INDEX($G$102:$AQ$200,MATCH($E79,$E$102:$E$200,0),COLUMN()-6),-999)</f>
        <v>0</v>
      </c>
      <c r="H79" s="16" cm="1">
        <f t="array" ref="H79">IFERROR(INDEX($G$102:$AQ$200,MATCH($E79,$E$102:$E$200,0),COLUMN()-6),-999)</f>
        <v>0</v>
      </c>
      <c r="I79" s="16" cm="1">
        <f t="array" ref="I79">IFERROR(INDEX($G$102:$AQ$200,MATCH($E79,$E$102:$E$200,0),COLUMN()-6),-999)</f>
        <v>0</v>
      </c>
      <c r="J79" s="16" cm="1">
        <f t="array" ref="J79">IFERROR(INDEX($G$102:$AQ$200,MATCH($E79,$E$102:$E$200,0),COLUMN()-6),-999)</f>
        <v>0</v>
      </c>
      <c r="K79" s="16" cm="1">
        <f t="array" ref="K79">IFERROR(INDEX($G$102:$AQ$200,MATCH($E79,$E$102:$E$200,0),COLUMN()-6),-999)</f>
        <v>0</v>
      </c>
      <c r="L79" s="16" cm="1">
        <f t="array" ref="L79">IFERROR(INDEX($G$102:$AQ$200,MATCH($E79,$E$102:$E$200,0),COLUMN()-6),-999)</f>
        <v>0</v>
      </c>
      <c r="M79" s="16" cm="1">
        <f t="array" ref="M79">IFERROR(INDEX($G$102:$AQ$200,MATCH($E79,$E$102:$E$200,0),COLUMN()-6),-999)</f>
        <v>0</v>
      </c>
      <c r="N79" s="16" cm="1">
        <f t="array" ref="N79">IFERROR(INDEX($G$102:$AQ$200,MATCH($E79,$E$102:$E$200,0),COLUMN()-6),-999)</f>
        <v>0</v>
      </c>
      <c r="O79" s="16" cm="1">
        <f t="array" ref="O79">IFERROR(INDEX($G$102:$AQ$200,MATCH($E79,$E$102:$E$200,0),COLUMN()-6),-999)</f>
        <v>0</v>
      </c>
      <c r="P79" s="16" cm="1">
        <f t="array" ref="P79">IFERROR(INDEX($G$102:$AQ$200,MATCH($E79,$E$102:$E$200,0),COLUMN()-6),-999)</f>
        <v>0</v>
      </c>
      <c r="Q79" s="16" cm="1">
        <f t="array" ref="Q79">IFERROR(INDEX($G$102:$AQ$200,MATCH($E79,$E$102:$E$200,0),COLUMN()-6),-999)</f>
        <v>0</v>
      </c>
      <c r="R79" s="16" cm="1">
        <f t="array" ref="R79">IFERROR(INDEX($G$102:$AQ$200,MATCH($E79,$E$102:$E$200,0),COLUMN()-6),-999)</f>
        <v>0</v>
      </c>
      <c r="S79" s="16" cm="1">
        <f t="array" ref="S79">IFERROR(INDEX($G$102:$AQ$200,MATCH($E79,$E$102:$E$200,0),COLUMN()-6),-999)</f>
        <v>0</v>
      </c>
      <c r="T79" s="16" cm="1">
        <f t="array" ref="T79">IFERROR(INDEX($G$102:$AQ$200,MATCH($E79,$E$102:$E$200,0),COLUMN()-6),-999)</f>
        <v>0</v>
      </c>
      <c r="U79" s="116" cm="1">
        <f t="array" ref="U79">IFERROR(INDEX($G$102:$AQ$200,MATCH($E79,$E$102:$E$200,0),COLUMN()-6),-999)</f>
        <v>999</v>
      </c>
      <c r="V79" s="116" cm="1">
        <f t="array" ref="V79">IFERROR(INDEX($G$102:$AQ$200,MATCH($E79,$E$102:$E$200,0),COLUMN()-6),-999)</f>
        <v>999</v>
      </c>
      <c r="W79" s="116" cm="1">
        <f t="array" ref="W79">IFERROR(INDEX($G$102:$AQ$200,MATCH($E79,$E$102:$E$200,0),COLUMN()-6),-999)</f>
        <v>999</v>
      </c>
      <c r="X79" s="116" cm="1">
        <f t="array" ref="X79">IFERROR(INDEX($G$102:$AQ$200,MATCH($E79,$E$102:$E$200,0),COLUMN()-6),-999)</f>
        <v>999</v>
      </c>
      <c r="Y79" s="116" cm="1">
        <f t="array" ref="Y79">IFERROR(INDEX($G$102:$AQ$200,MATCH($E79,$E$102:$E$200,0),COLUMN()-6),-999)</f>
        <v>999</v>
      </c>
      <c r="Z79" s="116" cm="1">
        <f t="array" ref="Z79">IFERROR(INDEX($G$102:$AQ$200,MATCH($E79,$E$102:$E$200,0),COLUMN()-6),-999)</f>
        <v>999</v>
      </c>
      <c r="AA79" s="116" cm="1">
        <f t="array" ref="AA79">IFERROR(INDEX($G$102:$AQ$200,MATCH($E79,$E$102:$E$200,0),COLUMN()-6),-999)</f>
        <v>999</v>
      </c>
      <c r="AB79" s="116" cm="1">
        <f t="array" ref="AB79">IFERROR(INDEX($G$102:$AQ$200,MATCH($E79,$E$102:$E$200,0),COLUMN()-6),-999)</f>
        <v>999</v>
      </c>
      <c r="AC79" s="116" cm="1">
        <f t="array" ref="AC79">IFERROR(INDEX($G$102:$AQ$200,MATCH($E79,$E$102:$E$200,0),COLUMN()-6),-999)</f>
        <v>999</v>
      </c>
      <c r="AD79" s="116" cm="1">
        <f t="array" ref="AD79">IFERROR(INDEX($G$102:$AQ$200,MATCH($E79,$E$102:$E$200,0),COLUMN()-6),-999)</f>
        <v>999</v>
      </c>
      <c r="AE79" s="116" cm="1">
        <f t="array" ref="AE79">IFERROR(INDEX($G$102:$AQ$200,MATCH($E79,$E$102:$E$200,0),COLUMN()-6),-999)</f>
        <v>999</v>
      </c>
      <c r="AF79" s="116" cm="1">
        <f t="array" ref="AF79">IFERROR(INDEX($G$102:$AQ$200,MATCH($E79,$E$102:$E$200,0),COLUMN()-6),-999)</f>
        <v>999</v>
      </c>
      <c r="AG79" s="116" cm="1">
        <f t="array" ref="AG79">IFERROR(INDEX($G$102:$AQ$200,MATCH($E79,$E$102:$E$200,0),COLUMN()-6),-999)</f>
        <v>999</v>
      </c>
      <c r="AH79" s="116" cm="1">
        <f t="array" ref="AH79">IFERROR(INDEX($G$102:$AQ$200,MATCH($E79,$E$102:$E$200,0),COLUMN()-6),-999)</f>
        <v>999</v>
      </c>
      <c r="AI79" s="116" cm="1">
        <f t="array" ref="AI79">IFERROR(INDEX($G$102:$AQ$200,MATCH($E79,$E$102:$E$200,0),COLUMN()-6),-999)</f>
        <v>999</v>
      </c>
      <c r="AJ79" s="116" cm="1">
        <f t="array" ref="AJ79">IFERROR(INDEX($G$102:$AQ$200,MATCH($E79,$E$102:$E$200,0),COLUMN()-6),-999)</f>
        <v>999</v>
      </c>
      <c r="AK79" s="116" cm="1">
        <f t="array" ref="AK79">IFERROR(INDEX($G$102:$AQ$200,MATCH($E79,$E$102:$E$200,0),COLUMN()-6),-999)</f>
        <v>999</v>
      </c>
      <c r="AL79" s="116" cm="1">
        <f t="array" ref="AL79">IFERROR(INDEX($G$102:$AQ$200,MATCH($E79,$E$102:$E$200,0),COLUMN()-6),-999)</f>
        <v>999</v>
      </c>
      <c r="AM79" s="116" cm="1">
        <f t="array" ref="AM79">IFERROR(INDEX($G$102:$AQ$200,MATCH($E79,$E$102:$E$200,0),COLUMN()-6),-999)</f>
        <v>999</v>
      </c>
      <c r="AN79" s="116" cm="1">
        <f t="array" ref="AN79">IFERROR(INDEX($G$102:$AQ$200,MATCH($E79,$E$102:$E$200,0),COLUMN()-6),-999)</f>
        <v>999</v>
      </c>
      <c r="AO79" s="116" cm="1">
        <f t="array" ref="AO79">IFERROR(INDEX($G$102:$AQ$200,MATCH($E79,$E$102:$E$200,0),COLUMN()-6),-999)</f>
        <v>999</v>
      </c>
      <c r="AP79" s="116" cm="1">
        <f t="array" ref="AP79">IFERROR(INDEX($G$102:$AQ$200,MATCH($E79,$E$102:$E$200,0),COLUMN()-6),-999)</f>
        <v>999</v>
      </c>
      <c r="AQ79" s="116" cm="1">
        <f t="array" ref="AQ79">IFERROR(INDEX($G$102:$AQ$200,MATCH($E79,$E$102:$E$200,0),COLUMN()-6),-999)</f>
        <v>999</v>
      </c>
      <c r="AR79" s="40"/>
      <c r="AS79" s="40">
        <v>999</v>
      </c>
      <c r="AT79" s="40">
        <v>999</v>
      </c>
      <c r="AU79" s="40">
        <v>999</v>
      </c>
      <c r="AV79" s="40">
        <v>999</v>
      </c>
      <c r="AW79" s="40">
        <v>999</v>
      </c>
      <c r="AX79" s="40">
        <v>999</v>
      </c>
      <c r="AY79" s="40">
        <v>999</v>
      </c>
      <c r="AZ79" s="40">
        <v>999</v>
      </c>
      <c r="BA79" s="40">
        <v>999</v>
      </c>
      <c r="BB79" s="40">
        <v>999</v>
      </c>
      <c r="BC79" s="40">
        <v>999</v>
      </c>
      <c r="BD79" s="40">
        <v>999</v>
      </c>
      <c r="BE79" s="40">
        <v>999</v>
      </c>
      <c r="BF79" s="40">
        <v>999</v>
      </c>
      <c r="BG79" s="40">
        <v>999</v>
      </c>
      <c r="BH79" s="40">
        <v>999</v>
      </c>
      <c r="BI79" s="16"/>
      <c r="BJ79" s="16"/>
      <c r="BK79" s="16"/>
      <c r="BL79" s="16"/>
      <c r="BM79" s="16"/>
    </row>
    <row r="80" spans="1:66" ht="15" customHeight="1" x14ac:dyDescent="0.25">
      <c r="A80" s="68"/>
      <c r="B80" s="68"/>
      <c r="C80" s="68" t="s">
        <v>187</v>
      </c>
      <c r="D80" s="90" t="s">
        <v>309</v>
      </c>
      <c r="E80" s="81" t="s">
        <v>309</v>
      </c>
      <c r="G80" s="134" cm="1">
        <f t="array" ref="G80">IFERROR(INDEX($G$102:$AQ$200,MATCH($E80,$E$102:$E$200,0),COLUMN()-6),-999)</f>
        <v>0</v>
      </c>
      <c r="H80" s="134" cm="1">
        <f t="array" ref="H80">IFERROR(INDEX($G$102:$AQ$200,MATCH($E80,$E$102:$E$200,0),COLUMN()-6),-999)</f>
        <v>0</v>
      </c>
      <c r="I80" s="134" cm="1">
        <f t="array" ref="I80">IFERROR(INDEX($G$102:$AQ$200,MATCH($E80,$E$102:$E$200,0),COLUMN()-6),-999)</f>
        <v>0</v>
      </c>
      <c r="J80" s="134" cm="1">
        <f t="array" ref="J80">IFERROR(INDEX($G$102:$AQ$200,MATCH($E80,$E$102:$E$200,0),COLUMN()-6),-999)</f>
        <v>0</v>
      </c>
      <c r="K80" s="134" cm="1">
        <f t="array" ref="K80">IFERROR(INDEX($G$102:$AQ$200,MATCH($E80,$E$102:$E$200,0),COLUMN()-6),-999)</f>
        <v>0</v>
      </c>
      <c r="L80" s="134" cm="1">
        <f t="array" ref="L80">IFERROR(INDEX($G$102:$AQ$200,MATCH($E80,$E$102:$E$200,0),COLUMN()-6),-999)</f>
        <v>0</v>
      </c>
      <c r="M80" s="134" cm="1">
        <f t="array" ref="M80">IFERROR(INDEX($G$102:$AQ$200,MATCH($E80,$E$102:$E$200,0),COLUMN()-6),-999)</f>
        <v>0</v>
      </c>
      <c r="N80" s="134" cm="1">
        <f t="array" ref="N80">IFERROR(INDEX($G$102:$AQ$200,MATCH($E80,$E$102:$E$200,0),COLUMN()-6),-999)</f>
        <v>0</v>
      </c>
      <c r="O80" s="134" cm="1">
        <f t="array" ref="O80">IFERROR(INDEX($G$102:$AQ$200,MATCH($E80,$E$102:$E$200,0),COLUMN()-6),-999)</f>
        <v>0</v>
      </c>
      <c r="P80" s="134" cm="1">
        <f t="array" ref="P80">IFERROR(INDEX($G$102:$AQ$200,MATCH($E80,$E$102:$E$200,0),COLUMN()-6),-999)</f>
        <v>0</v>
      </c>
      <c r="Q80" s="134" cm="1">
        <f t="array" ref="Q80">IFERROR(INDEX($G$102:$AQ$200,MATCH($E80,$E$102:$E$200,0),COLUMN()-6),-999)</f>
        <v>0</v>
      </c>
      <c r="R80" s="134" cm="1">
        <f t="array" ref="R80">IFERROR(INDEX($G$102:$AQ$200,MATCH($E80,$E$102:$E$200,0),COLUMN()-6),-999)</f>
        <v>0</v>
      </c>
      <c r="S80" s="134" cm="1">
        <f t="array" ref="S80">IFERROR(INDEX($G$102:$AQ$200,MATCH($E80,$E$102:$E$200,0),COLUMN()-6),-999)</f>
        <v>0</v>
      </c>
      <c r="T80" s="134" cm="1">
        <f t="array" ref="T80">IFERROR(INDEX($G$102:$AQ$200,MATCH($E80,$E$102:$E$200,0),COLUMN()-6),-999)</f>
        <v>0</v>
      </c>
      <c r="U80" s="134" cm="1">
        <f t="array" ref="U80">IFERROR(INDEX($G$102:$AQ$200,MATCH($E80,$E$102:$E$200,0),COLUMN()-6),-999)</f>
        <v>0</v>
      </c>
      <c r="V80" s="119" cm="1">
        <f t="array" ref="V80">IFERROR(INDEX($G$102:$AQ$200,MATCH($E80,$E$102:$E$200,0),COLUMN()-6),-999)</f>
        <v>999</v>
      </c>
      <c r="W80" s="119" cm="1">
        <f t="array" ref="W80">IFERROR(INDEX($G$102:$AQ$200,MATCH($E80,$E$102:$E$200,0),COLUMN()-6),-999)</f>
        <v>999</v>
      </c>
      <c r="X80" s="119" cm="1">
        <f t="array" ref="X80">IFERROR(INDEX($G$102:$AQ$200,MATCH($E80,$E$102:$E$200,0),COLUMN()-6),-999)</f>
        <v>999</v>
      </c>
      <c r="Y80" s="119" cm="1">
        <f t="array" ref="Y80">IFERROR(INDEX($G$102:$AQ$200,MATCH($E80,$E$102:$E$200,0),COLUMN()-6),-999)</f>
        <v>999</v>
      </c>
      <c r="Z80" s="119" cm="1">
        <f t="array" ref="Z80">IFERROR(INDEX($G$102:$AQ$200,MATCH($E80,$E$102:$E$200,0),COLUMN()-6),-999)</f>
        <v>999</v>
      </c>
      <c r="AA80" s="119" cm="1">
        <f t="array" ref="AA80">IFERROR(INDEX($G$102:$AQ$200,MATCH($E80,$E$102:$E$200,0),COLUMN()-6),-999)</f>
        <v>999</v>
      </c>
      <c r="AB80" s="119" cm="1">
        <f t="array" ref="AB80">IFERROR(INDEX($G$102:$AQ$200,MATCH($E80,$E$102:$E$200,0),COLUMN()-6),-999)</f>
        <v>999</v>
      </c>
      <c r="AC80" s="119" cm="1">
        <f t="array" ref="AC80">IFERROR(INDEX($G$102:$AQ$200,MATCH($E80,$E$102:$E$200,0),COLUMN()-6),-999)</f>
        <v>999</v>
      </c>
      <c r="AD80" s="119" cm="1">
        <f t="array" ref="AD80">IFERROR(INDEX($G$102:$AQ$200,MATCH($E80,$E$102:$E$200,0),COLUMN()-6),-999)</f>
        <v>999</v>
      </c>
      <c r="AE80" s="119" cm="1">
        <f t="array" ref="AE80">IFERROR(INDEX($G$102:$AQ$200,MATCH($E80,$E$102:$E$200,0),COLUMN()-6),-999)</f>
        <v>999</v>
      </c>
      <c r="AF80" s="119" cm="1">
        <f t="array" ref="AF80">IFERROR(INDEX($G$102:$AQ$200,MATCH($E80,$E$102:$E$200,0),COLUMN()-6),-999)</f>
        <v>999</v>
      </c>
      <c r="AG80" s="119" cm="1">
        <f t="array" ref="AG80">IFERROR(INDEX($G$102:$AQ$200,MATCH($E80,$E$102:$E$200,0),COLUMN()-6),-999)</f>
        <v>999</v>
      </c>
      <c r="AH80" s="119" cm="1">
        <f t="array" ref="AH80">IFERROR(INDEX($G$102:$AQ$200,MATCH($E80,$E$102:$E$200,0),COLUMN()-6),-999)</f>
        <v>999</v>
      </c>
      <c r="AI80" s="119" cm="1">
        <f t="array" ref="AI80">IFERROR(INDEX($G$102:$AQ$200,MATCH($E80,$E$102:$E$200,0),COLUMN()-6),-999)</f>
        <v>999</v>
      </c>
      <c r="AJ80" s="119" cm="1">
        <f t="array" ref="AJ80">IFERROR(INDEX($G$102:$AQ$200,MATCH($E80,$E$102:$E$200,0),COLUMN()-6),-999)</f>
        <v>999</v>
      </c>
      <c r="AK80" s="119" cm="1">
        <f t="array" ref="AK80">IFERROR(INDEX($G$102:$AQ$200,MATCH($E80,$E$102:$E$200,0),COLUMN()-6),-999)</f>
        <v>999</v>
      </c>
      <c r="AL80" s="119" cm="1">
        <f t="array" ref="AL80">IFERROR(INDEX($G$102:$AQ$200,MATCH($E80,$E$102:$E$200,0),COLUMN()-6),-999)</f>
        <v>999</v>
      </c>
      <c r="AM80" s="119" cm="1">
        <f t="array" ref="AM80">IFERROR(INDEX($G$102:$AQ$200,MATCH($E80,$E$102:$E$200,0),COLUMN()-6),-999)</f>
        <v>999</v>
      </c>
      <c r="AN80" s="119" cm="1">
        <f t="array" ref="AN80">IFERROR(INDEX($G$102:$AQ$200,MATCH($E80,$E$102:$E$200,0),COLUMN()-6),-999)</f>
        <v>999</v>
      </c>
      <c r="AO80" s="119" cm="1">
        <f t="array" ref="AO80">IFERROR(INDEX($G$102:$AQ$200,MATCH($E80,$E$102:$E$200,0),COLUMN()-6),-999)</f>
        <v>999</v>
      </c>
      <c r="AP80" s="119" cm="1">
        <f t="array" ref="AP80">IFERROR(INDEX($G$102:$AQ$200,MATCH($E80,$E$102:$E$200,0),COLUMN()-6),-999)</f>
        <v>999</v>
      </c>
      <c r="AQ80" s="119" cm="1">
        <f t="array" ref="AQ80">IFERROR(INDEX($G$102:$AQ$200,MATCH($E80,$E$102:$E$200,0),COLUMN()-6),-999)</f>
        <v>999</v>
      </c>
      <c r="AR80" s="40"/>
      <c r="AS80" s="40">
        <v>999</v>
      </c>
      <c r="AT80" s="40">
        <v>999</v>
      </c>
      <c r="AU80" s="40">
        <v>999</v>
      </c>
      <c r="AV80" s="40">
        <v>999</v>
      </c>
      <c r="AW80" s="40">
        <v>999</v>
      </c>
      <c r="AX80" s="40">
        <v>999</v>
      </c>
      <c r="AY80" s="40">
        <v>999</v>
      </c>
      <c r="AZ80" s="40">
        <v>999</v>
      </c>
      <c r="BA80" s="40">
        <v>999</v>
      </c>
      <c r="BB80" s="40">
        <v>999</v>
      </c>
      <c r="BC80" s="40">
        <v>999</v>
      </c>
      <c r="BD80" s="40">
        <v>999</v>
      </c>
      <c r="BE80" s="40">
        <v>999</v>
      </c>
      <c r="BF80" s="40">
        <v>999</v>
      </c>
      <c r="BG80" s="40">
        <v>999</v>
      </c>
      <c r="BH80" s="40">
        <v>999</v>
      </c>
      <c r="BI80" s="16"/>
      <c r="BJ80" s="16"/>
      <c r="BK80" s="16"/>
      <c r="BL80" s="16"/>
      <c r="BM80" s="16"/>
    </row>
    <row r="81" spans="1:65" ht="15" customHeight="1" x14ac:dyDescent="0.25">
      <c r="A81" s="68"/>
      <c r="B81" s="68"/>
      <c r="C81" s="68" t="s">
        <v>194</v>
      </c>
      <c r="D81" s="90" t="s">
        <v>310</v>
      </c>
      <c r="E81" s="84" t="s">
        <v>310</v>
      </c>
      <c r="G81" s="135" cm="1">
        <f t="array" ref="G81">IFERROR(INDEX($G$102:$AQ$200,MATCH($E81,$E$102:$E$200,0),COLUMN()-6),-999)</f>
        <v>0</v>
      </c>
      <c r="H81" s="135" cm="1">
        <f t="array" ref="H81">IFERROR(INDEX($G$102:$AQ$200,MATCH($E81,$E$102:$E$200,0),COLUMN()-6),-999)</f>
        <v>0</v>
      </c>
      <c r="I81" s="135" cm="1">
        <f t="array" ref="I81">IFERROR(INDEX($G$102:$AQ$200,MATCH($E81,$E$102:$E$200,0),COLUMN()-6),-999)</f>
        <v>0</v>
      </c>
      <c r="J81" s="135" cm="1">
        <f t="array" ref="J81">IFERROR(INDEX($G$102:$AQ$200,MATCH($E81,$E$102:$E$200,0),COLUMN()-6),-999)</f>
        <v>0</v>
      </c>
      <c r="K81" s="135" cm="1">
        <f t="array" ref="K81">IFERROR(INDEX($G$102:$AQ$200,MATCH($E81,$E$102:$E$200,0),COLUMN()-6),-999)</f>
        <v>0</v>
      </c>
      <c r="L81" s="135" cm="1">
        <f t="array" ref="L81">IFERROR(INDEX($G$102:$AQ$200,MATCH($E81,$E$102:$E$200,0),COLUMN()-6),-999)</f>
        <v>0</v>
      </c>
      <c r="M81" s="135" cm="1">
        <f t="array" ref="M81">IFERROR(INDEX($G$102:$AQ$200,MATCH($E81,$E$102:$E$200,0),COLUMN()-6),-999)</f>
        <v>0</v>
      </c>
      <c r="N81" s="135" cm="1">
        <f t="array" ref="N81">IFERROR(INDEX($G$102:$AQ$200,MATCH($E81,$E$102:$E$200,0),COLUMN()-6),-999)</f>
        <v>0</v>
      </c>
      <c r="O81" s="135" cm="1">
        <f t="array" ref="O81">IFERROR(INDEX($G$102:$AQ$200,MATCH($E81,$E$102:$E$200,0),COLUMN()-6),-999)</f>
        <v>0</v>
      </c>
      <c r="P81" s="135" cm="1">
        <f t="array" ref="P81">IFERROR(INDEX($G$102:$AQ$200,MATCH($E81,$E$102:$E$200,0),COLUMN()-6),-999)</f>
        <v>0</v>
      </c>
      <c r="Q81" s="135" cm="1">
        <f t="array" ref="Q81">IFERROR(INDEX($G$102:$AQ$200,MATCH($E81,$E$102:$E$200,0),COLUMN()-6),-999)</f>
        <v>0</v>
      </c>
      <c r="R81" s="135" cm="1">
        <f t="array" ref="R81">IFERROR(INDEX($G$102:$AQ$200,MATCH($E81,$E$102:$E$200,0),COLUMN()-6),-999)</f>
        <v>0</v>
      </c>
      <c r="S81" s="135" cm="1">
        <f t="array" ref="S81">IFERROR(INDEX($G$102:$AQ$200,MATCH($E81,$E$102:$E$200,0),COLUMN()-6),-999)</f>
        <v>0</v>
      </c>
      <c r="T81" s="135" cm="1">
        <f t="array" ref="T81">IFERROR(INDEX($G$102:$AQ$200,MATCH($E81,$E$102:$E$200,0),COLUMN()-6),-999)</f>
        <v>0</v>
      </c>
      <c r="U81" s="135" cm="1">
        <f t="array" ref="U81">IFERROR(INDEX($G$102:$AQ$200,MATCH($E81,$E$102:$E$200,0),COLUMN()-6),-999)</f>
        <v>0</v>
      </c>
      <c r="V81" s="135" cm="1">
        <f t="array" ref="V81">IFERROR(INDEX($G$102:$AQ$200,MATCH($E81,$E$102:$E$200,0),COLUMN()-6),-999)</f>
        <v>0</v>
      </c>
      <c r="W81" s="120" cm="1">
        <f t="array" ref="W81">IFERROR(INDEX($G$102:$AQ$200,MATCH($E81,$E$102:$E$200,0),COLUMN()-6),-999)</f>
        <v>999</v>
      </c>
      <c r="X81" s="120" cm="1">
        <f t="array" ref="X81">IFERROR(INDEX($G$102:$AQ$200,MATCH($E81,$E$102:$E$200,0),COLUMN()-6),-999)</f>
        <v>999</v>
      </c>
      <c r="Y81" s="120" cm="1">
        <f t="array" ref="Y81">IFERROR(INDEX($G$102:$AQ$200,MATCH($E81,$E$102:$E$200,0),COLUMN()-6),-999)</f>
        <v>999</v>
      </c>
      <c r="Z81" s="120" cm="1">
        <f t="array" ref="Z81">IFERROR(INDEX($G$102:$AQ$200,MATCH($E81,$E$102:$E$200,0),COLUMN()-6),-999)</f>
        <v>999</v>
      </c>
      <c r="AA81" s="120" cm="1">
        <f t="array" ref="AA81">IFERROR(INDEX($G$102:$AQ$200,MATCH($E81,$E$102:$E$200,0),COLUMN()-6),-999)</f>
        <v>999</v>
      </c>
      <c r="AB81" s="120" cm="1">
        <f t="array" ref="AB81">IFERROR(INDEX($G$102:$AQ$200,MATCH($E81,$E$102:$E$200,0),COLUMN()-6),-999)</f>
        <v>999</v>
      </c>
      <c r="AC81" s="120" cm="1">
        <f t="array" ref="AC81">IFERROR(INDEX($G$102:$AQ$200,MATCH($E81,$E$102:$E$200,0),COLUMN()-6),-999)</f>
        <v>999</v>
      </c>
      <c r="AD81" s="120" cm="1">
        <f t="array" ref="AD81">IFERROR(INDEX($G$102:$AQ$200,MATCH($E81,$E$102:$E$200,0),COLUMN()-6),-999)</f>
        <v>999</v>
      </c>
      <c r="AE81" s="120" cm="1">
        <f t="array" ref="AE81">IFERROR(INDEX($G$102:$AQ$200,MATCH($E81,$E$102:$E$200,0),COLUMN()-6),-999)</f>
        <v>999</v>
      </c>
      <c r="AF81" s="120" cm="1">
        <f t="array" ref="AF81">IFERROR(INDEX($G$102:$AQ$200,MATCH($E81,$E$102:$E$200,0),COLUMN()-6),-999)</f>
        <v>999</v>
      </c>
      <c r="AG81" s="120" cm="1">
        <f t="array" ref="AG81">IFERROR(INDEX($G$102:$AQ$200,MATCH($E81,$E$102:$E$200,0),COLUMN()-6),-999)</f>
        <v>999</v>
      </c>
      <c r="AH81" s="120" cm="1">
        <f t="array" ref="AH81">IFERROR(INDEX($G$102:$AQ$200,MATCH($E81,$E$102:$E$200,0),COLUMN()-6),-999)</f>
        <v>999</v>
      </c>
      <c r="AI81" s="120" cm="1">
        <f t="array" ref="AI81">IFERROR(INDEX($G$102:$AQ$200,MATCH($E81,$E$102:$E$200,0),COLUMN()-6),-999)</f>
        <v>999</v>
      </c>
      <c r="AJ81" s="120" cm="1">
        <f t="array" ref="AJ81">IFERROR(INDEX($G$102:$AQ$200,MATCH($E81,$E$102:$E$200,0),COLUMN()-6),-999)</f>
        <v>999</v>
      </c>
      <c r="AK81" s="120" cm="1">
        <f t="array" ref="AK81">IFERROR(INDEX($G$102:$AQ$200,MATCH($E81,$E$102:$E$200,0),COLUMN()-6),-999)</f>
        <v>999</v>
      </c>
      <c r="AL81" s="120" cm="1">
        <f t="array" ref="AL81">IFERROR(INDEX($G$102:$AQ$200,MATCH($E81,$E$102:$E$200,0),COLUMN()-6),-999)</f>
        <v>999</v>
      </c>
      <c r="AM81" s="120" cm="1">
        <f t="array" ref="AM81">IFERROR(INDEX($G$102:$AQ$200,MATCH($E81,$E$102:$E$200,0),COLUMN()-6),-999)</f>
        <v>999</v>
      </c>
      <c r="AN81" s="120" cm="1">
        <f t="array" ref="AN81">IFERROR(INDEX($G$102:$AQ$200,MATCH($E81,$E$102:$E$200,0),COLUMN()-6),-999)</f>
        <v>999</v>
      </c>
      <c r="AO81" s="120" cm="1">
        <f t="array" ref="AO81">IFERROR(INDEX($G$102:$AQ$200,MATCH($E81,$E$102:$E$200,0),COLUMN()-6),-999)</f>
        <v>999</v>
      </c>
      <c r="AP81" s="120" cm="1">
        <f t="array" ref="AP81">IFERROR(INDEX($G$102:$AQ$200,MATCH($E81,$E$102:$E$200,0),COLUMN()-6),-999)</f>
        <v>999</v>
      </c>
      <c r="AQ81" s="120" cm="1">
        <f t="array" ref="AQ81">IFERROR(INDEX($G$102:$AQ$200,MATCH($E81,$E$102:$E$200,0),COLUMN()-6),-999)</f>
        <v>999</v>
      </c>
      <c r="AR81" s="118"/>
      <c r="AS81" s="40">
        <v>999</v>
      </c>
      <c r="AT81" s="40">
        <v>999</v>
      </c>
      <c r="AU81" s="40">
        <v>999</v>
      </c>
      <c r="AV81" s="40">
        <v>999</v>
      </c>
      <c r="AW81" s="40">
        <v>999</v>
      </c>
      <c r="AX81" s="40">
        <v>999</v>
      </c>
      <c r="AY81" s="40">
        <v>999</v>
      </c>
      <c r="AZ81" s="40">
        <v>999</v>
      </c>
      <c r="BA81" s="40">
        <v>999</v>
      </c>
      <c r="BB81" s="40">
        <v>999</v>
      </c>
      <c r="BC81" s="40">
        <v>999</v>
      </c>
      <c r="BD81" s="40">
        <v>999</v>
      </c>
      <c r="BE81" s="40">
        <v>999</v>
      </c>
      <c r="BF81" s="40">
        <v>999</v>
      </c>
      <c r="BG81" s="40">
        <v>999</v>
      </c>
      <c r="BH81" s="40">
        <v>999</v>
      </c>
      <c r="BI81" s="16"/>
      <c r="BJ81" s="16"/>
      <c r="BK81" s="16"/>
      <c r="BL81" s="16"/>
      <c r="BM81" s="16"/>
    </row>
    <row r="82" spans="1:65" ht="15" customHeight="1" x14ac:dyDescent="0.25">
      <c r="A82" s="68"/>
      <c r="B82" s="68"/>
      <c r="C82" s="68" t="s">
        <v>189</v>
      </c>
      <c r="D82" s="96" t="s">
        <v>312</v>
      </c>
      <c r="E82" s="85" t="s">
        <v>312</v>
      </c>
      <c r="G82" s="135" cm="1">
        <f t="array" ref="G82">IFERROR(INDEX($G$102:$AQ$200,MATCH($E82,$E$102:$E$200,0),COLUMN()-6),-999)</f>
        <v>0</v>
      </c>
      <c r="H82" s="135" cm="1">
        <f t="array" ref="H82">IFERROR(INDEX($G$102:$AQ$200,MATCH($E82,$E$102:$E$200,0),COLUMN()-6),-999)</f>
        <v>0</v>
      </c>
      <c r="I82" s="135" cm="1">
        <f t="array" ref="I82">IFERROR(INDEX($G$102:$AQ$200,MATCH($E82,$E$102:$E$200,0),COLUMN()-6),-999)</f>
        <v>0</v>
      </c>
      <c r="J82" s="135" cm="1">
        <f t="array" ref="J82">IFERROR(INDEX($G$102:$AQ$200,MATCH($E82,$E$102:$E$200,0),COLUMN()-6),-999)</f>
        <v>0</v>
      </c>
      <c r="K82" s="135" cm="1">
        <f t="array" ref="K82">IFERROR(INDEX($G$102:$AQ$200,MATCH($E82,$E$102:$E$200,0),COLUMN()-6),-999)</f>
        <v>0</v>
      </c>
      <c r="L82" s="135" cm="1">
        <f t="array" ref="L82">IFERROR(INDEX($G$102:$AQ$200,MATCH($E82,$E$102:$E$200,0),COLUMN()-6),-999)</f>
        <v>0</v>
      </c>
      <c r="M82" s="135" cm="1">
        <f t="array" ref="M82">IFERROR(INDEX($G$102:$AQ$200,MATCH($E82,$E$102:$E$200,0),COLUMN()-6),-999)</f>
        <v>0</v>
      </c>
      <c r="N82" s="135" cm="1">
        <f t="array" ref="N82">IFERROR(INDEX($G$102:$AQ$200,MATCH($E82,$E$102:$E$200,0),COLUMN()-6),-999)</f>
        <v>0</v>
      </c>
      <c r="O82" s="135" cm="1">
        <f t="array" ref="O82">IFERROR(INDEX($G$102:$AQ$200,MATCH($E82,$E$102:$E$200,0),COLUMN()-6),-999)</f>
        <v>0</v>
      </c>
      <c r="P82" s="135" cm="1">
        <f t="array" ref="P82">IFERROR(INDEX($G$102:$AQ$200,MATCH($E82,$E$102:$E$200,0),COLUMN()-6),-999)</f>
        <v>0</v>
      </c>
      <c r="Q82" s="135" cm="1">
        <f t="array" ref="Q82">IFERROR(INDEX($G$102:$AQ$200,MATCH($E82,$E$102:$E$200,0),COLUMN()-6),-999)</f>
        <v>0</v>
      </c>
      <c r="R82" s="135" cm="1">
        <f t="array" ref="R82">IFERROR(INDEX($G$102:$AQ$200,MATCH($E82,$E$102:$E$200,0),COLUMN()-6),-999)</f>
        <v>0</v>
      </c>
      <c r="S82" s="135" cm="1">
        <f t="array" ref="S82">IFERROR(INDEX($G$102:$AQ$200,MATCH($E82,$E$102:$E$200,0),COLUMN()-6),-999)</f>
        <v>0</v>
      </c>
      <c r="T82" s="135" cm="1">
        <f t="array" ref="T82">IFERROR(INDEX($G$102:$AQ$200,MATCH($E82,$E$102:$E$200,0),COLUMN()-6),-999)</f>
        <v>0</v>
      </c>
      <c r="U82" s="135" cm="1">
        <f t="array" ref="U82">IFERROR(INDEX($G$102:$AQ$200,MATCH($E82,$E$102:$E$200,0),COLUMN()-6),-999)</f>
        <v>0</v>
      </c>
      <c r="V82" s="135" cm="1">
        <f t="array" ref="V82">IFERROR(INDEX($G$102:$AQ$200,MATCH($E82,$E$102:$E$200,0),COLUMN()-6),-999)</f>
        <v>0</v>
      </c>
      <c r="W82" s="135" cm="1">
        <f t="array" ref="W82">IFERROR(INDEX($G$102:$AQ$200,MATCH($E82,$E$102:$E$200,0),COLUMN()-6),-999)</f>
        <v>0</v>
      </c>
      <c r="X82" s="135" cm="1">
        <f t="array" ref="X82">IFERROR(INDEX($G$102:$AQ$200,MATCH($E82,$E$102:$E$200,0),COLUMN()-6),-999)</f>
        <v>0</v>
      </c>
      <c r="Y82" s="135" cm="1">
        <f t="array" ref="Y82">IFERROR(INDEX($G$102:$AQ$200,MATCH($E82,$E$102:$E$200,0),COLUMN()-6),-999)</f>
        <v>0</v>
      </c>
      <c r="Z82" s="135" cm="1">
        <f t="array" ref="Z82">IFERROR(INDEX($G$102:$AQ$200,MATCH($E82,$E$102:$E$200,0),COLUMN()-6),-999)</f>
        <v>0</v>
      </c>
      <c r="AA82" s="135" cm="1">
        <f t="array" ref="AA82">IFERROR(INDEX($G$102:$AQ$200,MATCH($E82,$E$102:$E$200,0),COLUMN()-6),-999)</f>
        <v>0</v>
      </c>
      <c r="AB82" s="135" cm="1">
        <f t="array" ref="AB82">IFERROR(INDEX($G$102:$AQ$200,MATCH($E82,$E$102:$E$200,0),COLUMN()-6),-999)</f>
        <v>0</v>
      </c>
      <c r="AC82" s="135" cm="1">
        <f t="array" ref="AC82">IFERROR(INDEX($G$102:$AQ$200,MATCH($E82,$E$102:$E$200,0),COLUMN()-6),-999)</f>
        <v>0</v>
      </c>
      <c r="AD82" s="135" cm="1">
        <f t="array" ref="AD82">IFERROR(INDEX($G$102:$AQ$200,MATCH($E82,$E$102:$E$200,0),COLUMN()-6),-999)</f>
        <v>0</v>
      </c>
      <c r="AE82" s="135" cm="1">
        <f t="array" ref="AE82">IFERROR(INDEX($G$102:$AQ$200,MATCH($E82,$E$102:$E$200,0),COLUMN()-6),-999)</f>
        <v>0</v>
      </c>
      <c r="AF82" s="135" cm="1">
        <f t="array" ref="AF82">IFERROR(INDEX($G$102:$AQ$200,MATCH($E82,$E$102:$E$200,0),COLUMN()-6),-999)</f>
        <v>0</v>
      </c>
      <c r="AG82" s="135" cm="1">
        <f t="array" ref="AG82">IFERROR(INDEX($G$102:$AQ$200,MATCH($E82,$E$102:$E$200,0),COLUMN()-6),-999)</f>
        <v>0</v>
      </c>
      <c r="AH82" s="135" cm="1">
        <f t="array" ref="AH82">IFERROR(INDEX($G$102:$AQ$200,MATCH($E82,$E$102:$E$200,0),COLUMN()-6),-999)</f>
        <v>0</v>
      </c>
      <c r="AI82" s="135" cm="1">
        <f t="array" ref="AI82">IFERROR(INDEX($G$102:$AQ$200,MATCH($E82,$E$102:$E$200,0),COLUMN()-6),-999)</f>
        <v>0</v>
      </c>
      <c r="AJ82" s="135" cm="1">
        <f t="array" ref="AJ82">IFERROR(INDEX($G$102:$AQ$200,MATCH($E82,$E$102:$E$200,0),COLUMN()-6),-999)</f>
        <v>0</v>
      </c>
      <c r="AK82" s="135" cm="1">
        <f t="array" ref="AK82">IFERROR(INDEX($G$102:$AQ$200,MATCH($E82,$E$102:$E$200,0),COLUMN()-6),-999)</f>
        <v>0</v>
      </c>
      <c r="AL82" s="135" cm="1">
        <f t="array" ref="AL82">IFERROR(INDEX($G$102:$AQ$200,MATCH($E82,$E$102:$E$200,0),COLUMN()-6),-999)</f>
        <v>0</v>
      </c>
      <c r="AM82" s="135" cm="1">
        <f t="array" ref="AM82">IFERROR(INDEX($G$102:$AQ$200,MATCH($E82,$E$102:$E$200,0),COLUMN()-6),-999)</f>
        <v>0</v>
      </c>
      <c r="AN82" s="135" cm="1">
        <f t="array" ref="AN82">IFERROR(INDEX($G$102:$AQ$200,MATCH($E82,$E$102:$E$200,0),COLUMN()-6),-999)</f>
        <v>0</v>
      </c>
      <c r="AO82" s="120" cm="1">
        <f t="array" ref="AO82">IFERROR(INDEX($G$102:$AQ$200,MATCH($E82,$E$102:$E$200,0),COLUMN()-6),-999)</f>
        <v>999</v>
      </c>
      <c r="AP82" s="120" cm="1">
        <f t="array" ref="AP82">IFERROR(INDEX($G$102:$AQ$200,MATCH($E82,$E$102:$E$200,0),COLUMN()-6),-999)</f>
        <v>999</v>
      </c>
      <c r="AQ82" s="120" cm="1">
        <f t="array" ref="AQ82">IFERROR(INDEX($G$102:$AQ$200,MATCH($E82,$E$102:$E$200,0),COLUMN()-6),-999)</f>
        <v>999</v>
      </c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75"/>
      <c r="BJ82" s="75"/>
      <c r="BK82" s="75"/>
      <c r="BL82" s="75"/>
      <c r="BM82" s="75"/>
    </row>
    <row r="83" spans="1:65" ht="15" customHeight="1" x14ac:dyDescent="0.25">
      <c r="A83" s="68"/>
      <c r="B83" s="68"/>
      <c r="C83" s="68" t="s">
        <v>189</v>
      </c>
      <c r="D83" s="95" t="s">
        <v>313</v>
      </c>
      <c r="E83" s="86" t="s">
        <v>313</v>
      </c>
      <c r="G83" s="135" cm="1">
        <f t="array" ref="G83">IFERROR(INDEX($G$102:$AQ$200,MATCH($E83,$E$102:$E$200,0),COLUMN()-6),-999)</f>
        <v>0</v>
      </c>
      <c r="H83" s="135" cm="1">
        <f t="array" ref="H83">IFERROR(INDEX($G$102:$AQ$200,MATCH($E83,$E$102:$E$200,0),COLUMN()-6),-999)</f>
        <v>0</v>
      </c>
      <c r="I83" s="135" cm="1">
        <f t="array" ref="I83">IFERROR(INDEX($G$102:$AQ$200,MATCH($E83,$E$102:$E$200,0),COLUMN()-6),-999)</f>
        <v>0</v>
      </c>
      <c r="J83" s="135" cm="1">
        <f t="array" ref="J83">IFERROR(INDEX($G$102:$AQ$200,MATCH($E83,$E$102:$E$200,0),COLUMN()-6),-999)</f>
        <v>0</v>
      </c>
      <c r="K83" s="135" cm="1">
        <f t="array" ref="K83">IFERROR(INDEX($G$102:$AQ$200,MATCH($E83,$E$102:$E$200,0),COLUMN()-6),-999)</f>
        <v>0</v>
      </c>
      <c r="L83" s="135" cm="1">
        <f t="array" ref="L83">IFERROR(INDEX($G$102:$AQ$200,MATCH($E83,$E$102:$E$200,0),COLUMN()-6),-999)</f>
        <v>0</v>
      </c>
      <c r="M83" s="135" cm="1">
        <f t="array" ref="M83">IFERROR(INDEX($G$102:$AQ$200,MATCH($E83,$E$102:$E$200,0),COLUMN()-6),-999)</f>
        <v>0</v>
      </c>
      <c r="N83" s="135" cm="1">
        <f t="array" ref="N83">IFERROR(INDEX($G$102:$AQ$200,MATCH($E83,$E$102:$E$200,0),COLUMN()-6),-999)</f>
        <v>0</v>
      </c>
      <c r="O83" s="135" cm="1">
        <f t="array" ref="O83">IFERROR(INDEX($G$102:$AQ$200,MATCH($E83,$E$102:$E$200,0),COLUMN()-6),-999)</f>
        <v>0</v>
      </c>
      <c r="P83" s="135" cm="1">
        <f t="array" ref="P83">IFERROR(INDEX($G$102:$AQ$200,MATCH($E83,$E$102:$E$200,0),COLUMN()-6),-999)</f>
        <v>0</v>
      </c>
      <c r="Q83" s="135" cm="1">
        <f t="array" ref="Q83">IFERROR(INDEX($G$102:$AQ$200,MATCH($E83,$E$102:$E$200,0),COLUMN()-6),-999)</f>
        <v>0</v>
      </c>
      <c r="R83" s="135" cm="1">
        <f t="array" ref="R83">IFERROR(INDEX($G$102:$AQ$200,MATCH($E83,$E$102:$E$200,0),COLUMN()-6),-999)</f>
        <v>0</v>
      </c>
      <c r="S83" s="135" cm="1">
        <f t="array" ref="S83">IFERROR(INDEX($G$102:$AQ$200,MATCH($E83,$E$102:$E$200,0),COLUMN()-6),-999)</f>
        <v>0</v>
      </c>
      <c r="T83" s="135" cm="1">
        <f t="array" ref="T83">IFERROR(INDEX($G$102:$AQ$200,MATCH($E83,$E$102:$E$200,0),COLUMN()-6),-999)</f>
        <v>0</v>
      </c>
      <c r="U83" s="135" cm="1">
        <f t="array" ref="U83">IFERROR(INDEX($G$102:$AQ$200,MATCH($E83,$E$102:$E$200,0),COLUMN()-6),-999)</f>
        <v>0</v>
      </c>
      <c r="V83" s="135" cm="1">
        <f t="array" ref="V83">IFERROR(INDEX($G$102:$AQ$200,MATCH($E83,$E$102:$E$200,0),COLUMN()-6),-999)</f>
        <v>0</v>
      </c>
      <c r="W83" s="135" cm="1">
        <f t="array" ref="W83">IFERROR(INDEX($G$102:$AQ$200,MATCH($E83,$E$102:$E$200,0),COLUMN()-6),-999)</f>
        <v>0</v>
      </c>
      <c r="X83" s="135" cm="1">
        <f t="array" ref="X83">IFERROR(INDEX($G$102:$AQ$200,MATCH($E83,$E$102:$E$200,0),COLUMN()-6),-999)</f>
        <v>0</v>
      </c>
      <c r="Y83" s="135" cm="1">
        <f t="array" ref="Y83">IFERROR(INDEX($G$102:$AQ$200,MATCH($E83,$E$102:$E$200,0),COLUMN()-6),-999)</f>
        <v>0</v>
      </c>
      <c r="Z83" s="135" cm="1">
        <f t="array" ref="Z83">IFERROR(INDEX($G$102:$AQ$200,MATCH($E83,$E$102:$E$200,0),COLUMN()-6),-999)</f>
        <v>0</v>
      </c>
      <c r="AA83" s="135" cm="1">
        <f t="array" ref="AA83">IFERROR(INDEX($G$102:$AQ$200,MATCH($E83,$E$102:$E$200,0),COLUMN()-6),-999)</f>
        <v>0</v>
      </c>
      <c r="AB83" s="135" cm="1">
        <f t="array" ref="AB83">IFERROR(INDEX($G$102:$AQ$200,MATCH($E83,$E$102:$E$200,0),COLUMN()-6),-999)</f>
        <v>0</v>
      </c>
      <c r="AC83" s="135" cm="1">
        <f t="array" ref="AC83">IFERROR(INDEX($G$102:$AQ$200,MATCH($E83,$E$102:$E$200,0),COLUMN()-6),-999)</f>
        <v>0</v>
      </c>
      <c r="AD83" s="135" cm="1">
        <f t="array" ref="AD83">IFERROR(INDEX($G$102:$AQ$200,MATCH($E83,$E$102:$E$200,0),COLUMN()-6),-999)</f>
        <v>0</v>
      </c>
      <c r="AE83" s="135" cm="1">
        <f t="array" ref="AE83">IFERROR(INDEX($G$102:$AQ$200,MATCH($E83,$E$102:$E$200,0),COLUMN()-6),-999)</f>
        <v>0</v>
      </c>
      <c r="AF83" s="135" cm="1">
        <f t="array" ref="AF83">IFERROR(INDEX($G$102:$AQ$200,MATCH($E83,$E$102:$E$200,0),COLUMN()-6),-999)</f>
        <v>0</v>
      </c>
      <c r="AG83" s="135" cm="1">
        <f t="array" ref="AG83">IFERROR(INDEX($G$102:$AQ$200,MATCH($E83,$E$102:$E$200,0),COLUMN()-6),-999)</f>
        <v>0</v>
      </c>
      <c r="AH83" s="135" cm="1">
        <f t="array" ref="AH83">IFERROR(INDEX($G$102:$AQ$200,MATCH($E83,$E$102:$E$200,0),COLUMN()-6),-999)</f>
        <v>0</v>
      </c>
      <c r="AI83" s="135" cm="1">
        <f t="array" ref="AI83">IFERROR(INDEX($G$102:$AQ$200,MATCH($E83,$E$102:$E$200,0),COLUMN()-6),-999)</f>
        <v>0</v>
      </c>
      <c r="AJ83" s="135" cm="1">
        <f t="array" ref="AJ83">IFERROR(INDEX($G$102:$AQ$200,MATCH($E83,$E$102:$E$200,0),COLUMN()-6),-999)</f>
        <v>0</v>
      </c>
      <c r="AK83" s="135" cm="1">
        <f t="array" ref="AK83">IFERROR(INDEX($G$102:$AQ$200,MATCH($E83,$E$102:$E$200,0),COLUMN()-6),-999)</f>
        <v>0</v>
      </c>
      <c r="AL83" s="135" cm="1">
        <f t="array" ref="AL83">IFERROR(INDEX($G$102:$AQ$200,MATCH($E83,$E$102:$E$200,0),COLUMN()-6),-999)</f>
        <v>0</v>
      </c>
      <c r="AM83" s="135" cm="1">
        <f t="array" ref="AM83">IFERROR(INDEX($G$102:$AQ$200,MATCH($E83,$E$102:$E$200,0),COLUMN()-6),-999)</f>
        <v>0</v>
      </c>
      <c r="AN83" s="135" cm="1">
        <f t="array" ref="AN83">IFERROR(INDEX($G$102:$AQ$200,MATCH($E83,$E$102:$E$200,0),COLUMN()-6),-999)</f>
        <v>0</v>
      </c>
      <c r="AO83" s="135" cm="1">
        <f t="array" ref="AO83">IFERROR(INDEX($G$102:$AQ$200,MATCH($E83,$E$102:$E$200,0),COLUMN()-6),-999)</f>
        <v>0</v>
      </c>
      <c r="AP83" s="120" cm="1">
        <f t="array" ref="AP83">IFERROR(INDEX($G$102:$AQ$200,MATCH($E83,$E$102:$E$200,0),COLUMN()-6),-999)</f>
        <v>999</v>
      </c>
      <c r="AQ83" s="120" cm="1">
        <f t="array" ref="AQ83">IFERROR(INDEX($G$102:$AQ$200,MATCH($E83,$E$102:$E$200,0),COLUMN()-6),-999)</f>
        <v>999</v>
      </c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75"/>
      <c r="BJ83" s="75"/>
      <c r="BK83" s="75"/>
      <c r="BL83" s="75"/>
      <c r="BM83" s="75"/>
    </row>
    <row r="84" spans="1:65" ht="15" customHeight="1" x14ac:dyDescent="0.25">
      <c r="D84" s="68"/>
    </row>
    <row r="85" spans="1:65" ht="15" customHeight="1" x14ac:dyDescent="0.25">
      <c r="C85" s="10" t="s">
        <v>374</v>
      </c>
      <c r="D85" s="10"/>
      <c r="E85" s="10"/>
      <c r="F85" s="10"/>
      <c r="G85" s="15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</row>
    <row r="86" spans="1:65" ht="15" customHeight="1" x14ac:dyDescent="0.25">
      <c r="D86" s="90" t="s">
        <v>373</v>
      </c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</row>
    <row r="87" spans="1:65" ht="15" customHeight="1" x14ac:dyDescent="0.25">
      <c r="D87" s="100" t="s">
        <v>368</v>
      </c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</row>
    <row r="88" spans="1:65" ht="15" customHeight="1" x14ac:dyDescent="0.25"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</row>
    <row r="89" spans="1:65" ht="15" customHeight="1" x14ac:dyDescent="0.25"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</row>
    <row r="90" spans="1:65" ht="15" customHeight="1" x14ac:dyDescent="0.25"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</row>
    <row r="91" spans="1:65" ht="15" customHeight="1" x14ac:dyDescent="0.25"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</row>
    <row r="92" spans="1:65" ht="15" customHeight="1" x14ac:dyDescent="0.25"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</row>
    <row r="93" spans="1:65" ht="15" customHeight="1" x14ac:dyDescent="0.25"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</row>
    <row r="94" spans="1:65" ht="15" customHeight="1" x14ac:dyDescent="0.25"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</row>
    <row r="95" spans="1:65" ht="15" customHeight="1" x14ac:dyDescent="0.25"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</row>
    <row r="96" spans="1:65" ht="15" customHeight="1" x14ac:dyDescent="0.25"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</row>
    <row r="97" spans="4:43" ht="15" customHeight="1" x14ac:dyDescent="0.25"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</row>
    <row r="98" spans="4:43" ht="15" customHeight="1" x14ac:dyDescent="0.25"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</row>
    <row r="99" spans="4:43" ht="15" customHeight="1" x14ac:dyDescent="0.25"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</row>
    <row r="100" spans="4:43" ht="15" customHeight="1" x14ac:dyDescent="0.25">
      <c r="D100" s="17" t="s">
        <v>377</v>
      </c>
      <c r="E100" s="17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</row>
    <row r="101" spans="4:43" ht="15" customHeight="1" x14ac:dyDescent="0.25">
      <c r="E101" s="126" t="s">
        <v>376</v>
      </c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</row>
    <row r="102" spans="4:43" ht="15" customHeight="1" x14ac:dyDescent="0.25">
      <c r="E102" s="11" t="s">
        <v>136</v>
      </c>
      <c r="F102" s="4"/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</row>
    <row r="103" spans="4:43" ht="15" customHeight="1" x14ac:dyDescent="0.25">
      <c r="E103" s="11" t="s">
        <v>390</v>
      </c>
      <c r="F103" s="4"/>
      <c r="G103" s="16">
        <v>1.2020409454830239E-12</v>
      </c>
      <c r="H103" s="16">
        <v>1.2020409454830239E-12</v>
      </c>
      <c r="I103" s="16">
        <v>1.2019608959856169E-12</v>
      </c>
      <c r="J103" s="16">
        <v>1.2019608959856169E-12</v>
      </c>
      <c r="K103" s="16">
        <v>1.2019608959856169E-12</v>
      </c>
      <c r="L103" s="16">
        <v>1.2019608959856169E-12</v>
      </c>
      <c r="M103" s="16">
        <v>1.2019608959856169E-12</v>
      </c>
      <c r="N103" s="16">
        <v>1.2019608959856169E-12</v>
      </c>
      <c r="O103" s="16">
        <v>1.2019608959856169E-12</v>
      </c>
      <c r="P103" s="16">
        <v>1.2019608959856169E-12</v>
      </c>
      <c r="Q103" s="16">
        <v>1.2019608959856169E-12</v>
      </c>
      <c r="R103" s="16">
        <v>1.2019608959856169E-12</v>
      </c>
      <c r="S103" s="16">
        <v>1.2019608959856169E-12</v>
      </c>
      <c r="T103" s="16">
        <v>1.2019608959856169E-12</v>
      </c>
      <c r="U103" s="16">
        <v>1.2021559398547761E-12</v>
      </c>
      <c r="V103" s="16">
        <v>1.2021559398547761E-12</v>
      </c>
      <c r="W103" s="16">
        <v>1.2019608959856169E-12</v>
      </c>
      <c r="X103" s="16">
        <v>1.2019608959856169E-12</v>
      </c>
      <c r="Y103" s="16">
        <v>1.2019608959856169E-12</v>
      </c>
      <c r="Z103" s="16">
        <v>1.2019608959856169E-12</v>
      </c>
      <c r="AA103" s="16">
        <v>1.2019608959856169E-12</v>
      </c>
      <c r="AB103" s="16">
        <v>1.2020108899358588E-12</v>
      </c>
      <c r="AC103" s="16">
        <v>1.2023660087960908E-12</v>
      </c>
      <c r="AD103" s="16">
        <v>1.2020375666990921E-12</v>
      </c>
      <c r="AE103" s="16">
        <v>1.2020375666990921E-12</v>
      </c>
      <c r="AF103" s="16">
        <v>1.2022209592144324E-12</v>
      </c>
      <c r="AG103" s="16">
        <v>1.2023893601896998E-12</v>
      </c>
      <c r="AH103" s="16">
        <v>1.2020108899358588E-12</v>
      </c>
      <c r="AI103" s="16">
        <v>1.2019191936565954E-12</v>
      </c>
      <c r="AJ103" s="16">
        <v>1.2020759112562317E-12</v>
      </c>
      <c r="AK103" s="16">
        <v>1.2020792708064417E-12</v>
      </c>
      <c r="AL103" s="16">
        <v>1.2018391669517342E-12</v>
      </c>
      <c r="AM103" s="16">
        <v>1.2018391669517342E-12</v>
      </c>
      <c r="AN103" s="16">
        <v>1.2019608959856169E-12</v>
      </c>
      <c r="AO103" s="16">
        <v>1.2019608959856169E-12</v>
      </c>
      <c r="AP103" s="16">
        <v>1.2019458709836053E-12</v>
      </c>
      <c r="AQ103" s="16">
        <v>1.2021657176977332E-12</v>
      </c>
    </row>
    <row r="104" spans="4:43" ht="15" customHeight="1" x14ac:dyDescent="0.25">
      <c r="E104" s="93" t="s">
        <v>140</v>
      </c>
      <c r="F104" s="4"/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</row>
    <row r="105" spans="4:43" ht="15" customHeight="1" x14ac:dyDescent="0.25">
      <c r="E105" s="93" t="s">
        <v>152</v>
      </c>
      <c r="F105" s="4"/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140.43385630888753</v>
      </c>
      <c r="AC105" s="16">
        <v>97.633348745487581</v>
      </c>
      <c r="AD105" s="16">
        <v>61.281720395184323</v>
      </c>
      <c r="AE105" s="16">
        <v>61.230569531685873</v>
      </c>
      <c r="AF105" s="16">
        <v>61.594704336515107</v>
      </c>
      <c r="AG105" s="16">
        <v>61.475617439955158</v>
      </c>
      <c r="AH105" s="16">
        <v>61.846228904264301</v>
      </c>
      <c r="AI105" s="16">
        <v>61.727812635168263</v>
      </c>
      <c r="AJ105" s="16">
        <v>61.621412887765793</v>
      </c>
      <c r="AK105" s="16">
        <v>61.460098710094499</v>
      </c>
      <c r="AL105" s="16">
        <v>61.463745410935509</v>
      </c>
      <c r="AM105" s="16">
        <v>61.463708460150912</v>
      </c>
      <c r="AN105" s="16">
        <v>34.897610522302777</v>
      </c>
      <c r="AO105" s="16">
        <v>38.478160285545002</v>
      </c>
      <c r="AP105" s="16">
        <v>38.478160285545002</v>
      </c>
      <c r="AQ105" s="16">
        <v>38.52708090781757</v>
      </c>
    </row>
    <row r="106" spans="4:43" ht="15" customHeight="1" x14ac:dyDescent="0.25">
      <c r="E106" s="93" t="s">
        <v>160</v>
      </c>
      <c r="F106" s="4"/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71.453102201682015</v>
      </c>
      <c r="AJ106" s="16">
        <v>51.984710796320464</v>
      </c>
      <c r="AK106" s="16">
        <v>33.842230081128584</v>
      </c>
      <c r="AL106" s="16">
        <v>33.537006599392285</v>
      </c>
      <c r="AM106" s="16">
        <v>31.12730765646506</v>
      </c>
      <c r="AN106" s="16">
        <v>31.128641773282233</v>
      </c>
      <c r="AO106" s="16">
        <v>31.117325218469865</v>
      </c>
      <c r="AP106" s="16">
        <v>31.117325218469865</v>
      </c>
      <c r="AQ106" s="16">
        <v>31.155161590122717</v>
      </c>
    </row>
    <row r="107" spans="4:43" ht="15" customHeight="1" x14ac:dyDescent="0.25">
      <c r="E107" s="93" t="s">
        <v>162</v>
      </c>
      <c r="F107" s="4"/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60.661631805041125</v>
      </c>
      <c r="AD107" s="16">
        <v>44.447137282905835</v>
      </c>
      <c r="AE107" s="16">
        <v>44.422323013951022</v>
      </c>
      <c r="AF107" s="16">
        <v>29.423262966625209</v>
      </c>
      <c r="AG107" s="16">
        <v>29.408342278599264</v>
      </c>
      <c r="AH107" s="16">
        <v>29.622851863099864</v>
      </c>
      <c r="AI107" s="16">
        <v>29.554288119829721</v>
      </c>
      <c r="AJ107" s="16">
        <v>29.492701516917148</v>
      </c>
      <c r="AK107" s="16">
        <v>29.399364973390551</v>
      </c>
      <c r="AL107" s="16">
        <v>29.40147448817827</v>
      </c>
      <c r="AM107" s="16">
        <v>29.401453112765395</v>
      </c>
      <c r="AN107" s="16">
        <v>29.402628973633778</v>
      </c>
      <c r="AO107" s="16">
        <v>19.690933555537029</v>
      </c>
      <c r="AP107" s="16">
        <v>19.690933555537029</v>
      </c>
      <c r="AQ107" s="16">
        <v>19.721950408232079</v>
      </c>
    </row>
    <row r="108" spans="4:43" ht="15" customHeight="1" x14ac:dyDescent="0.25">
      <c r="E108" s="93" t="s">
        <v>143</v>
      </c>
      <c r="F108" s="4"/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17.312476144199231</v>
      </c>
      <c r="AJ108" s="16">
        <v>12.657790571172281</v>
      </c>
      <c r="AK108" s="16">
        <v>8.291221079212896</v>
      </c>
      <c r="AL108" s="16">
        <v>8.2186438727840461</v>
      </c>
      <c r="AM108" s="16">
        <v>8.2270221821121261</v>
      </c>
      <c r="AN108" s="16">
        <v>8.2273641847185282</v>
      </c>
      <c r="AO108" s="16">
        <v>8.2244631867305387</v>
      </c>
      <c r="AP108" s="16">
        <v>8.2244631867305387</v>
      </c>
      <c r="AQ108" s="16">
        <v>8.2371834915905175</v>
      </c>
    </row>
    <row r="109" spans="4:43" ht="15" customHeight="1" x14ac:dyDescent="0.25">
      <c r="E109" s="93" t="s">
        <v>144</v>
      </c>
      <c r="F109" s="4"/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27.389913286665752</v>
      </c>
      <c r="AJ109" s="16">
        <v>19.83139708794927</v>
      </c>
      <c r="AK109" s="16">
        <v>12.812656446887164</v>
      </c>
      <c r="AL109" s="16">
        <v>12.692116831708441</v>
      </c>
      <c r="AM109" s="16">
        <v>11.534614446111718</v>
      </c>
      <c r="AN109" s="16">
        <v>11.535085304689609</v>
      </c>
      <c r="AO109" s="16">
        <v>11.531091390971728</v>
      </c>
      <c r="AP109" s="16">
        <v>11.531091390971728</v>
      </c>
      <c r="AQ109" s="16">
        <v>11.545389798314069</v>
      </c>
    </row>
    <row r="110" spans="4:43" ht="15" customHeight="1" x14ac:dyDescent="0.25">
      <c r="E110" s="93" t="s">
        <v>148</v>
      </c>
      <c r="F110" s="4"/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1.5589705244767798</v>
      </c>
      <c r="AC110" s="16">
        <v>1.0838377358025826</v>
      </c>
      <c r="AD110" s="16">
        <v>0.68029461133454461</v>
      </c>
      <c r="AE110" s="16">
        <v>0.67972678039435386</v>
      </c>
      <c r="AF110" s="16">
        <v>0.68376907791274433</v>
      </c>
      <c r="AG110" s="16">
        <v>0.68244708215720895</v>
      </c>
      <c r="AH110" s="16">
        <v>0.68656127773135778</v>
      </c>
      <c r="AI110" s="16">
        <v>0.685246726679551</v>
      </c>
      <c r="AJ110" s="16">
        <v>0.68406557225771281</v>
      </c>
      <c r="AK110" s="16">
        <v>0.68227480715802713</v>
      </c>
      <c r="AL110" s="16">
        <v>0.68231528955510867</v>
      </c>
      <c r="AM110" s="16">
        <v>0.68231487936068846</v>
      </c>
      <c r="AN110" s="16">
        <v>0.38740192355694864</v>
      </c>
      <c r="AO110" s="16">
        <v>0.4271499707298736</v>
      </c>
      <c r="AP110" s="16">
        <v>0.4271499707298736</v>
      </c>
      <c r="AQ110" s="16">
        <v>0.42769304353629783</v>
      </c>
    </row>
    <row r="111" spans="4:43" ht="15" customHeight="1" x14ac:dyDescent="0.25">
      <c r="E111" s="93" t="s">
        <v>150</v>
      </c>
      <c r="F111" s="4"/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1.0433770972534946</v>
      </c>
      <c r="AA111" s="16">
        <v>0.51476867934341697</v>
      </c>
      <c r="AB111" s="16">
        <v>0.53084960621126775</v>
      </c>
      <c r="AC111" s="16">
        <v>0.52730451329745409</v>
      </c>
      <c r="AD111" s="16">
        <v>0.5217235702573183</v>
      </c>
      <c r="AE111" s="16">
        <v>0.52135356384079312</v>
      </c>
      <c r="AF111" s="16">
        <v>0.5241805701979283</v>
      </c>
      <c r="AG111" s="16">
        <v>0.5233197501355572</v>
      </c>
      <c r="AH111" s="16">
        <v>0.52599585269575111</v>
      </c>
      <c r="AI111" s="16">
        <v>0.52514171544287591</v>
      </c>
      <c r="AJ111" s="16">
        <v>0.52437351680127653</v>
      </c>
      <c r="AK111" s="16">
        <v>0.52320750879972999</v>
      </c>
      <c r="AL111" s="16">
        <v>0.52323388538944204</v>
      </c>
      <c r="AM111" s="16">
        <v>0.52323361814082892</v>
      </c>
      <c r="AN111" s="16">
        <v>0.52171533800104997</v>
      </c>
      <c r="AO111" s="16">
        <v>0.52183142952798178</v>
      </c>
      <c r="AP111" s="16">
        <v>0.52183142952798178</v>
      </c>
      <c r="AQ111" s="16">
        <v>0.5223737499092248</v>
      </c>
    </row>
    <row r="112" spans="4:43" ht="15" customHeight="1" x14ac:dyDescent="0.25">
      <c r="E112" s="93" t="s">
        <v>149</v>
      </c>
      <c r="F112" s="4"/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2.2105250165170059E-9</v>
      </c>
      <c r="AE112" s="16">
        <v>2.2116767672888364E-9</v>
      </c>
      <c r="AF112" s="16">
        <v>2.2303585282161751E-9</v>
      </c>
      <c r="AG112" s="16">
        <v>2.2033899591856498E-9</v>
      </c>
      <c r="AH112" s="16">
        <v>2.2227751093124872E-9</v>
      </c>
      <c r="AI112" s="16">
        <v>2.2277488063594521E-9</v>
      </c>
      <c r="AJ112" s="16">
        <v>2.2041613129467546E-9</v>
      </c>
      <c r="AK112" s="16">
        <v>2.2109150616733524E-9</v>
      </c>
      <c r="AL112" s="16">
        <v>2.210762224677207E-9</v>
      </c>
      <c r="AM112" s="16">
        <v>2.2107630524547925E-9</v>
      </c>
      <c r="AN112" s="16">
        <v>0.28127028542566584</v>
      </c>
      <c r="AO112" s="16">
        <v>0.24494112059777556</v>
      </c>
      <c r="AP112" s="16">
        <v>0.24494112059777556</v>
      </c>
      <c r="AQ112" s="16">
        <v>0.24565746985332543</v>
      </c>
    </row>
    <row r="113" spans="5:43" ht="15" customHeight="1" x14ac:dyDescent="0.25">
      <c r="E113" s="11" t="s">
        <v>138</v>
      </c>
      <c r="F113" s="4"/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8.9618905297363725</v>
      </c>
      <c r="AE113" s="16">
        <v>8.9571097102602462</v>
      </c>
      <c r="AF113" s="16">
        <v>6.7272158229207113</v>
      </c>
      <c r="AG113" s="16">
        <v>6.7238423999187811</v>
      </c>
      <c r="AH113" s="16">
        <v>4.487953157938172</v>
      </c>
      <c r="AI113" s="16">
        <v>4.4778306257346427</v>
      </c>
      <c r="AJ113" s="16">
        <v>4.4687381498227419</v>
      </c>
      <c r="AK113" s="16">
        <v>4.4549536911693979</v>
      </c>
      <c r="AL113" s="16">
        <v>4.4552652953314391</v>
      </c>
      <c r="AM113" s="16">
        <v>4.4552621379444375</v>
      </c>
      <c r="AN113" s="16">
        <v>15.941817456575253</v>
      </c>
      <c r="AO113" s="16">
        <v>14.46428969077243</v>
      </c>
      <c r="AP113" s="16">
        <v>14.46428969077243</v>
      </c>
      <c r="AQ113" s="16">
        <v>14.497804087990524</v>
      </c>
    </row>
    <row r="114" spans="5:43" ht="15" customHeight="1" x14ac:dyDescent="0.25">
      <c r="E114" s="11" t="s">
        <v>153</v>
      </c>
      <c r="F114" s="4"/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8.979316590036662</v>
      </c>
      <c r="AE114" s="16">
        <v>8.9745322780010124</v>
      </c>
      <c r="AF114" s="16">
        <v>6.7413834620408171</v>
      </c>
      <c r="AG114" s="16">
        <v>6.7380062447471758</v>
      </c>
      <c r="AH114" s="16">
        <v>4.4977916493887884</v>
      </c>
      <c r="AI114" s="16">
        <v>4.4876423862007018</v>
      </c>
      <c r="AJ114" s="16">
        <v>4.4785256656395118</v>
      </c>
      <c r="AK114" s="16">
        <v>4.4647040239464957</v>
      </c>
      <c r="AL114" s="16">
        <v>4.4650164745677499</v>
      </c>
      <c r="AM114" s="16">
        <v>4.4650133086052213</v>
      </c>
      <c r="AN114" s="16">
        <v>4.5087156698471045</v>
      </c>
      <c r="AO114" s="16">
        <v>4.5277346460711394</v>
      </c>
      <c r="AP114" s="16">
        <v>4.5277346460711394</v>
      </c>
      <c r="AQ114" s="16">
        <v>4.5342010635532759</v>
      </c>
    </row>
    <row r="115" spans="5:43" ht="15" customHeight="1" x14ac:dyDescent="0.25">
      <c r="E115" s="11" t="s">
        <v>147</v>
      </c>
      <c r="F115" s="4"/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1.5856188530217339</v>
      </c>
      <c r="AG115" s="16">
        <v>1.5846515416254543</v>
      </c>
      <c r="AH115" s="16">
        <v>1.1647597924458086</v>
      </c>
      <c r="AI115" s="16">
        <v>0.77965927363147647</v>
      </c>
      <c r="AJ115" s="16">
        <v>0.77031590032921338</v>
      </c>
      <c r="AK115" s="16">
        <v>0.761436439919148</v>
      </c>
      <c r="AL115" s="16">
        <v>0.73295330240783096</v>
      </c>
      <c r="AM115" s="16">
        <v>0.7469192130280341</v>
      </c>
      <c r="AN115" s="16">
        <v>0.74695116196329381</v>
      </c>
      <c r="AO115" s="16">
        <v>0.74668015608598992</v>
      </c>
      <c r="AP115" s="16">
        <v>0.74668015608598992</v>
      </c>
      <c r="AQ115" s="16">
        <v>0.74796375713518082</v>
      </c>
    </row>
    <row r="116" spans="5:43" ht="15" customHeight="1" x14ac:dyDescent="0.25">
      <c r="E116" s="11" t="s">
        <v>139</v>
      </c>
      <c r="F116" s="4"/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43.038090873100771</v>
      </c>
      <c r="AK116" s="16">
        <v>20.541594143972429</v>
      </c>
      <c r="AL116" s="16">
        <v>20.735272560735329</v>
      </c>
      <c r="AM116" s="16">
        <v>23.447615384533758</v>
      </c>
      <c r="AN116" s="16">
        <v>23.448586670099168</v>
      </c>
      <c r="AO116" s="16">
        <v>23.440348103398861</v>
      </c>
      <c r="AP116" s="16">
        <v>23.440348103398861</v>
      </c>
      <c r="AQ116" s="16">
        <v>23.497434334857932</v>
      </c>
    </row>
    <row r="117" spans="5:43" ht="15" customHeight="1" x14ac:dyDescent="0.25">
      <c r="E117" s="11" t="s">
        <v>151</v>
      </c>
      <c r="F117" s="4"/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1.4958953276913523</v>
      </c>
      <c r="AD117" s="16">
        <v>1.0960513753724099</v>
      </c>
      <c r="AE117" s="16">
        <v>1.0954394638869542</v>
      </c>
      <c r="AF117" s="16">
        <v>0.72556771476346049</v>
      </c>
      <c r="AG117" s="16">
        <v>0.72519977564830929</v>
      </c>
      <c r="AH117" s="16">
        <v>0.73048950947431002</v>
      </c>
      <c r="AI117" s="16">
        <v>0.72879875073871259</v>
      </c>
      <c r="AJ117" s="16">
        <v>0.7272800459332649</v>
      </c>
      <c r="AK117" s="16">
        <v>0.72497839832107069</v>
      </c>
      <c r="AL117" s="16">
        <v>0.72503041824370817</v>
      </c>
      <c r="AM117" s="16">
        <v>0.72502989114324934</v>
      </c>
      <c r="AN117" s="16">
        <v>0.72505888747150882</v>
      </c>
      <c r="AO117" s="16">
        <v>0.48557176227534843</v>
      </c>
      <c r="AP117" s="16">
        <v>0.48557176227534843</v>
      </c>
      <c r="AQ117" s="16">
        <v>0.48633662737903005</v>
      </c>
    </row>
    <row r="118" spans="5:43" ht="15" customHeight="1" x14ac:dyDescent="0.25">
      <c r="E118" s="11" t="s">
        <v>165</v>
      </c>
      <c r="F118" s="4"/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1.6089544030128948</v>
      </c>
      <c r="AI118" s="16">
        <v>1.1671013527261551</v>
      </c>
      <c r="AJ118" s="16">
        <v>0.7708771335104263</v>
      </c>
      <c r="AK118" s="16">
        <v>0.76026936868383477</v>
      </c>
      <c r="AL118" s="16">
        <v>0.8175207589022897</v>
      </c>
      <c r="AM118" s="16">
        <v>0.80725180091447657</v>
      </c>
      <c r="AN118" s="16">
        <v>0.80728121414305032</v>
      </c>
      <c r="AO118" s="16">
        <v>0.80703172427671022</v>
      </c>
      <c r="AP118" s="16">
        <v>0.80703172427671022</v>
      </c>
      <c r="AQ118" s="16">
        <v>0.808064372477175</v>
      </c>
    </row>
    <row r="119" spans="5:43" ht="15" customHeight="1" x14ac:dyDescent="0.25">
      <c r="E119" s="11" t="s">
        <v>154</v>
      </c>
      <c r="F119" s="4"/>
      <c r="G119" s="16">
        <v>0</v>
      </c>
      <c r="H119" s="16">
        <v>0</v>
      </c>
      <c r="I119" s="16">
        <v>0</v>
      </c>
      <c r="J119" s="16">
        <v>0</v>
      </c>
      <c r="K119" s="16">
        <v>5.0496854067490098</v>
      </c>
      <c r="L119" s="16">
        <v>5.0496854066945209</v>
      </c>
      <c r="M119" s="16">
        <v>5.0225277831611388</v>
      </c>
      <c r="N119" s="16">
        <v>5.0225277830069723</v>
      </c>
      <c r="O119" s="16">
        <v>4.1053827458618093</v>
      </c>
      <c r="P119" s="16">
        <v>4.1217758664575772</v>
      </c>
      <c r="Q119" s="16">
        <v>3.1178558392747533</v>
      </c>
      <c r="R119" s="16">
        <v>2.6450156511495306</v>
      </c>
      <c r="S119" s="16">
        <v>2.6450156511495306</v>
      </c>
      <c r="T119" s="16">
        <v>2.6735023897717847</v>
      </c>
      <c r="U119" s="16">
        <v>2.3537408692331319</v>
      </c>
      <c r="V119" s="16">
        <v>2.3537408692331319</v>
      </c>
      <c r="W119" s="16">
        <v>3.237253569517498</v>
      </c>
      <c r="X119" s="16">
        <v>5.3830865330362299</v>
      </c>
      <c r="Y119" s="16">
        <v>8.3240857528037999</v>
      </c>
      <c r="Z119" s="16">
        <v>54.624810517779174</v>
      </c>
      <c r="AA119" s="16">
        <v>16.336042170887531</v>
      </c>
      <c r="AB119" s="16">
        <v>88.030323086437946</v>
      </c>
      <c r="AC119" s="16">
        <v>67.720172314242248</v>
      </c>
      <c r="AD119" s="16">
        <v>49.265514294372544</v>
      </c>
      <c r="AE119" s="16">
        <v>46.157700337965174</v>
      </c>
      <c r="AF119" s="16">
        <v>47.497490552550026</v>
      </c>
      <c r="AG119" s="16">
        <v>35.202228658364952</v>
      </c>
      <c r="AH119" s="16">
        <v>36.634237706289127</v>
      </c>
      <c r="AI119" s="16">
        <v>36.134448758508228</v>
      </c>
      <c r="AJ119" s="16">
        <v>35.718463989882984</v>
      </c>
      <c r="AK119" s="16">
        <v>35.151080458082596</v>
      </c>
      <c r="AL119" s="16">
        <v>35.16303245236346</v>
      </c>
      <c r="AM119" s="16">
        <v>35.162911139568514</v>
      </c>
      <c r="AN119" s="16">
        <v>20.447648123457888</v>
      </c>
      <c r="AO119" s="16">
        <v>22.312302900423955</v>
      </c>
      <c r="AP119" s="16">
        <v>22.312302900423955</v>
      </c>
      <c r="AQ119" s="16">
        <v>22.555767615416631</v>
      </c>
    </row>
    <row r="120" spans="5:43" ht="15" customHeight="1" x14ac:dyDescent="0.25">
      <c r="E120" s="11" t="s">
        <v>142</v>
      </c>
      <c r="F120" s="4"/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64.3131618476162</v>
      </c>
      <c r="AG120" s="16">
        <v>64.273927415890427</v>
      </c>
      <c r="AH120" s="16">
        <v>47.242995969166813</v>
      </c>
      <c r="AI120" s="16">
        <v>63.746538988968616</v>
      </c>
      <c r="AJ120" s="16">
        <v>54.543136303919546</v>
      </c>
      <c r="AK120" s="16">
        <v>45.9358225739592</v>
      </c>
      <c r="AL120" s="16">
        <v>44.829148685222222</v>
      </c>
      <c r="AM120" s="16">
        <v>44.267623102932234</v>
      </c>
      <c r="AN120" s="16">
        <v>44.269532407529752</v>
      </c>
      <c r="AO120" s="16">
        <v>44.25333672009404</v>
      </c>
      <c r="AP120" s="16">
        <v>44.25333672009404</v>
      </c>
      <c r="AQ120" s="16">
        <v>44.321890363143702</v>
      </c>
    </row>
    <row r="121" spans="5:43" ht="15" customHeight="1" x14ac:dyDescent="0.25">
      <c r="E121" s="11" t="s">
        <v>145</v>
      </c>
      <c r="F121" s="4"/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8.9832409926135135</v>
      </c>
      <c r="AE121" s="16">
        <v>8.978869579749956</v>
      </c>
      <c r="AF121" s="16">
        <v>6.8585474634319201</v>
      </c>
      <c r="AG121" s="16">
        <v>6.8556424984805089</v>
      </c>
      <c r="AH121" s="16">
        <v>4.7961606889603443</v>
      </c>
      <c r="AI121" s="16">
        <v>4.7882196345715649</v>
      </c>
      <c r="AJ121" s="16">
        <v>4.7817161414635825</v>
      </c>
      <c r="AK121" s="16">
        <v>4.7718918660090894</v>
      </c>
      <c r="AL121" s="16">
        <v>4.7721134762476618</v>
      </c>
      <c r="AM121" s="16">
        <v>4.7721112308103102</v>
      </c>
      <c r="AN121" s="16">
        <v>16.130636496644229</v>
      </c>
      <c r="AO121" s="16">
        <v>24.33186404831627</v>
      </c>
      <c r="AP121" s="16">
        <v>24.33186404831627</v>
      </c>
      <c r="AQ121" s="16">
        <v>24.376950165231527</v>
      </c>
    </row>
    <row r="122" spans="5:43" ht="15" customHeight="1" x14ac:dyDescent="0.25">
      <c r="E122" s="11" t="s">
        <v>158</v>
      </c>
      <c r="F122" s="4"/>
      <c r="G122" s="16">
        <v>0</v>
      </c>
      <c r="H122" s="16">
        <v>0</v>
      </c>
      <c r="I122" s="16">
        <v>0</v>
      </c>
      <c r="J122" s="16">
        <v>0</v>
      </c>
      <c r="K122" s="16">
        <v>4.5998446702315254</v>
      </c>
      <c r="L122" s="16">
        <v>4.5998446701818798</v>
      </c>
      <c r="M122" s="16">
        <v>4.5751063271361101</v>
      </c>
      <c r="N122" s="16">
        <v>4.5751063269947956</v>
      </c>
      <c r="O122" s="16">
        <v>3.7396632225637307</v>
      </c>
      <c r="P122" s="16">
        <v>3.754595996170023</v>
      </c>
      <c r="Q122" s="16">
        <v>3.4380671615717984</v>
      </c>
      <c r="R122" s="16">
        <v>4.0586842886370276</v>
      </c>
      <c r="S122" s="16">
        <v>4.0586842886370276</v>
      </c>
      <c r="T122" s="16">
        <v>4.0121025607516527</v>
      </c>
      <c r="U122" s="16">
        <v>5.2623903226679909</v>
      </c>
      <c r="V122" s="16">
        <v>5.2623903226679909</v>
      </c>
      <c r="W122" s="16">
        <v>3.3130403562042385</v>
      </c>
      <c r="X122" s="16">
        <v>4.9035454282398829</v>
      </c>
      <c r="Y122" s="16">
        <v>7.5825518483558687</v>
      </c>
      <c r="Z122" s="16">
        <v>14.756454399639459</v>
      </c>
      <c r="AA122" s="16">
        <v>8.7233792567977737</v>
      </c>
      <c r="AB122" s="16">
        <v>20.108403243307578</v>
      </c>
      <c r="AC122" s="16">
        <v>20.032540718398405</v>
      </c>
      <c r="AD122" s="16">
        <v>15.514161019427611</v>
      </c>
      <c r="AE122" s="16">
        <v>16.069608423939101</v>
      </c>
      <c r="AF122" s="16">
        <v>19.230876100515765</v>
      </c>
      <c r="AG122" s="16">
        <v>24.16703917142987</v>
      </c>
      <c r="AH122" s="16">
        <v>26.244723654309254</v>
      </c>
      <c r="AI122" s="16">
        <v>25.543296712507647</v>
      </c>
      <c r="AJ122" s="16">
        <v>24.941916211705816</v>
      </c>
      <c r="AK122" s="16">
        <v>24.088160774148051</v>
      </c>
      <c r="AL122" s="16">
        <v>24.106631331356343</v>
      </c>
      <c r="AM122" s="16">
        <v>24.106443974780468</v>
      </c>
      <c r="AN122" s="16">
        <v>23.112733844780266</v>
      </c>
      <c r="AO122" s="16">
        <v>23.183494330188534</v>
      </c>
      <c r="AP122" s="16">
        <v>23.183494330188534</v>
      </c>
      <c r="AQ122" s="16">
        <v>23.525820224887276</v>
      </c>
    </row>
    <row r="123" spans="5:43" ht="15" customHeight="1" x14ac:dyDescent="0.25">
      <c r="E123" s="11" t="s">
        <v>141</v>
      </c>
      <c r="F123" s="4"/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77.053945528134065</v>
      </c>
      <c r="AI123" s="16">
        <v>55.893295617486615</v>
      </c>
      <c r="AJ123" s="16">
        <v>59.740765182046218</v>
      </c>
      <c r="AK123" s="16">
        <v>47.185658271792249</v>
      </c>
      <c r="AL123" s="16">
        <v>49.627394156411157</v>
      </c>
      <c r="AM123" s="16">
        <v>49.98150566094737</v>
      </c>
      <c r="AN123" s="16">
        <v>49.983523787489133</v>
      </c>
      <c r="AO123" s="16">
        <v>49.966405097881292</v>
      </c>
      <c r="AP123" s="16">
        <v>49.966405097881292</v>
      </c>
      <c r="AQ123" s="16">
        <v>50.036538101548658</v>
      </c>
    </row>
    <row r="124" spans="5:43" ht="15" customHeight="1" x14ac:dyDescent="0.25">
      <c r="E124" s="11" t="s">
        <v>146</v>
      </c>
      <c r="F124" s="4"/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7.3683702876854219E-4</v>
      </c>
      <c r="AE124" s="16">
        <v>7.3721827183814736E-4</v>
      </c>
      <c r="AF124" s="16">
        <v>7.334387112049093E-4</v>
      </c>
      <c r="AG124" s="16">
        <v>7.3379846267736379E-4</v>
      </c>
      <c r="AH124" s="16">
        <v>7.4822335204843479E-4</v>
      </c>
      <c r="AI124" s="16">
        <v>7.3193168613543038E-4</v>
      </c>
      <c r="AJ124" s="16">
        <v>7.3340119334898272E-4</v>
      </c>
      <c r="AK124" s="16">
        <v>7.3564063280122534E-4</v>
      </c>
      <c r="AL124" s="16">
        <v>7.3558985322042284E-4</v>
      </c>
      <c r="AM124" s="16">
        <v>7.3559038112228894E-4</v>
      </c>
      <c r="AN124" s="16">
        <v>7.4836975182956706E-4</v>
      </c>
      <c r="AO124" s="16">
        <v>0.23911929581867278</v>
      </c>
      <c r="AP124" s="16">
        <v>0.23911929581867278</v>
      </c>
      <c r="AQ124" s="16">
        <v>0.23937861582901451</v>
      </c>
    </row>
    <row r="125" spans="5:43" ht="15" customHeight="1" x14ac:dyDescent="0.25">
      <c r="E125" s="11" t="s">
        <v>155</v>
      </c>
      <c r="F125" s="4"/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57.68943324296314</v>
      </c>
      <c r="Y125" s="16">
        <v>58.010669952404626</v>
      </c>
      <c r="Z125" s="16">
        <v>43.247922903558504</v>
      </c>
      <c r="AA125" s="16">
        <v>28.570043620861462</v>
      </c>
      <c r="AB125" s="16">
        <v>28.782771840311007</v>
      </c>
      <c r="AC125" s="16">
        <v>28.907939825673623</v>
      </c>
      <c r="AD125" s="16">
        <v>28.766873180896219</v>
      </c>
      <c r="AE125" s="16">
        <v>28.752149005582218</v>
      </c>
      <c r="AF125" s="16">
        <v>28.965591452558765</v>
      </c>
      <c r="AG125" s="16">
        <v>28.951459751661901</v>
      </c>
      <c r="AH125" s="16">
        <v>29.154525708294702</v>
      </c>
      <c r="AI125" s="16">
        <v>29.089643323076398</v>
      </c>
      <c r="AJ125" s="16">
        <v>29.031344512775899</v>
      </c>
      <c r="AK125" s="16">
        <v>29.083755377208153</v>
      </c>
      <c r="AL125" s="16">
        <v>29.085763353753379</v>
      </c>
      <c r="AM125" s="16">
        <v>29.08574300757672</v>
      </c>
      <c r="AN125" s="16">
        <v>29.086862261171042</v>
      </c>
      <c r="AO125" s="16">
        <v>29.077367504293917</v>
      </c>
      <c r="AP125" s="16">
        <v>29.077367504293917</v>
      </c>
      <c r="AQ125" s="16">
        <v>29.118629933968908</v>
      </c>
    </row>
    <row r="126" spans="5:43" ht="15" customHeight="1" x14ac:dyDescent="0.25">
      <c r="E126" s="11" t="s">
        <v>157</v>
      </c>
      <c r="F126" s="4"/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58.018249607144192</v>
      </c>
      <c r="Z126" s="16">
        <v>43.250149946703417</v>
      </c>
      <c r="AA126" s="16">
        <v>28.570363095654965</v>
      </c>
      <c r="AB126" s="16">
        <v>28.783083307596979</v>
      </c>
      <c r="AC126" s="16">
        <v>28.908263239520043</v>
      </c>
      <c r="AD126" s="16">
        <v>28.767183166570359</v>
      </c>
      <c r="AE126" s="16">
        <v>28.752457626253243</v>
      </c>
      <c r="AF126" s="16">
        <v>28.965920538575972</v>
      </c>
      <c r="AG126" s="16">
        <v>28.951787437337767</v>
      </c>
      <c r="AH126" s="16">
        <v>29.154874144174968</v>
      </c>
      <c r="AI126" s="16">
        <v>29.089984981718974</v>
      </c>
      <c r="AJ126" s="16">
        <v>29.031680200233172</v>
      </c>
      <c r="AK126" s="16">
        <v>28.802489031211525</v>
      </c>
      <c r="AL126" s="16">
        <v>28.804477486886547</v>
      </c>
      <c r="AM126" s="16">
        <v>28.804457338508559</v>
      </c>
      <c r="AN126" s="16">
        <v>28.805565711100563</v>
      </c>
      <c r="AO126" s="16">
        <v>28.79616325908842</v>
      </c>
      <c r="AP126" s="16">
        <v>28.79616325908842</v>
      </c>
      <c r="AQ126" s="16">
        <v>28.837024550334561</v>
      </c>
    </row>
    <row r="127" spans="5:43" ht="15" customHeight="1" x14ac:dyDescent="0.25">
      <c r="E127" s="11" t="s">
        <v>161</v>
      </c>
      <c r="F127" s="4"/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64.313161803909281</v>
      </c>
      <c r="AG127" s="16">
        <v>64.273927372160699</v>
      </c>
      <c r="AH127" s="16">
        <v>47.242995925223056</v>
      </c>
      <c r="AI127" s="16">
        <v>63.746538944647313</v>
      </c>
      <c r="AJ127" s="16">
        <v>54.54313625936765</v>
      </c>
      <c r="AK127" s="16">
        <v>45.935822529180399</v>
      </c>
      <c r="AL127" s="16">
        <v>44.829148640394699</v>
      </c>
      <c r="AM127" s="16">
        <v>44.267623058064274</v>
      </c>
      <c r="AN127" s="16">
        <v>44.269532362660939</v>
      </c>
      <c r="AO127" s="16">
        <v>44.253336675212985</v>
      </c>
      <c r="AP127" s="16">
        <v>44.253336675212985</v>
      </c>
      <c r="AQ127" s="16">
        <v>44.321890318323078</v>
      </c>
    </row>
    <row r="128" spans="5:43" ht="15" customHeight="1" x14ac:dyDescent="0.25">
      <c r="E128" s="11" t="s">
        <v>159</v>
      </c>
      <c r="F128" s="4"/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0.56623354597794684</v>
      </c>
      <c r="AC128" s="16">
        <v>0.60257366873456109</v>
      </c>
      <c r="AD128" s="16">
        <v>0.59912621022525192</v>
      </c>
      <c r="AE128" s="16">
        <v>0.59962746273720546</v>
      </c>
      <c r="AF128" s="16">
        <v>0.60383032050838703</v>
      </c>
      <c r="AG128" s="16">
        <v>0.60500182077426035</v>
      </c>
      <c r="AH128" s="16">
        <v>0.60137083498054078</v>
      </c>
      <c r="AI128" s="16">
        <v>0.60252623709559672</v>
      </c>
      <c r="AJ128" s="16">
        <v>0.60356818919533206</v>
      </c>
      <c r="AK128" s="16">
        <v>0.6051548192304036</v>
      </c>
      <c r="AL128" s="16">
        <v>0.60511885968053503</v>
      </c>
      <c r="AM128" s="16">
        <v>0.60511922399108753</v>
      </c>
      <c r="AN128" s="16">
        <v>0.60479180407683575</v>
      </c>
      <c r="AO128" s="16">
        <v>0.60230971588067328</v>
      </c>
      <c r="AP128" s="16">
        <v>0.60230971588067328</v>
      </c>
      <c r="AQ128" s="16">
        <v>0.60152191977981273</v>
      </c>
    </row>
    <row r="129" spans="5:43" ht="15" customHeight="1" x14ac:dyDescent="0.25">
      <c r="E129" s="11" t="s">
        <v>137</v>
      </c>
      <c r="F129" s="4"/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3.964512762199121E-7</v>
      </c>
      <c r="AC129" s="16">
        <v>4.2240226110368395E-7</v>
      </c>
      <c r="AD129" s="16">
        <v>4.1994063472535302E-7</v>
      </c>
      <c r="AE129" s="16">
        <v>4.202994599465478E-7</v>
      </c>
      <c r="AF129" s="16">
        <v>4.2329856704677769E-7</v>
      </c>
      <c r="AG129" s="16">
        <v>4.241336650216242E-7</v>
      </c>
      <c r="AH129" s="16">
        <v>4.2154337011766786E-7</v>
      </c>
      <c r="AI129" s="16">
        <v>4.2236739312595587E-7</v>
      </c>
      <c r="AJ129" s="16">
        <v>4.231104353052185E-7</v>
      </c>
      <c r="AK129" s="16">
        <v>4.2424240939539079E-7</v>
      </c>
      <c r="AL129" s="16">
        <v>4.2421678289601638E-7</v>
      </c>
      <c r="AM129" s="16">
        <v>4.2421757907018311E-7</v>
      </c>
      <c r="AN129" s="16">
        <v>4.2398433895750195E-7</v>
      </c>
      <c r="AO129" s="16">
        <v>4.222128883067801E-7</v>
      </c>
      <c r="AP129" s="16">
        <v>4.222128883067801E-7</v>
      </c>
      <c r="AQ129" s="16">
        <v>4.2165025597219529E-7</v>
      </c>
    </row>
    <row r="130" spans="5:43" ht="15" customHeight="1" x14ac:dyDescent="0.25">
      <c r="E130" s="11" t="s">
        <v>164</v>
      </c>
      <c r="F130" s="4"/>
      <c r="G130" s="16">
        <v>0</v>
      </c>
      <c r="H130" s="16">
        <v>0</v>
      </c>
      <c r="I130" s="16">
        <v>0</v>
      </c>
      <c r="J130" s="16">
        <v>0</v>
      </c>
      <c r="K130" s="16">
        <v>5.1650847795116865</v>
      </c>
      <c r="L130" s="16">
        <v>5.1650847794530073</v>
      </c>
      <c r="M130" s="16">
        <v>4.4221261203105628</v>
      </c>
      <c r="N130" s="16">
        <v>4.422126121745686</v>
      </c>
      <c r="O130" s="16">
        <v>4.4073602114889256</v>
      </c>
      <c r="P130" s="16">
        <v>4.4086899311439822</v>
      </c>
      <c r="Q130" s="16">
        <v>4.7461868525354749</v>
      </c>
      <c r="R130" s="16">
        <v>4.9562333365414739</v>
      </c>
      <c r="S130" s="16">
        <v>4.9562333365414739</v>
      </c>
      <c r="T130" s="16">
        <v>4.9543094132975529</v>
      </c>
      <c r="U130" s="16">
        <v>5.3574399431503075</v>
      </c>
      <c r="V130" s="16">
        <v>5.3574399431503075</v>
      </c>
      <c r="W130" s="16">
        <v>4.7216032386315065</v>
      </c>
      <c r="X130" s="16">
        <v>10.090837307243909</v>
      </c>
      <c r="Y130" s="16">
        <v>17.431170245506607</v>
      </c>
      <c r="Z130" s="16">
        <v>20.401864092908703</v>
      </c>
      <c r="AA130" s="16">
        <v>4.4138118030722939</v>
      </c>
      <c r="AB130" s="16">
        <v>11.740190507831608</v>
      </c>
      <c r="AC130" s="16">
        <v>18.248263514139531</v>
      </c>
      <c r="AD130" s="16">
        <v>14.893319002852905</v>
      </c>
      <c r="AE130" s="16">
        <v>12.22145837085719</v>
      </c>
      <c r="AF130" s="16">
        <v>19.109846978851156</v>
      </c>
      <c r="AG130" s="16">
        <v>12.829702483158659</v>
      </c>
      <c r="AH130" s="16">
        <v>19.73207382862088</v>
      </c>
      <c r="AI130" s="16">
        <v>19.832613266986655</v>
      </c>
      <c r="AJ130" s="16">
        <v>19.065560111678874</v>
      </c>
      <c r="AK130" s="16">
        <v>16.16452251463835</v>
      </c>
      <c r="AL130" s="16">
        <v>16.170441087341512</v>
      </c>
      <c r="AM130" s="16">
        <v>16.170080018847706</v>
      </c>
      <c r="AN130" s="16">
        <v>16.003183549714773</v>
      </c>
      <c r="AO130" s="16">
        <v>16.036252506662478</v>
      </c>
      <c r="AP130" s="16">
        <v>16.036252506662478</v>
      </c>
      <c r="AQ130" s="16">
        <v>21.084828973579093</v>
      </c>
    </row>
    <row r="131" spans="5:43" ht="15" customHeight="1" x14ac:dyDescent="0.25">
      <c r="E131" s="11" t="s">
        <v>163</v>
      </c>
      <c r="F131" s="4"/>
      <c r="G131" s="16">
        <v>0</v>
      </c>
      <c r="H131" s="16">
        <v>0</v>
      </c>
      <c r="I131" s="16">
        <v>0</v>
      </c>
      <c r="J131" s="16">
        <v>0</v>
      </c>
      <c r="K131" s="16">
        <v>4.9752488521623892</v>
      </c>
      <c r="L131" s="16">
        <v>4.9752488520827924</v>
      </c>
      <c r="M131" s="16">
        <v>3.1536358043187449</v>
      </c>
      <c r="N131" s="16">
        <v>3.1536358006365188</v>
      </c>
      <c r="O131" s="16">
        <v>2.9854109350887987</v>
      </c>
      <c r="P131" s="16">
        <v>3.0129541853493826</v>
      </c>
      <c r="Q131" s="16">
        <v>4.3852264195837538</v>
      </c>
      <c r="R131" s="16">
        <v>5.6035756619397752</v>
      </c>
      <c r="S131" s="16">
        <v>5.6035756619397752</v>
      </c>
      <c r="T131" s="16">
        <v>5.5146491764838679</v>
      </c>
      <c r="U131" s="16">
        <v>7.8196015755577664</v>
      </c>
      <c r="V131" s="16">
        <v>7.8196015755577664</v>
      </c>
      <c r="W131" s="16">
        <v>4.1282979927207482</v>
      </c>
      <c r="X131" s="16">
        <v>5.1036019798924492</v>
      </c>
      <c r="Y131" s="16">
        <v>9.782386155139239</v>
      </c>
      <c r="Z131" s="16">
        <v>8.8500057812388935</v>
      </c>
      <c r="AA131" s="16">
        <v>17.786888024247379</v>
      </c>
      <c r="AB131" s="16">
        <v>17.701428273673809</v>
      </c>
      <c r="AC131" s="16">
        <v>19.27668309585157</v>
      </c>
      <c r="AD131" s="16">
        <v>17.54986008169579</v>
      </c>
      <c r="AE131" s="16">
        <v>21.576571828689314</v>
      </c>
      <c r="AF131" s="16">
        <v>23.598853821143912</v>
      </c>
      <c r="AG131" s="16">
        <v>39.679700835430985</v>
      </c>
      <c r="AH131" s="16">
        <v>41.049429382992955</v>
      </c>
      <c r="AI131" s="16">
        <v>40.520637565036253</v>
      </c>
      <c r="AJ131" s="16">
        <v>40.117085621487746</v>
      </c>
      <c r="AK131" s="16">
        <v>39.641271013270647</v>
      </c>
      <c r="AL131" s="16">
        <v>39.650158635420098</v>
      </c>
      <c r="AM131" s="16">
        <v>39.6500681393088</v>
      </c>
      <c r="AN131" s="16">
        <v>39.655059776274491</v>
      </c>
      <c r="AO131" s="16">
        <v>39.613582682512273</v>
      </c>
      <c r="AP131" s="16">
        <v>39.613582682512273</v>
      </c>
      <c r="AQ131" s="16">
        <v>39.80804690461779</v>
      </c>
    </row>
    <row r="132" spans="5:43" ht="15" customHeight="1" x14ac:dyDescent="0.25">
      <c r="E132" s="11" t="s">
        <v>166</v>
      </c>
      <c r="F132" s="4"/>
      <c r="G132" s="16">
        <v>11.392677242102673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0.25652897590281376</v>
      </c>
      <c r="S132" s="16">
        <v>0.25652897590281376</v>
      </c>
      <c r="T132" s="16">
        <v>0.21914825555185596</v>
      </c>
      <c r="U132" s="16">
        <v>1.0129016088423026</v>
      </c>
      <c r="V132" s="16">
        <v>1.0129016088423026</v>
      </c>
      <c r="W132" s="16">
        <v>0.84061129586346739</v>
      </c>
      <c r="X132" s="16">
        <v>0.34665883553472276</v>
      </c>
      <c r="Y132" s="16">
        <v>0.51408574996158296</v>
      </c>
      <c r="Z132" s="16">
        <v>0.39702323218126251</v>
      </c>
      <c r="AA132" s="16">
        <v>5.0765528867525553</v>
      </c>
      <c r="AB132" s="16">
        <v>5.0228221753460716</v>
      </c>
      <c r="AC132" s="16">
        <v>5.0761927265306577</v>
      </c>
      <c r="AD132" s="16">
        <v>5.0192783617276593</v>
      </c>
      <c r="AE132" s="16">
        <v>6.2892024758126652</v>
      </c>
      <c r="AF132" s="16">
        <v>6.3603589315231064</v>
      </c>
      <c r="AG132" s="16">
        <v>6.3521162079830136</v>
      </c>
      <c r="AH132" s="16">
        <v>6.5233411733338729</v>
      </c>
      <c r="AI132" s="16">
        <v>6.463228672092816</v>
      </c>
      <c r="AJ132" s="16">
        <v>6.4164769363984258</v>
      </c>
      <c r="AK132" s="16">
        <v>6.3473673275195654</v>
      </c>
      <c r="AL132" s="16">
        <v>6.3484689694757224</v>
      </c>
      <c r="AM132" s="16">
        <v>6.3484577628604031</v>
      </c>
      <c r="AN132" s="16">
        <v>6.3490755846101008</v>
      </c>
      <c r="AO132" s="16">
        <v>6.3439212280496839</v>
      </c>
      <c r="AP132" s="16">
        <v>6.3439212280496839</v>
      </c>
      <c r="AQ132" s="16">
        <v>1.9883374228636921</v>
      </c>
    </row>
    <row r="133" spans="5:43" ht="15" customHeight="1" x14ac:dyDescent="0.25">
      <c r="E133" s="11" t="s">
        <v>167</v>
      </c>
      <c r="F133" s="4"/>
      <c r="G133" s="16">
        <v>12.438630378336612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0.76997527371646768</v>
      </c>
      <c r="S133" s="16">
        <v>0.76997527371646768</v>
      </c>
      <c r="T133" s="16">
        <v>0.72609212458120986</v>
      </c>
      <c r="U133" s="16">
        <v>1.657141774669981</v>
      </c>
      <c r="V133" s="16">
        <v>1.657141774669981</v>
      </c>
      <c r="W133" s="16">
        <v>0.63990152462213468</v>
      </c>
      <c r="X133" s="16">
        <v>0.39774212600812975</v>
      </c>
      <c r="Y133" s="16">
        <v>1.0441031095739153</v>
      </c>
      <c r="Z133" s="16">
        <v>0.91574768437415766</v>
      </c>
      <c r="AA133" s="16">
        <v>5.497782479239528</v>
      </c>
      <c r="AB133" s="16">
        <v>5.5208022491256958</v>
      </c>
      <c r="AC133" s="16">
        <v>5.623775296707807</v>
      </c>
      <c r="AD133" s="16">
        <v>5.5110926931049837</v>
      </c>
      <c r="AE133" s="16">
        <v>6.8726718922401187</v>
      </c>
      <c r="AF133" s="16">
        <v>7.0176908430907794</v>
      </c>
      <c r="AG133" s="16">
        <v>7.0047700697601103</v>
      </c>
      <c r="AH133" s="16">
        <v>7.2457184092111717</v>
      </c>
      <c r="AI133" s="16">
        <v>7.1635487979628483</v>
      </c>
      <c r="AJ133" s="16">
        <v>7.09713166933017</v>
      </c>
      <c r="AK133" s="16">
        <v>6.9972143847299106</v>
      </c>
      <c r="AL133" s="16">
        <v>6.9989750350652677</v>
      </c>
      <c r="AM133" s="16">
        <v>6.9989571491249043</v>
      </c>
      <c r="AN133" s="16">
        <v>6.9999424515178488</v>
      </c>
      <c r="AO133" s="16">
        <v>6.9916741234530928</v>
      </c>
      <c r="AP133" s="16">
        <v>6.9916741234530928</v>
      </c>
      <c r="AQ133" s="16">
        <v>2.6106283672922568</v>
      </c>
    </row>
    <row r="134" spans="5:43" ht="15" customHeight="1" x14ac:dyDescent="0.25">
      <c r="E134" s="11" t="s">
        <v>429</v>
      </c>
      <c r="F134" s="4"/>
      <c r="G134" s="16">
        <v>0.65525582712756369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0.75394838915358575</v>
      </c>
      <c r="V134" s="16">
        <v>0.75394838915358575</v>
      </c>
      <c r="W134" s="16">
        <v>1.5965608465432695</v>
      </c>
      <c r="X134" s="16">
        <v>1.0484949630212821</v>
      </c>
      <c r="Y134" s="16">
        <v>0.38998634537220744</v>
      </c>
      <c r="Z134" s="16">
        <v>0.52026342851176721</v>
      </c>
      <c r="AA134" s="16">
        <v>5.7807947125653474</v>
      </c>
      <c r="AB134" s="16">
        <v>5.6109323049703468</v>
      </c>
      <c r="AC134" s="16">
        <v>5.5932067317164558</v>
      </c>
      <c r="AD134" s="16">
        <v>5.6185561758265816</v>
      </c>
      <c r="AE134" s="16">
        <v>7.0194119225873912</v>
      </c>
      <c r="AF134" s="16">
        <v>7.0053483030995736</v>
      </c>
      <c r="AG134" s="16">
        <v>6.9989614620578564</v>
      </c>
      <c r="AH134" s="16">
        <v>7.1349579313713409</v>
      </c>
      <c r="AI134" s="16">
        <v>7.0808646212248902</v>
      </c>
      <c r="AJ134" s="16">
        <v>7.04050749118454</v>
      </c>
      <c r="AK134" s="16">
        <v>6.9953544806936554</v>
      </c>
      <c r="AL134" s="16">
        <v>6.9961860925061679</v>
      </c>
      <c r="AM134" s="16">
        <v>6.9961776167539318</v>
      </c>
      <c r="AN134" s="16">
        <v>6.9966453694996309</v>
      </c>
      <c r="AO134" s="16">
        <v>6.9927743438608179</v>
      </c>
      <c r="AP134" s="16">
        <v>6.9927743438608179</v>
      </c>
      <c r="AQ134" s="16">
        <v>6.9972105296735458</v>
      </c>
    </row>
    <row r="135" spans="5:43" ht="15" customHeight="1" x14ac:dyDescent="0.25"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</row>
    <row r="136" spans="5:43" ht="15" customHeight="1" x14ac:dyDescent="0.25">
      <c r="E136" s="126" t="s">
        <v>391</v>
      </c>
      <c r="G136" s="16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</row>
    <row r="137" spans="5:43" ht="15" customHeight="1" x14ac:dyDescent="0.25">
      <c r="E137" s="79" t="s">
        <v>173</v>
      </c>
      <c r="G137" s="131">
        <v>0</v>
      </c>
      <c r="H137" s="131">
        <v>0</v>
      </c>
      <c r="I137" s="131">
        <v>0</v>
      </c>
      <c r="J137" s="131">
        <v>0</v>
      </c>
      <c r="K137" s="131">
        <v>0</v>
      </c>
      <c r="L137" s="131">
        <v>0</v>
      </c>
      <c r="M137" s="131">
        <v>0</v>
      </c>
      <c r="N137" s="131">
        <v>0</v>
      </c>
      <c r="O137" s="131">
        <v>0</v>
      </c>
      <c r="P137" s="131">
        <v>0</v>
      </c>
      <c r="Q137" s="131">
        <v>0</v>
      </c>
      <c r="R137" s="131">
        <v>0</v>
      </c>
      <c r="S137" s="131">
        <v>0</v>
      </c>
      <c r="T137" s="131">
        <v>0</v>
      </c>
      <c r="U137" s="131">
        <v>0</v>
      </c>
      <c r="V137" s="131">
        <v>0</v>
      </c>
      <c r="W137" s="131">
        <v>0</v>
      </c>
      <c r="X137" s="131">
        <v>0</v>
      </c>
      <c r="Y137" s="131">
        <v>0</v>
      </c>
      <c r="Z137" s="131">
        <v>0</v>
      </c>
      <c r="AA137" s="131">
        <v>0</v>
      </c>
      <c r="AB137" s="131">
        <v>0</v>
      </c>
      <c r="AC137" s="131">
        <v>0</v>
      </c>
      <c r="AD137" s="131">
        <v>0</v>
      </c>
      <c r="AE137" s="131">
        <v>0</v>
      </c>
      <c r="AF137" s="131">
        <v>0</v>
      </c>
      <c r="AG137" s="131">
        <v>0</v>
      </c>
      <c r="AH137" s="131">
        <v>0</v>
      </c>
      <c r="AI137" s="131">
        <v>0</v>
      </c>
      <c r="AJ137" s="131">
        <v>0</v>
      </c>
      <c r="AK137" s="131">
        <v>0</v>
      </c>
      <c r="AL137" s="131">
        <v>0</v>
      </c>
      <c r="AM137" s="131">
        <v>0</v>
      </c>
      <c r="AN137" s="131">
        <v>0</v>
      </c>
      <c r="AO137" s="131">
        <v>0</v>
      </c>
      <c r="AP137" s="131">
        <v>0</v>
      </c>
      <c r="AQ137" s="131">
        <v>0</v>
      </c>
    </row>
    <row r="138" spans="5:43" ht="15" customHeight="1" x14ac:dyDescent="0.25">
      <c r="E138" s="79" t="s">
        <v>175</v>
      </c>
      <c r="G138" s="131">
        <v>0</v>
      </c>
      <c r="H138" s="131">
        <v>0</v>
      </c>
      <c r="I138" s="131">
        <v>0</v>
      </c>
      <c r="J138" s="131">
        <v>0</v>
      </c>
      <c r="K138" s="131">
        <v>0</v>
      </c>
      <c r="L138" s="131">
        <v>0</v>
      </c>
      <c r="M138" s="131">
        <v>0</v>
      </c>
      <c r="N138" s="131">
        <v>0</v>
      </c>
      <c r="O138" s="131">
        <v>0</v>
      </c>
      <c r="P138" s="131">
        <v>0</v>
      </c>
      <c r="Q138" s="131">
        <v>0</v>
      </c>
      <c r="R138" s="131">
        <v>0</v>
      </c>
      <c r="S138" s="131">
        <v>0</v>
      </c>
      <c r="T138" s="131">
        <v>0</v>
      </c>
      <c r="U138" s="131">
        <v>0</v>
      </c>
      <c r="V138" s="131">
        <v>0</v>
      </c>
      <c r="W138" s="131">
        <v>0</v>
      </c>
      <c r="X138" s="131">
        <v>0</v>
      </c>
      <c r="Y138" s="131">
        <v>0</v>
      </c>
      <c r="Z138" s="131">
        <v>0</v>
      </c>
      <c r="AA138" s="131">
        <v>0</v>
      </c>
      <c r="AB138" s="131">
        <v>0</v>
      </c>
      <c r="AC138" s="131">
        <v>0</v>
      </c>
      <c r="AD138" s="131">
        <v>0</v>
      </c>
      <c r="AE138" s="131">
        <v>0</v>
      </c>
      <c r="AF138" s="131">
        <v>0</v>
      </c>
      <c r="AG138" s="131">
        <v>0</v>
      </c>
      <c r="AH138" s="131">
        <v>0</v>
      </c>
      <c r="AI138" s="131">
        <v>0</v>
      </c>
      <c r="AJ138" s="131">
        <v>0</v>
      </c>
      <c r="AK138" s="131">
        <v>0</v>
      </c>
      <c r="AL138" s="131">
        <v>0</v>
      </c>
      <c r="AM138" s="131">
        <v>0</v>
      </c>
      <c r="AN138" s="131">
        <v>0</v>
      </c>
      <c r="AO138" s="131">
        <v>0</v>
      </c>
      <c r="AP138" s="131">
        <v>0</v>
      </c>
      <c r="AQ138" s="131">
        <v>0</v>
      </c>
    </row>
    <row r="139" spans="5:43" ht="15" customHeight="1" x14ac:dyDescent="0.25">
      <c r="E139" s="79" t="s">
        <v>76</v>
      </c>
      <c r="G139" s="131">
        <v>0</v>
      </c>
      <c r="H139" s="131">
        <v>0</v>
      </c>
      <c r="I139" s="131">
        <v>0</v>
      </c>
      <c r="J139" s="131">
        <v>0</v>
      </c>
      <c r="K139" s="132">
        <v>999</v>
      </c>
      <c r="L139" s="132">
        <v>999</v>
      </c>
      <c r="M139" s="132">
        <v>999</v>
      </c>
      <c r="N139" s="132">
        <v>999</v>
      </c>
      <c r="O139" s="132">
        <v>999</v>
      </c>
      <c r="P139" s="132">
        <v>999</v>
      </c>
      <c r="Q139" s="132">
        <v>999</v>
      </c>
      <c r="R139" s="132">
        <v>999</v>
      </c>
      <c r="S139" s="132">
        <v>999</v>
      </c>
      <c r="T139" s="132">
        <v>999</v>
      </c>
      <c r="U139" s="132">
        <v>999</v>
      </c>
      <c r="V139" s="132">
        <v>999</v>
      </c>
      <c r="W139" s="132">
        <v>999</v>
      </c>
      <c r="X139" s="132">
        <v>999</v>
      </c>
      <c r="Y139" s="132">
        <v>999</v>
      </c>
      <c r="Z139" s="132">
        <v>999</v>
      </c>
      <c r="AA139" s="132">
        <v>999</v>
      </c>
      <c r="AB139" s="132">
        <v>999</v>
      </c>
      <c r="AC139" s="132">
        <v>999</v>
      </c>
      <c r="AD139" s="132">
        <v>999</v>
      </c>
      <c r="AE139" s="132">
        <v>999</v>
      </c>
      <c r="AF139" s="132">
        <v>999</v>
      </c>
      <c r="AG139" s="132">
        <v>999</v>
      </c>
      <c r="AH139" s="132">
        <v>999</v>
      </c>
      <c r="AI139" s="132">
        <v>999</v>
      </c>
      <c r="AJ139" s="132">
        <v>999</v>
      </c>
      <c r="AK139" s="132">
        <v>999</v>
      </c>
      <c r="AL139" s="132">
        <v>999</v>
      </c>
      <c r="AM139" s="132">
        <v>999</v>
      </c>
      <c r="AN139" s="132">
        <v>999</v>
      </c>
      <c r="AO139" s="132">
        <v>999</v>
      </c>
      <c r="AP139" s="132">
        <v>999</v>
      </c>
      <c r="AQ139" s="132">
        <v>999</v>
      </c>
    </row>
    <row r="140" spans="5:43" ht="15" customHeight="1" x14ac:dyDescent="0.25">
      <c r="E140" s="79" t="s">
        <v>75</v>
      </c>
      <c r="G140" s="131">
        <v>0</v>
      </c>
      <c r="H140" s="131">
        <v>0</v>
      </c>
      <c r="I140" s="131">
        <v>0</v>
      </c>
      <c r="J140" s="131">
        <v>0</v>
      </c>
      <c r="K140" s="132">
        <v>999</v>
      </c>
      <c r="L140" s="132">
        <v>999</v>
      </c>
      <c r="M140" s="132">
        <v>999</v>
      </c>
      <c r="N140" s="132">
        <v>999</v>
      </c>
      <c r="O140" s="132">
        <v>999</v>
      </c>
      <c r="P140" s="132">
        <v>999</v>
      </c>
      <c r="Q140" s="132">
        <v>999</v>
      </c>
      <c r="R140" s="132">
        <v>999</v>
      </c>
      <c r="S140" s="132">
        <v>999</v>
      </c>
      <c r="T140" s="132">
        <v>999</v>
      </c>
      <c r="U140" s="132">
        <v>999</v>
      </c>
      <c r="V140" s="132">
        <v>999</v>
      </c>
      <c r="W140" s="132">
        <v>999</v>
      </c>
      <c r="X140" s="132">
        <v>999</v>
      </c>
      <c r="Y140" s="132">
        <v>999</v>
      </c>
      <c r="Z140" s="132">
        <v>999</v>
      </c>
      <c r="AA140" s="132">
        <v>999</v>
      </c>
      <c r="AB140" s="132">
        <v>999</v>
      </c>
      <c r="AC140" s="132">
        <v>999</v>
      </c>
      <c r="AD140" s="132">
        <v>999</v>
      </c>
      <c r="AE140" s="132">
        <v>999</v>
      </c>
      <c r="AF140" s="132">
        <v>999</v>
      </c>
      <c r="AG140" s="132">
        <v>999</v>
      </c>
      <c r="AH140" s="132">
        <v>999</v>
      </c>
      <c r="AI140" s="132">
        <v>999</v>
      </c>
      <c r="AJ140" s="132">
        <v>999</v>
      </c>
      <c r="AK140" s="132">
        <v>999</v>
      </c>
      <c r="AL140" s="132">
        <v>999</v>
      </c>
      <c r="AM140" s="132">
        <v>999</v>
      </c>
      <c r="AN140" s="132">
        <v>999</v>
      </c>
      <c r="AO140" s="132">
        <v>999</v>
      </c>
      <c r="AP140" s="132">
        <v>999</v>
      </c>
      <c r="AQ140" s="132">
        <v>999</v>
      </c>
    </row>
    <row r="141" spans="5:43" ht="15" customHeight="1" x14ac:dyDescent="0.25">
      <c r="E141" s="79" t="s">
        <v>123</v>
      </c>
      <c r="G141" s="131">
        <v>0</v>
      </c>
      <c r="H141" s="131">
        <v>0</v>
      </c>
      <c r="I141" s="131">
        <v>0</v>
      </c>
      <c r="J141" s="131">
        <v>0</v>
      </c>
      <c r="K141" s="131">
        <v>0</v>
      </c>
      <c r="L141" s="131">
        <v>0</v>
      </c>
      <c r="M141" s="131">
        <v>0</v>
      </c>
      <c r="N141" s="131">
        <v>0</v>
      </c>
      <c r="O141" s="131">
        <v>0</v>
      </c>
      <c r="P141" s="132">
        <v>999</v>
      </c>
      <c r="Q141" s="132">
        <v>999</v>
      </c>
      <c r="R141" s="132">
        <v>999</v>
      </c>
      <c r="S141" s="132">
        <v>999</v>
      </c>
      <c r="T141" s="132">
        <v>999</v>
      </c>
      <c r="U141" s="132">
        <v>999</v>
      </c>
      <c r="V141" s="132">
        <v>999</v>
      </c>
      <c r="W141" s="132">
        <v>999</v>
      </c>
      <c r="X141" s="132">
        <v>999</v>
      </c>
      <c r="Y141" s="132">
        <v>999</v>
      </c>
      <c r="Z141" s="132">
        <v>999</v>
      </c>
      <c r="AA141" s="132">
        <v>999</v>
      </c>
      <c r="AB141" s="132">
        <v>999</v>
      </c>
      <c r="AC141" s="132">
        <v>999</v>
      </c>
      <c r="AD141" s="132">
        <v>999</v>
      </c>
      <c r="AE141" s="132">
        <v>999</v>
      </c>
      <c r="AF141" s="132">
        <v>999</v>
      </c>
      <c r="AG141" s="132">
        <v>999</v>
      </c>
      <c r="AH141" s="132">
        <v>999</v>
      </c>
      <c r="AI141" s="132">
        <v>999</v>
      </c>
      <c r="AJ141" s="132">
        <v>999</v>
      </c>
      <c r="AK141" s="132">
        <v>999</v>
      </c>
      <c r="AL141" s="132">
        <v>999</v>
      </c>
      <c r="AM141" s="132">
        <v>999</v>
      </c>
      <c r="AN141" s="132">
        <v>999</v>
      </c>
      <c r="AO141" s="132">
        <v>999</v>
      </c>
      <c r="AP141" s="132">
        <v>999</v>
      </c>
      <c r="AQ141" s="132">
        <v>999</v>
      </c>
    </row>
    <row r="142" spans="5:43" ht="15" customHeight="1" x14ac:dyDescent="0.25">
      <c r="E142" s="79" t="s">
        <v>124</v>
      </c>
      <c r="G142" s="131">
        <v>0</v>
      </c>
      <c r="H142" s="131">
        <v>0</v>
      </c>
      <c r="I142" s="131">
        <v>0</v>
      </c>
      <c r="J142" s="131">
        <v>0</v>
      </c>
      <c r="K142" s="131">
        <v>0</v>
      </c>
      <c r="L142" s="131">
        <v>0</v>
      </c>
      <c r="M142" s="131">
        <v>0</v>
      </c>
      <c r="N142" s="131">
        <v>0</v>
      </c>
      <c r="O142" s="131">
        <v>0</v>
      </c>
      <c r="P142" s="131">
        <v>0</v>
      </c>
      <c r="Q142" s="131">
        <v>0</v>
      </c>
      <c r="R142" s="131">
        <v>0</v>
      </c>
      <c r="S142" s="131">
        <v>0</v>
      </c>
      <c r="T142" s="131">
        <v>0</v>
      </c>
      <c r="U142" s="131">
        <v>0</v>
      </c>
      <c r="V142" s="131">
        <v>0</v>
      </c>
      <c r="W142" s="131">
        <v>0</v>
      </c>
      <c r="X142" s="131">
        <v>0</v>
      </c>
      <c r="Y142" s="131">
        <v>0</v>
      </c>
      <c r="Z142" s="131">
        <v>0</v>
      </c>
      <c r="AA142" s="131">
        <v>0</v>
      </c>
      <c r="AB142" s="131">
        <v>0</v>
      </c>
      <c r="AC142" s="131">
        <v>0</v>
      </c>
      <c r="AD142" s="131">
        <v>0</v>
      </c>
      <c r="AE142" s="131">
        <v>0</v>
      </c>
      <c r="AF142" s="131">
        <v>0</v>
      </c>
      <c r="AG142" s="131">
        <v>0</v>
      </c>
      <c r="AH142" s="131">
        <v>0</v>
      </c>
      <c r="AI142" s="131">
        <v>0</v>
      </c>
      <c r="AJ142" s="131">
        <v>0</v>
      </c>
      <c r="AK142" s="131">
        <v>0</v>
      </c>
      <c r="AL142" s="131">
        <v>0</v>
      </c>
      <c r="AM142" s="131">
        <v>0</v>
      </c>
      <c r="AN142" s="131">
        <v>0</v>
      </c>
      <c r="AO142" s="131">
        <v>0</v>
      </c>
      <c r="AP142" s="131">
        <v>0</v>
      </c>
      <c r="AQ142" s="131">
        <v>0</v>
      </c>
    </row>
    <row r="143" spans="5:43" ht="15" customHeight="1" x14ac:dyDescent="0.25">
      <c r="E143" s="79" t="s">
        <v>275</v>
      </c>
      <c r="G143" s="131">
        <v>0</v>
      </c>
      <c r="H143" s="131">
        <v>0</v>
      </c>
      <c r="I143" s="131">
        <v>0</v>
      </c>
      <c r="J143" s="131">
        <v>0</v>
      </c>
      <c r="K143" s="131">
        <v>0</v>
      </c>
      <c r="L143" s="131">
        <v>0</v>
      </c>
      <c r="M143" s="131">
        <v>0</v>
      </c>
      <c r="N143" s="131">
        <v>0</v>
      </c>
      <c r="O143" s="131">
        <v>0</v>
      </c>
      <c r="P143" s="132">
        <v>999</v>
      </c>
      <c r="Q143" s="132">
        <v>999</v>
      </c>
      <c r="R143" s="132">
        <v>999</v>
      </c>
      <c r="S143" s="132">
        <v>999</v>
      </c>
      <c r="T143" s="132">
        <v>999</v>
      </c>
      <c r="U143" s="132">
        <v>999</v>
      </c>
      <c r="V143" s="132">
        <v>999</v>
      </c>
      <c r="W143" s="132">
        <v>999</v>
      </c>
      <c r="X143" s="132">
        <v>999</v>
      </c>
      <c r="Y143" s="132">
        <v>999</v>
      </c>
      <c r="Z143" s="132">
        <v>999</v>
      </c>
      <c r="AA143" s="132">
        <v>999</v>
      </c>
      <c r="AB143" s="132">
        <v>999</v>
      </c>
      <c r="AC143" s="132">
        <v>999</v>
      </c>
      <c r="AD143" s="132">
        <v>999</v>
      </c>
      <c r="AE143" s="132">
        <v>999</v>
      </c>
      <c r="AF143" s="132">
        <v>999</v>
      </c>
      <c r="AG143" s="132">
        <v>999</v>
      </c>
      <c r="AH143" s="132">
        <v>999</v>
      </c>
      <c r="AI143" s="132">
        <v>999</v>
      </c>
      <c r="AJ143" s="132">
        <v>999</v>
      </c>
      <c r="AK143" s="132">
        <v>999</v>
      </c>
      <c r="AL143" s="132">
        <v>999</v>
      </c>
      <c r="AM143" s="132">
        <v>999</v>
      </c>
      <c r="AN143" s="132">
        <v>999</v>
      </c>
      <c r="AO143" s="132">
        <v>999</v>
      </c>
      <c r="AP143" s="132">
        <v>999</v>
      </c>
      <c r="AQ143" s="132">
        <v>999</v>
      </c>
    </row>
    <row r="144" spans="5:43" ht="15" customHeight="1" x14ac:dyDescent="0.25">
      <c r="E144" s="79" t="s">
        <v>276</v>
      </c>
      <c r="G144" s="131">
        <v>0</v>
      </c>
      <c r="H144" s="131">
        <v>0</v>
      </c>
      <c r="I144" s="131">
        <v>0</v>
      </c>
      <c r="J144" s="131">
        <v>0</v>
      </c>
      <c r="K144" s="131">
        <v>0</v>
      </c>
      <c r="L144" s="131">
        <v>0</v>
      </c>
      <c r="M144" s="131">
        <v>0</v>
      </c>
      <c r="N144" s="131">
        <v>0</v>
      </c>
      <c r="O144" s="131">
        <v>0</v>
      </c>
      <c r="P144" s="131">
        <v>0.01</v>
      </c>
      <c r="Q144" s="132">
        <v>999</v>
      </c>
      <c r="R144" s="132">
        <v>999</v>
      </c>
      <c r="S144" s="132">
        <v>999</v>
      </c>
      <c r="T144" s="132">
        <v>999</v>
      </c>
      <c r="U144" s="132">
        <v>999</v>
      </c>
      <c r="V144" s="132">
        <v>999</v>
      </c>
      <c r="W144" s="132">
        <v>999</v>
      </c>
      <c r="X144" s="132">
        <v>999</v>
      </c>
      <c r="Y144" s="132">
        <v>999</v>
      </c>
      <c r="Z144" s="132">
        <v>999</v>
      </c>
      <c r="AA144" s="132">
        <v>999</v>
      </c>
      <c r="AB144" s="132">
        <v>999</v>
      </c>
      <c r="AC144" s="132">
        <v>999</v>
      </c>
      <c r="AD144" s="132">
        <v>999</v>
      </c>
      <c r="AE144" s="132">
        <v>999</v>
      </c>
      <c r="AF144" s="132">
        <v>999</v>
      </c>
      <c r="AG144" s="132">
        <v>999</v>
      </c>
      <c r="AH144" s="132">
        <v>999</v>
      </c>
      <c r="AI144" s="132">
        <v>999</v>
      </c>
      <c r="AJ144" s="132">
        <v>999</v>
      </c>
      <c r="AK144" s="132">
        <v>999</v>
      </c>
      <c r="AL144" s="132">
        <v>999</v>
      </c>
      <c r="AM144" s="132">
        <v>999</v>
      </c>
      <c r="AN144" s="132">
        <v>999</v>
      </c>
      <c r="AO144" s="132">
        <v>999</v>
      </c>
      <c r="AP144" s="132">
        <v>999</v>
      </c>
      <c r="AQ144" s="132">
        <v>999</v>
      </c>
    </row>
    <row r="145" spans="5:43" ht="15" customHeight="1" x14ac:dyDescent="0.25">
      <c r="E145" s="79" t="s">
        <v>277</v>
      </c>
      <c r="G145" s="131">
        <v>0</v>
      </c>
      <c r="H145" s="131">
        <v>0</v>
      </c>
      <c r="I145" s="131">
        <v>0</v>
      </c>
      <c r="J145" s="131">
        <v>0</v>
      </c>
      <c r="K145" s="131">
        <v>0</v>
      </c>
      <c r="L145" s="131">
        <v>0</v>
      </c>
      <c r="M145" s="131">
        <v>0</v>
      </c>
      <c r="N145" s="131">
        <v>0</v>
      </c>
      <c r="O145" s="131">
        <v>0</v>
      </c>
      <c r="P145" s="131">
        <v>0</v>
      </c>
      <c r="Q145" s="131">
        <v>0</v>
      </c>
      <c r="R145" s="131">
        <v>0</v>
      </c>
      <c r="S145" s="131">
        <v>0</v>
      </c>
      <c r="T145" s="131">
        <v>0</v>
      </c>
      <c r="U145" s="131">
        <v>0</v>
      </c>
      <c r="V145" s="131">
        <v>0</v>
      </c>
      <c r="W145" s="131">
        <v>0</v>
      </c>
      <c r="X145" s="131">
        <v>0</v>
      </c>
      <c r="Y145" s="131">
        <v>0</v>
      </c>
      <c r="Z145" s="131">
        <v>0</v>
      </c>
      <c r="AA145" s="131">
        <v>0</v>
      </c>
      <c r="AB145" s="131">
        <v>0</v>
      </c>
      <c r="AC145" s="131">
        <v>0</v>
      </c>
      <c r="AD145" s="131">
        <v>0</v>
      </c>
      <c r="AE145" s="131">
        <v>0</v>
      </c>
      <c r="AF145" s="131">
        <v>0</v>
      </c>
      <c r="AG145" s="131">
        <v>0</v>
      </c>
      <c r="AH145" s="131">
        <v>0</v>
      </c>
      <c r="AI145" s="131">
        <v>0</v>
      </c>
      <c r="AJ145" s="131">
        <v>0</v>
      </c>
      <c r="AK145" s="131">
        <v>0</v>
      </c>
      <c r="AL145" s="131">
        <v>0</v>
      </c>
      <c r="AM145" s="131">
        <v>0</v>
      </c>
      <c r="AN145" s="131">
        <v>0</v>
      </c>
      <c r="AO145" s="131">
        <v>0</v>
      </c>
      <c r="AP145" s="131">
        <v>0</v>
      </c>
      <c r="AQ145" s="131">
        <v>0</v>
      </c>
    </row>
    <row r="146" spans="5:43" ht="15" customHeight="1" x14ac:dyDescent="0.25">
      <c r="E146" s="79" t="s">
        <v>176</v>
      </c>
      <c r="G146" s="131">
        <v>0</v>
      </c>
      <c r="H146" s="131">
        <v>0</v>
      </c>
      <c r="I146" s="131">
        <v>0</v>
      </c>
      <c r="J146" s="131">
        <v>0</v>
      </c>
      <c r="K146" s="131">
        <v>0</v>
      </c>
      <c r="L146" s="131">
        <v>0</v>
      </c>
      <c r="M146" s="131">
        <v>0</v>
      </c>
      <c r="N146" s="131">
        <v>0</v>
      </c>
      <c r="O146" s="131">
        <v>0</v>
      </c>
      <c r="P146" s="131">
        <v>0</v>
      </c>
      <c r="Q146" s="131">
        <v>0</v>
      </c>
      <c r="R146" s="131">
        <v>0</v>
      </c>
      <c r="S146" s="131">
        <v>0</v>
      </c>
      <c r="T146" s="131">
        <v>0</v>
      </c>
      <c r="U146" s="131">
        <v>0</v>
      </c>
      <c r="V146" s="131">
        <v>0</v>
      </c>
      <c r="W146" s="131">
        <v>0</v>
      </c>
      <c r="X146" s="131">
        <v>0</v>
      </c>
      <c r="Y146" s="131">
        <v>0</v>
      </c>
      <c r="Z146" s="131">
        <v>0</v>
      </c>
      <c r="AA146" s="131">
        <v>0</v>
      </c>
      <c r="AB146" s="131">
        <v>0</v>
      </c>
      <c r="AC146" s="131">
        <v>0</v>
      </c>
      <c r="AD146" s="131">
        <v>0</v>
      </c>
      <c r="AE146" s="131">
        <v>0</v>
      </c>
      <c r="AF146" s="131">
        <v>0</v>
      </c>
      <c r="AG146" s="131">
        <v>0</v>
      </c>
      <c r="AH146" s="131">
        <v>0</v>
      </c>
      <c r="AI146" s="131">
        <v>0</v>
      </c>
      <c r="AJ146" s="131">
        <v>0</v>
      </c>
      <c r="AK146" s="131">
        <v>0</v>
      </c>
      <c r="AL146" s="131">
        <v>0</v>
      </c>
      <c r="AM146" s="131">
        <v>0</v>
      </c>
      <c r="AN146" s="131">
        <v>0</v>
      </c>
      <c r="AO146" s="131">
        <v>0</v>
      </c>
      <c r="AP146" s="131">
        <v>0</v>
      </c>
      <c r="AQ146" s="131">
        <v>0</v>
      </c>
    </row>
    <row r="147" spans="5:43" ht="15" customHeight="1" x14ac:dyDescent="0.25">
      <c r="E147" s="79" t="s">
        <v>177</v>
      </c>
      <c r="G147" s="131">
        <v>0</v>
      </c>
      <c r="H147" s="131">
        <v>0</v>
      </c>
      <c r="I147" s="131">
        <v>0</v>
      </c>
      <c r="J147" s="131">
        <v>0</v>
      </c>
      <c r="K147" s="131">
        <v>0</v>
      </c>
      <c r="L147" s="131">
        <v>0</v>
      </c>
      <c r="M147" s="131">
        <v>0</v>
      </c>
      <c r="N147" s="131">
        <v>0</v>
      </c>
      <c r="O147" s="131">
        <v>0</v>
      </c>
      <c r="P147" s="131">
        <v>0</v>
      </c>
      <c r="Q147" s="131">
        <v>0</v>
      </c>
      <c r="R147" s="131">
        <v>0</v>
      </c>
      <c r="S147" s="131">
        <v>0</v>
      </c>
      <c r="T147" s="131">
        <v>0</v>
      </c>
      <c r="U147" s="131">
        <v>0</v>
      </c>
      <c r="V147" s="131">
        <v>0</v>
      </c>
      <c r="W147" s="131">
        <v>0</v>
      </c>
      <c r="X147" s="131">
        <v>0</v>
      </c>
      <c r="Y147" s="131">
        <v>0</v>
      </c>
      <c r="Z147" s="131">
        <v>0</v>
      </c>
      <c r="AA147" s="131">
        <v>0</v>
      </c>
      <c r="AB147" s="131">
        <v>0</v>
      </c>
      <c r="AC147" s="131">
        <v>0</v>
      </c>
      <c r="AD147" s="131">
        <v>0</v>
      </c>
      <c r="AE147" s="131">
        <v>0</v>
      </c>
      <c r="AF147" s="131">
        <v>0</v>
      </c>
      <c r="AG147" s="131">
        <v>0</v>
      </c>
      <c r="AH147" s="131">
        <v>0</v>
      </c>
      <c r="AI147" s="131">
        <v>0</v>
      </c>
      <c r="AJ147" s="131">
        <v>0</v>
      </c>
      <c r="AK147" s="131">
        <v>0</v>
      </c>
      <c r="AL147" s="131">
        <v>0</v>
      </c>
      <c r="AM147" s="131">
        <v>0</v>
      </c>
      <c r="AN147" s="131">
        <v>0</v>
      </c>
      <c r="AO147" s="131">
        <v>0</v>
      </c>
      <c r="AP147" s="131">
        <v>0</v>
      </c>
      <c r="AQ147" s="131">
        <v>0</v>
      </c>
    </row>
    <row r="148" spans="5:43" ht="15" customHeight="1" x14ac:dyDescent="0.25">
      <c r="E148" s="79" t="s">
        <v>178</v>
      </c>
      <c r="G148" s="131">
        <v>0</v>
      </c>
      <c r="H148" s="131">
        <v>0</v>
      </c>
      <c r="I148" s="131">
        <v>0</v>
      </c>
      <c r="J148" s="131">
        <v>0</v>
      </c>
      <c r="K148" s="131">
        <v>0</v>
      </c>
      <c r="L148" s="131">
        <v>0</v>
      </c>
      <c r="M148" s="131">
        <v>0</v>
      </c>
      <c r="N148" s="131">
        <v>0</v>
      </c>
      <c r="O148" s="131">
        <v>0</v>
      </c>
      <c r="P148" s="131">
        <v>0</v>
      </c>
      <c r="Q148" s="131">
        <v>0</v>
      </c>
      <c r="R148" s="131">
        <v>0</v>
      </c>
      <c r="S148" s="131">
        <v>0</v>
      </c>
      <c r="T148" s="131">
        <v>0</v>
      </c>
      <c r="U148" s="131">
        <v>0</v>
      </c>
      <c r="V148" s="131">
        <v>0</v>
      </c>
      <c r="W148" s="131">
        <v>0</v>
      </c>
      <c r="X148" s="131">
        <v>0</v>
      </c>
      <c r="Y148" s="131">
        <v>0</v>
      </c>
      <c r="Z148" s="131">
        <v>0</v>
      </c>
      <c r="AA148" s="131">
        <v>0</v>
      </c>
      <c r="AB148" s="131">
        <v>0</v>
      </c>
      <c r="AC148" s="131">
        <v>0</v>
      </c>
      <c r="AD148" s="131">
        <v>0</v>
      </c>
      <c r="AE148" s="131">
        <v>0</v>
      </c>
      <c r="AF148" s="131">
        <v>0</v>
      </c>
      <c r="AG148" s="131">
        <v>0</v>
      </c>
      <c r="AH148" s="131">
        <v>0</v>
      </c>
      <c r="AI148" s="131">
        <v>0</v>
      </c>
      <c r="AJ148" s="131">
        <v>0</v>
      </c>
      <c r="AK148" s="131">
        <v>0</v>
      </c>
      <c r="AL148" s="131">
        <v>0</v>
      </c>
      <c r="AM148" s="131">
        <v>0</v>
      </c>
      <c r="AN148" s="131">
        <v>0</v>
      </c>
      <c r="AO148" s="131">
        <v>0</v>
      </c>
      <c r="AP148" s="131">
        <v>0</v>
      </c>
      <c r="AQ148" s="131">
        <v>0</v>
      </c>
    </row>
    <row r="149" spans="5:43" ht="15" customHeight="1" x14ac:dyDescent="0.25">
      <c r="E149" s="79" t="s">
        <v>179</v>
      </c>
      <c r="G149" s="131">
        <v>0</v>
      </c>
      <c r="H149" s="131">
        <v>0</v>
      </c>
      <c r="I149" s="131">
        <v>0</v>
      </c>
      <c r="J149" s="131">
        <v>0</v>
      </c>
      <c r="K149" s="131">
        <v>0</v>
      </c>
      <c r="L149" s="131">
        <v>0</v>
      </c>
      <c r="M149" s="131">
        <v>0</v>
      </c>
      <c r="N149" s="131">
        <v>0</v>
      </c>
      <c r="O149" s="131">
        <v>0</v>
      </c>
      <c r="P149" s="131">
        <v>0</v>
      </c>
      <c r="Q149" s="131">
        <v>0</v>
      </c>
      <c r="R149" s="131">
        <v>0</v>
      </c>
      <c r="S149" s="131">
        <v>0</v>
      </c>
      <c r="T149" s="131">
        <v>0</v>
      </c>
      <c r="U149" s="131">
        <v>0</v>
      </c>
      <c r="V149" s="131">
        <v>0</v>
      </c>
      <c r="W149" s="131">
        <v>0</v>
      </c>
      <c r="X149" s="131">
        <v>0</v>
      </c>
      <c r="Y149" s="131">
        <v>0</v>
      </c>
      <c r="Z149" s="131">
        <v>0</v>
      </c>
      <c r="AA149" s="131">
        <v>0</v>
      </c>
      <c r="AB149" s="131">
        <v>0</v>
      </c>
      <c r="AC149" s="131">
        <v>0</v>
      </c>
      <c r="AD149" s="131">
        <v>0</v>
      </c>
      <c r="AE149" s="131">
        <v>0</v>
      </c>
      <c r="AF149" s="131">
        <v>0</v>
      </c>
      <c r="AG149" s="131">
        <v>0</v>
      </c>
      <c r="AH149" s="131">
        <v>0</v>
      </c>
      <c r="AI149" s="131">
        <v>0</v>
      </c>
      <c r="AJ149" s="131">
        <v>0</v>
      </c>
      <c r="AK149" s="131">
        <v>0</v>
      </c>
      <c r="AL149" s="131">
        <v>0</v>
      </c>
      <c r="AM149" s="131">
        <v>0</v>
      </c>
      <c r="AN149" s="131">
        <v>0</v>
      </c>
      <c r="AO149" s="131">
        <v>0</v>
      </c>
      <c r="AP149" s="131">
        <v>0</v>
      </c>
      <c r="AQ149" s="131">
        <v>0</v>
      </c>
    </row>
    <row r="150" spans="5:43" ht="15" customHeight="1" x14ac:dyDescent="0.25">
      <c r="E150" s="79" t="s">
        <v>180</v>
      </c>
      <c r="G150" s="131">
        <v>0</v>
      </c>
      <c r="H150" s="131">
        <v>0</v>
      </c>
      <c r="I150" s="131">
        <v>0</v>
      </c>
      <c r="J150" s="131">
        <v>0</v>
      </c>
      <c r="K150" s="131">
        <v>0</v>
      </c>
      <c r="L150" s="131">
        <v>0</v>
      </c>
      <c r="M150" s="131">
        <v>0</v>
      </c>
      <c r="N150" s="131">
        <v>0</v>
      </c>
      <c r="O150" s="131">
        <v>0</v>
      </c>
      <c r="P150" s="131">
        <v>0</v>
      </c>
      <c r="Q150" s="131">
        <v>0</v>
      </c>
      <c r="R150" s="131">
        <v>0</v>
      </c>
      <c r="S150" s="131">
        <v>0</v>
      </c>
      <c r="T150" s="131">
        <v>0</v>
      </c>
      <c r="U150" s="131">
        <v>0</v>
      </c>
      <c r="V150" s="131">
        <v>0</v>
      </c>
      <c r="W150" s="131">
        <v>0</v>
      </c>
      <c r="X150" s="131">
        <v>0</v>
      </c>
      <c r="Y150" s="131">
        <v>0</v>
      </c>
      <c r="Z150" s="131">
        <v>0</v>
      </c>
      <c r="AA150" s="131">
        <v>0</v>
      </c>
      <c r="AB150" s="131">
        <v>0</v>
      </c>
      <c r="AC150" s="131">
        <v>0</v>
      </c>
      <c r="AD150" s="131">
        <v>0</v>
      </c>
      <c r="AE150" s="131">
        <v>0</v>
      </c>
      <c r="AF150" s="131">
        <v>0</v>
      </c>
      <c r="AG150" s="131">
        <v>0</v>
      </c>
      <c r="AH150" s="131">
        <v>0</v>
      </c>
      <c r="AI150" s="131">
        <v>0</v>
      </c>
      <c r="AJ150" s="131">
        <v>0</v>
      </c>
      <c r="AK150" s="131">
        <v>0</v>
      </c>
      <c r="AL150" s="131">
        <v>0</v>
      </c>
      <c r="AM150" s="131">
        <v>0</v>
      </c>
      <c r="AN150" s="131">
        <v>0</v>
      </c>
      <c r="AO150" s="131">
        <v>0</v>
      </c>
      <c r="AP150" s="131">
        <v>0</v>
      </c>
      <c r="AQ150" s="131">
        <v>0</v>
      </c>
    </row>
    <row r="151" spans="5:43" ht="15" customHeight="1" x14ac:dyDescent="0.25">
      <c r="E151" s="79" t="s">
        <v>181</v>
      </c>
      <c r="G151" s="131">
        <v>0</v>
      </c>
      <c r="H151" s="131">
        <v>0</v>
      </c>
      <c r="I151" s="131">
        <v>0</v>
      </c>
      <c r="J151" s="131">
        <v>0</v>
      </c>
      <c r="K151" s="131">
        <v>0</v>
      </c>
      <c r="L151" s="131">
        <v>0</v>
      </c>
      <c r="M151" s="131">
        <v>0</v>
      </c>
      <c r="N151" s="131">
        <v>0</v>
      </c>
      <c r="O151" s="131">
        <v>0</v>
      </c>
      <c r="P151" s="131">
        <v>0</v>
      </c>
      <c r="Q151" s="131">
        <v>0</v>
      </c>
      <c r="R151" s="131">
        <v>0</v>
      </c>
      <c r="S151" s="131">
        <v>0</v>
      </c>
      <c r="T151" s="131">
        <v>0</v>
      </c>
      <c r="U151" s="131">
        <v>0</v>
      </c>
      <c r="V151" s="131">
        <v>0</v>
      </c>
      <c r="W151" s="131">
        <v>0</v>
      </c>
      <c r="X151" s="131">
        <v>0</v>
      </c>
      <c r="Y151" s="131">
        <v>0</v>
      </c>
      <c r="Z151" s="131">
        <v>0</v>
      </c>
      <c r="AA151" s="131">
        <v>0</v>
      </c>
      <c r="AB151" s="131">
        <v>0</v>
      </c>
      <c r="AC151" s="131">
        <v>0</v>
      </c>
      <c r="AD151" s="131">
        <v>0</v>
      </c>
      <c r="AE151" s="131">
        <v>0</v>
      </c>
      <c r="AF151" s="131">
        <v>0</v>
      </c>
      <c r="AG151" s="131">
        <v>0</v>
      </c>
      <c r="AH151" s="131">
        <v>0</v>
      </c>
      <c r="AI151" s="131">
        <v>0</v>
      </c>
      <c r="AJ151" s="131">
        <v>0</v>
      </c>
      <c r="AK151" s="131">
        <v>0</v>
      </c>
      <c r="AL151" s="131">
        <v>0</v>
      </c>
      <c r="AM151" s="131">
        <v>0</v>
      </c>
      <c r="AN151" s="131">
        <v>0</v>
      </c>
      <c r="AO151" s="131">
        <v>0</v>
      </c>
      <c r="AP151" s="131">
        <v>0</v>
      </c>
      <c r="AQ151" s="131">
        <v>0</v>
      </c>
    </row>
    <row r="152" spans="5:43" ht="15" customHeight="1" x14ac:dyDescent="0.25">
      <c r="E152" s="79" t="s">
        <v>278</v>
      </c>
      <c r="G152" s="131">
        <v>0</v>
      </c>
      <c r="H152" s="131">
        <v>0</v>
      </c>
      <c r="I152" s="131">
        <v>0</v>
      </c>
      <c r="J152" s="131">
        <v>0</v>
      </c>
      <c r="K152" s="132">
        <v>999</v>
      </c>
      <c r="L152" s="132">
        <v>999</v>
      </c>
      <c r="M152" s="132">
        <v>999</v>
      </c>
      <c r="N152" s="132">
        <v>999</v>
      </c>
      <c r="O152" s="132">
        <v>999</v>
      </c>
      <c r="P152" s="132">
        <v>999</v>
      </c>
      <c r="Q152" s="132">
        <v>999</v>
      </c>
      <c r="R152" s="132">
        <v>999</v>
      </c>
      <c r="S152" s="132">
        <v>999</v>
      </c>
      <c r="T152" s="132">
        <v>999</v>
      </c>
      <c r="U152" s="132">
        <v>999</v>
      </c>
      <c r="V152" s="132">
        <v>999</v>
      </c>
      <c r="W152" s="132">
        <v>999</v>
      </c>
      <c r="X152" s="132">
        <v>999</v>
      </c>
      <c r="Y152" s="132">
        <v>999</v>
      </c>
      <c r="Z152" s="132">
        <v>999</v>
      </c>
      <c r="AA152" s="132">
        <v>999</v>
      </c>
      <c r="AB152" s="132">
        <v>999</v>
      </c>
      <c r="AC152" s="132">
        <v>999</v>
      </c>
      <c r="AD152" s="132">
        <v>999</v>
      </c>
      <c r="AE152" s="132">
        <v>999</v>
      </c>
      <c r="AF152" s="132">
        <v>999</v>
      </c>
      <c r="AG152" s="132">
        <v>999</v>
      </c>
      <c r="AH152" s="132">
        <v>999</v>
      </c>
      <c r="AI152" s="132">
        <v>999</v>
      </c>
      <c r="AJ152" s="132">
        <v>999</v>
      </c>
      <c r="AK152" s="132">
        <v>999</v>
      </c>
      <c r="AL152" s="132">
        <v>999</v>
      </c>
      <c r="AM152" s="132">
        <v>999</v>
      </c>
      <c r="AN152" s="132">
        <v>999</v>
      </c>
      <c r="AO152" s="132">
        <v>999</v>
      </c>
      <c r="AP152" s="132">
        <v>999</v>
      </c>
      <c r="AQ152" s="132">
        <v>999</v>
      </c>
    </row>
    <row r="153" spans="5:43" ht="15" customHeight="1" x14ac:dyDescent="0.25">
      <c r="E153" s="79" t="s">
        <v>279</v>
      </c>
      <c r="G153" s="131">
        <v>0</v>
      </c>
      <c r="H153" s="131">
        <v>0</v>
      </c>
      <c r="I153" s="131">
        <v>0</v>
      </c>
      <c r="J153" s="131">
        <v>0</v>
      </c>
      <c r="K153" s="131">
        <v>0</v>
      </c>
      <c r="L153" s="131">
        <v>0</v>
      </c>
      <c r="M153" s="131">
        <v>0</v>
      </c>
      <c r="N153" s="131">
        <v>0</v>
      </c>
      <c r="O153" s="131">
        <v>0</v>
      </c>
      <c r="P153" s="131">
        <v>0</v>
      </c>
      <c r="Q153" s="131">
        <v>0</v>
      </c>
      <c r="R153" s="131">
        <v>0</v>
      </c>
      <c r="S153" s="131">
        <v>0</v>
      </c>
      <c r="T153" s="131">
        <v>0</v>
      </c>
      <c r="U153" s="131">
        <v>0</v>
      </c>
      <c r="V153" s="131">
        <v>0</v>
      </c>
      <c r="W153" s="131">
        <v>0</v>
      </c>
      <c r="X153" s="131">
        <v>0</v>
      </c>
      <c r="Y153" s="131">
        <v>0</v>
      </c>
      <c r="Z153" s="131">
        <v>0</v>
      </c>
      <c r="AA153" s="131">
        <v>0</v>
      </c>
      <c r="AB153" s="131">
        <v>0</v>
      </c>
      <c r="AC153" s="131">
        <v>0</v>
      </c>
      <c r="AD153" s="131">
        <v>0</v>
      </c>
      <c r="AE153" s="131">
        <v>0</v>
      </c>
      <c r="AF153" s="131">
        <v>0</v>
      </c>
      <c r="AG153" s="131">
        <v>0</v>
      </c>
      <c r="AH153" s="131">
        <v>0</v>
      </c>
      <c r="AI153" s="131">
        <v>0</v>
      </c>
      <c r="AJ153" s="131">
        <v>0</v>
      </c>
      <c r="AK153" s="131">
        <v>0</v>
      </c>
      <c r="AL153" s="131">
        <v>0</v>
      </c>
      <c r="AM153" s="131">
        <v>0</v>
      </c>
      <c r="AN153" s="131">
        <v>0</v>
      </c>
      <c r="AO153" s="131">
        <v>0</v>
      </c>
      <c r="AP153" s="131">
        <v>0</v>
      </c>
      <c r="AQ153" s="131">
        <v>0</v>
      </c>
    </row>
    <row r="154" spans="5:43" ht="15" customHeight="1" x14ac:dyDescent="0.25">
      <c r="E154" s="79" t="s">
        <v>182</v>
      </c>
      <c r="G154" s="131">
        <v>0</v>
      </c>
      <c r="H154" s="131">
        <v>0</v>
      </c>
      <c r="I154" s="131">
        <v>0</v>
      </c>
      <c r="J154" s="131">
        <v>0</v>
      </c>
      <c r="K154" s="131">
        <v>0</v>
      </c>
      <c r="L154" s="131">
        <v>0</v>
      </c>
      <c r="M154" s="131">
        <v>0</v>
      </c>
      <c r="N154" s="131">
        <v>0</v>
      </c>
      <c r="O154" s="131">
        <v>0</v>
      </c>
      <c r="P154" s="131">
        <v>0</v>
      </c>
      <c r="Q154" s="131">
        <v>0</v>
      </c>
      <c r="R154" s="132">
        <v>999</v>
      </c>
      <c r="S154" s="132">
        <v>999</v>
      </c>
      <c r="T154" s="132">
        <v>999</v>
      </c>
      <c r="U154" s="132">
        <v>999</v>
      </c>
      <c r="V154" s="132">
        <v>999</v>
      </c>
      <c r="W154" s="132">
        <v>999</v>
      </c>
      <c r="X154" s="132">
        <v>999</v>
      </c>
      <c r="Y154" s="132">
        <v>999</v>
      </c>
      <c r="Z154" s="132">
        <v>999</v>
      </c>
      <c r="AA154" s="132">
        <v>999</v>
      </c>
      <c r="AB154" s="132">
        <v>999</v>
      </c>
      <c r="AC154" s="132">
        <v>999</v>
      </c>
      <c r="AD154" s="132">
        <v>999</v>
      </c>
      <c r="AE154" s="132">
        <v>999</v>
      </c>
      <c r="AF154" s="132">
        <v>999</v>
      </c>
      <c r="AG154" s="132">
        <v>999</v>
      </c>
      <c r="AH154" s="132">
        <v>999</v>
      </c>
      <c r="AI154" s="132">
        <v>999</v>
      </c>
      <c r="AJ154" s="132">
        <v>999</v>
      </c>
      <c r="AK154" s="132">
        <v>999</v>
      </c>
      <c r="AL154" s="132">
        <v>999</v>
      </c>
      <c r="AM154" s="132">
        <v>999</v>
      </c>
      <c r="AN154" s="132">
        <v>999</v>
      </c>
      <c r="AO154" s="132">
        <v>999</v>
      </c>
      <c r="AP154" s="132">
        <v>999</v>
      </c>
      <c r="AQ154" s="132">
        <v>999</v>
      </c>
    </row>
    <row r="155" spans="5:43" ht="15" customHeight="1" x14ac:dyDescent="0.25">
      <c r="E155" s="79" t="s">
        <v>81</v>
      </c>
      <c r="G155" s="131">
        <v>0</v>
      </c>
      <c r="H155" s="131">
        <v>0</v>
      </c>
      <c r="I155" s="131">
        <v>0</v>
      </c>
      <c r="J155" s="132">
        <v>999</v>
      </c>
      <c r="K155" s="132">
        <v>999</v>
      </c>
      <c r="L155" s="132">
        <v>999</v>
      </c>
      <c r="M155" s="132">
        <v>999</v>
      </c>
      <c r="N155" s="132">
        <v>999</v>
      </c>
      <c r="O155" s="132">
        <v>999</v>
      </c>
      <c r="P155" s="132">
        <v>999</v>
      </c>
      <c r="Q155" s="132">
        <v>999</v>
      </c>
      <c r="R155" s="132">
        <v>999</v>
      </c>
      <c r="S155" s="132">
        <v>999</v>
      </c>
      <c r="T155" s="132">
        <v>999</v>
      </c>
      <c r="U155" s="132">
        <v>999</v>
      </c>
      <c r="V155" s="132">
        <v>999</v>
      </c>
      <c r="W155" s="132">
        <v>999</v>
      </c>
      <c r="X155" s="132">
        <v>999</v>
      </c>
      <c r="Y155" s="132">
        <v>999</v>
      </c>
      <c r="Z155" s="132">
        <v>999</v>
      </c>
      <c r="AA155" s="132">
        <v>999</v>
      </c>
      <c r="AB155" s="132">
        <v>999</v>
      </c>
      <c r="AC155" s="132">
        <v>999</v>
      </c>
      <c r="AD155" s="132">
        <v>999</v>
      </c>
      <c r="AE155" s="132">
        <v>999</v>
      </c>
      <c r="AF155" s="132">
        <v>999</v>
      </c>
      <c r="AG155" s="132">
        <v>999</v>
      </c>
      <c r="AH155" s="132">
        <v>999</v>
      </c>
      <c r="AI155" s="132">
        <v>999</v>
      </c>
      <c r="AJ155" s="132">
        <v>999</v>
      </c>
      <c r="AK155" s="132">
        <v>999</v>
      </c>
      <c r="AL155" s="132">
        <v>999</v>
      </c>
      <c r="AM155" s="132">
        <v>999</v>
      </c>
      <c r="AN155" s="132">
        <v>999</v>
      </c>
      <c r="AO155" s="132">
        <v>999</v>
      </c>
      <c r="AP155" s="132">
        <v>999</v>
      </c>
      <c r="AQ155" s="132">
        <v>999</v>
      </c>
    </row>
    <row r="156" spans="5:43" ht="15" customHeight="1" x14ac:dyDescent="0.25">
      <c r="E156" s="79" t="s">
        <v>282</v>
      </c>
      <c r="G156" s="131">
        <v>0</v>
      </c>
      <c r="H156" s="131">
        <v>0</v>
      </c>
      <c r="I156" s="132">
        <v>999</v>
      </c>
      <c r="J156" s="132">
        <v>999</v>
      </c>
      <c r="K156" s="132">
        <v>999</v>
      </c>
      <c r="L156" s="132">
        <v>999</v>
      </c>
      <c r="M156" s="132">
        <v>999</v>
      </c>
      <c r="N156" s="132">
        <v>999</v>
      </c>
      <c r="O156" s="132">
        <v>999</v>
      </c>
      <c r="P156" s="132">
        <v>999</v>
      </c>
      <c r="Q156" s="132">
        <v>999</v>
      </c>
      <c r="R156" s="132">
        <v>999</v>
      </c>
      <c r="S156" s="132">
        <v>999</v>
      </c>
      <c r="T156" s="132">
        <v>999</v>
      </c>
      <c r="U156" s="132">
        <v>999</v>
      </c>
      <c r="V156" s="132">
        <v>999</v>
      </c>
      <c r="W156" s="132">
        <v>999</v>
      </c>
      <c r="X156" s="132">
        <v>999</v>
      </c>
      <c r="Y156" s="132">
        <v>999</v>
      </c>
      <c r="Z156" s="132">
        <v>999</v>
      </c>
      <c r="AA156" s="132">
        <v>999</v>
      </c>
      <c r="AB156" s="132">
        <v>999</v>
      </c>
      <c r="AC156" s="132">
        <v>999</v>
      </c>
      <c r="AD156" s="132">
        <v>999</v>
      </c>
      <c r="AE156" s="132">
        <v>999</v>
      </c>
      <c r="AF156" s="132">
        <v>999</v>
      </c>
      <c r="AG156" s="132">
        <v>999</v>
      </c>
      <c r="AH156" s="132">
        <v>999</v>
      </c>
      <c r="AI156" s="132">
        <v>999</v>
      </c>
      <c r="AJ156" s="132">
        <v>999</v>
      </c>
      <c r="AK156" s="132">
        <v>999</v>
      </c>
      <c r="AL156" s="132">
        <v>999</v>
      </c>
      <c r="AM156" s="132">
        <v>999</v>
      </c>
      <c r="AN156" s="132">
        <v>999</v>
      </c>
      <c r="AO156" s="132">
        <v>999</v>
      </c>
      <c r="AP156" s="132">
        <v>999</v>
      </c>
      <c r="AQ156" s="132">
        <v>999</v>
      </c>
    </row>
    <row r="157" spans="5:43" ht="15" customHeight="1" x14ac:dyDescent="0.25">
      <c r="E157" s="79" t="s">
        <v>283</v>
      </c>
      <c r="G157" s="131">
        <v>0</v>
      </c>
      <c r="H157" s="131">
        <v>0</v>
      </c>
      <c r="I157" s="132">
        <v>999</v>
      </c>
      <c r="J157" s="132">
        <v>999</v>
      </c>
      <c r="K157" s="132">
        <v>999</v>
      </c>
      <c r="L157" s="132">
        <v>999</v>
      </c>
      <c r="M157" s="132">
        <v>999</v>
      </c>
      <c r="N157" s="132">
        <v>999</v>
      </c>
      <c r="O157" s="132">
        <v>999</v>
      </c>
      <c r="P157" s="132">
        <v>999</v>
      </c>
      <c r="Q157" s="132">
        <v>999</v>
      </c>
      <c r="R157" s="132">
        <v>999</v>
      </c>
      <c r="S157" s="132">
        <v>999</v>
      </c>
      <c r="T157" s="132">
        <v>999</v>
      </c>
      <c r="U157" s="132">
        <v>999</v>
      </c>
      <c r="V157" s="132">
        <v>999</v>
      </c>
      <c r="W157" s="132">
        <v>999</v>
      </c>
      <c r="X157" s="132">
        <v>999</v>
      </c>
      <c r="Y157" s="132">
        <v>999</v>
      </c>
      <c r="Z157" s="132">
        <v>999</v>
      </c>
      <c r="AA157" s="132">
        <v>999</v>
      </c>
      <c r="AB157" s="132">
        <v>999</v>
      </c>
      <c r="AC157" s="132">
        <v>999</v>
      </c>
      <c r="AD157" s="132">
        <v>999</v>
      </c>
      <c r="AE157" s="132">
        <v>999</v>
      </c>
      <c r="AF157" s="132">
        <v>999</v>
      </c>
      <c r="AG157" s="132">
        <v>999</v>
      </c>
      <c r="AH157" s="132">
        <v>999</v>
      </c>
      <c r="AI157" s="132">
        <v>999</v>
      </c>
      <c r="AJ157" s="132">
        <v>999</v>
      </c>
      <c r="AK157" s="132">
        <v>999</v>
      </c>
      <c r="AL157" s="132">
        <v>999</v>
      </c>
      <c r="AM157" s="132">
        <v>999</v>
      </c>
      <c r="AN157" s="132">
        <v>999</v>
      </c>
      <c r="AO157" s="132">
        <v>999</v>
      </c>
      <c r="AP157" s="132">
        <v>999</v>
      </c>
      <c r="AQ157" s="132">
        <v>999</v>
      </c>
    </row>
    <row r="158" spans="5:43" ht="15" customHeight="1" x14ac:dyDescent="0.25">
      <c r="E158" s="79" t="s">
        <v>284</v>
      </c>
      <c r="G158" s="131">
        <v>0</v>
      </c>
      <c r="H158" s="131">
        <v>0</v>
      </c>
      <c r="I158" s="132">
        <v>999</v>
      </c>
      <c r="J158" s="132">
        <v>999</v>
      </c>
      <c r="K158" s="132">
        <v>999</v>
      </c>
      <c r="L158" s="132">
        <v>999</v>
      </c>
      <c r="M158" s="132">
        <v>999</v>
      </c>
      <c r="N158" s="132">
        <v>999</v>
      </c>
      <c r="O158" s="132">
        <v>999</v>
      </c>
      <c r="P158" s="132">
        <v>999</v>
      </c>
      <c r="Q158" s="132">
        <v>999</v>
      </c>
      <c r="R158" s="132">
        <v>999</v>
      </c>
      <c r="S158" s="132">
        <v>999</v>
      </c>
      <c r="T158" s="132">
        <v>999</v>
      </c>
      <c r="U158" s="132">
        <v>999</v>
      </c>
      <c r="V158" s="132">
        <v>999</v>
      </c>
      <c r="W158" s="132">
        <v>999</v>
      </c>
      <c r="X158" s="132">
        <v>999</v>
      </c>
      <c r="Y158" s="132">
        <v>999</v>
      </c>
      <c r="Z158" s="132">
        <v>999</v>
      </c>
      <c r="AA158" s="132">
        <v>999</v>
      </c>
      <c r="AB158" s="132">
        <v>999</v>
      </c>
      <c r="AC158" s="132">
        <v>999</v>
      </c>
      <c r="AD158" s="132">
        <v>999</v>
      </c>
      <c r="AE158" s="132">
        <v>999</v>
      </c>
      <c r="AF158" s="132">
        <v>999</v>
      </c>
      <c r="AG158" s="132">
        <v>999</v>
      </c>
      <c r="AH158" s="132">
        <v>999</v>
      </c>
      <c r="AI158" s="132">
        <v>999</v>
      </c>
      <c r="AJ158" s="132">
        <v>999</v>
      </c>
      <c r="AK158" s="132">
        <v>999</v>
      </c>
      <c r="AL158" s="132">
        <v>999</v>
      </c>
      <c r="AM158" s="132">
        <v>999</v>
      </c>
      <c r="AN158" s="132">
        <v>999</v>
      </c>
      <c r="AO158" s="132">
        <v>999</v>
      </c>
      <c r="AP158" s="132">
        <v>999</v>
      </c>
      <c r="AQ158" s="132">
        <v>999</v>
      </c>
    </row>
    <row r="159" spans="5:43" ht="15" customHeight="1" x14ac:dyDescent="0.25">
      <c r="E159" s="79" t="s">
        <v>287</v>
      </c>
      <c r="G159" s="132">
        <v>999</v>
      </c>
      <c r="H159" s="132">
        <v>999</v>
      </c>
      <c r="I159" s="132">
        <v>999</v>
      </c>
      <c r="J159" s="132">
        <v>999</v>
      </c>
      <c r="K159" s="132">
        <v>999</v>
      </c>
      <c r="L159" s="132">
        <v>999</v>
      </c>
      <c r="M159" s="132">
        <v>999</v>
      </c>
      <c r="N159" s="132">
        <v>999</v>
      </c>
      <c r="O159" s="132">
        <v>999</v>
      </c>
      <c r="P159" s="132">
        <v>999</v>
      </c>
      <c r="Q159" s="132">
        <v>999</v>
      </c>
      <c r="R159" s="132">
        <v>999</v>
      </c>
      <c r="S159" s="132">
        <v>999</v>
      </c>
      <c r="T159" s="132">
        <v>999</v>
      </c>
      <c r="U159" s="132">
        <v>999</v>
      </c>
      <c r="V159" s="132">
        <v>999</v>
      </c>
      <c r="W159" s="132">
        <v>999</v>
      </c>
      <c r="X159" s="132">
        <v>999</v>
      </c>
      <c r="Y159" s="132">
        <v>999</v>
      </c>
      <c r="Z159" s="132">
        <v>999</v>
      </c>
      <c r="AA159" s="132">
        <v>999</v>
      </c>
      <c r="AB159" s="132">
        <v>999</v>
      </c>
      <c r="AC159" s="132">
        <v>999</v>
      </c>
      <c r="AD159" s="132">
        <v>999</v>
      </c>
      <c r="AE159" s="132">
        <v>999</v>
      </c>
      <c r="AF159" s="132">
        <v>999</v>
      </c>
      <c r="AG159" s="132">
        <v>999</v>
      </c>
      <c r="AH159" s="132">
        <v>999</v>
      </c>
      <c r="AI159" s="132">
        <v>999</v>
      </c>
      <c r="AJ159" s="132">
        <v>999</v>
      </c>
      <c r="AK159" s="132">
        <v>999</v>
      </c>
      <c r="AL159" s="132">
        <v>999</v>
      </c>
      <c r="AM159" s="132">
        <v>999</v>
      </c>
      <c r="AN159" s="132">
        <v>999</v>
      </c>
      <c r="AO159" s="132">
        <v>999</v>
      </c>
      <c r="AP159" s="132">
        <v>999</v>
      </c>
      <c r="AQ159" s="132">
        <v>999</v>
      </c>
    </row>
    <row r="160" spans="5:43" ht="15" customHeight="1" x14ac:dyDescent="0.25">
      <c r="E160" s="79" t="s">
        <v>281</v>
      </c>
      <c r="G160" s="132">
        <v>999</v>
      </c>
      <c r="H160" s="132">
        <v>999</v>
      </c>
      <c r="I160" s="132">
        <v>999</v>
      </c>
      <c r="J160" s="132">
        <v>999</v>
      </c>
      <c r="K160" s="132">
        <v>999</v>
      </c>
      <c r="L160" s="132">
        <v>999</v>
      </c>
      <c r="M160" s="132">
        <v>999</v>
      </c>
      <c r="N160" s="132">
        <v>999</v>
      </c>
      <c r="O160" s="132">
        <v>999</v>
      </c>
      <c r="P160" s="132">
        <v>999</v>
      </c>
      <c r="Q160" s="132">
        <v>999</v>
      </c>
      <c r="R160" s="132">
        <v>999</v>
      </c>
      <c r="S160" s="132">
        <v>999</v>
      </c>
      <c r="T160" s="132">
        <v>999</v>
      </c>
      <c r="U160" s="132">
        <v>999</v>
      </c>
      <c r="V160" s="132">
        <v>999</v>
      </c>
      <c r="W160" s="132">
        <v>999</v>
      </c>
      <c r="X160" s="132">
        <v>999</v>
      </c>
      <c r="Y160" s="132">
        <v>999</v>
      </c>
      <c r="Z160" s="132">
        <v>999</v>
      </c>
      <c r="AA160" s="132">
        <v>999</v>
      </c>
      <c r="AB160" s="132">
        <v>999</v>
      </c>
      <c r="AC160" s="132">
        <v>999</v>
      </c>
      <c r="AD160" s="132">
        <v>999</v>
      </c>
      <c r="AE160" s="132">
        <v>999</v>
      </c>
      <c r="AF160" s="132">
        <v>999</v>
      </c>
      <c r="AG160" s="132">
        <v>999</v>
      </c>
      <c r="AH160" s="132">
        <v>999</v>
      </c>
      <c r="AI160" s="132">
        <v>999</v>
      </c>
      <c r="AJ160" s="132">
        <v>999</v>
      </c>
      <c r="AK160" s="132">
        <v>999</v>
      </c>
      <c r="AL160" s="132">
        <v>999</v>
      </c>
      <c r="AM160" s="132">
        <v>999</v>
      </c>
      <c r="AN160" s="132">
        <v>999</v>
      </c>
      <c r="AO160" s="132">
        <v>999</v>
      </c>
      <c r="AP160" s="132">
        <v>999</v>
      </c>
      <c r="AQ160" s="132">
        <v>999</v>
      </c>
    </row>
    <row r="161" spans="5:43" ht="15" customHeight="1" x14ac:dyDescent="0.25">
      <c r="E161" s="79" t="s">
        <v>286</v>
      </c>
      <c r="G161" s="132">
        <v>999</v>
      </c>
      <c r="H161" s="132">
        <v>999</v>
      </c>
      <c r="I161" s="131">
        <v>0</v>
      </c>
      <c r="J161" s="131">
        <v>0</v>
      </c>
      <c r="K161" s="131">
        <v>0</v>
      </c>
      <c r="L161" s="131">
        <v>0</v>
      </c>
      <c r="M161" s="131">
        <v>0</v>
      </c>
      <c r="N161" s="131">
        <v>0</v>
      </c>
      <c r="O161" s="131">
        <v>0</v>
      </c>
      <c r="P161" s="131">
        <v>0</v>
      </c>
      <c r="Q161" s="131">
        <v>0</v>
      </c>
      <c r="R161" s="131">
        <v>0</v>
      </c>
      <c r="S161" s="131">
        <v>0</v>
      </c>
      <c r="T161" s="131">
        <v>0</v>
      </c>
      <c r="U161" s="131">
        <v>0</v>
      </c>
      <c r="V161" s="131">
        <v>0</v>
      </c>
      <c r="W161" s="131">
        <v>0</v>
      </c>
      <c r="X161" s="131">
        <v>0</v>
      </c>
      <c r="Y161" s="131">
        <v>0</v>
      </c>
      <c r="Z161" s="131">
        <v>0</v>
      </c>
      <c r="AA161" s="131">
        <v>0</v>
      </c>
      <c r="AB161" s="131">
        <v>0</v>
      </c>
      <c r="AC161" s="131">
        <v>0</v>
      </c>
      <c r="AD161" s="131">
        <v>0</v>
      </c>
      <c r="AE161" s="131">
        <v>0</v>
      </c>
      <c r="AF161" s="131">
        <v>0</v>
      </c>
      <c r="AG161" s="131">
        <v>0</v>
      </c>
      <c r="AH161" s="131">
        <v>0</v>
      </c>
      <c r="AI161" s="131">
        <v>0</v>
      </c>
      <c r="AJ161" s="131">
        <v>0</v>
      </c>
      <c r="AK161" s="131">
        <v>0</v>
      </c>
      <c r="AL161" s="131">
        <v>0</v>
      </c>
      <c r="AM161" s="131">
        <v>0</v>
      </c>
      <c r="AN161" s="131">
        <v>0</v>
      </c>
      <c r="AO161" s="131">
        <v>0</v>
      </c>
      <c r="AP161" s="131">
        <v>0</v>
      </c>
      <c r="AQ161" s="131">
        <v>0</v>
      </c>
    </row>
    <row r="162" spans="5:43" ht="15" customHeight="1" x14ac:dyDescent="0.25">
      <c r="E162" s="79" t="s">
        <v>100</v>
      </c>
      <c r="G162" s="131">
        <v>0</v>
      </c>
      <c r="H162" s="131">
        <v>0</v>
      </c>
      <c r="I162" s="131">
        <v>0</v>
      </c>
      <c r="J162" s="131">
        <v>0</v>
      </c>
      <c r="K162" s="132">
        <v>999</v>
      </c>
      <c r="L162" s="132">
        <v>999</v>
      </c>
      <c r="M162" s="132">
        <v>999</v>
      </c>
      <c r="N162" s="132">
        <v>999</v>
      </c>
      <c r="O162" s="132">
        <v>999</v>
      </c>
      <c r="P162" s="132">
        <v>999</v>
      </c>
      <c r="Q162" s="132">
        <v>999</v>
      </c>
      <c r="R162" s="132">
        <v>999</v>
      </c>
      <c r="S162" s="132">
        <v>999</v>
      </c>
      <c r="T162" s="132">
        <v>999</v>
      </c>
      <c r="U162" s="132">
        <v>999</v>
      </c>
      <c r="V162" s="132">
        <v>999</v>
      </c>
      <c r="W162" s="132">
        <v>999</v>
      </c>
      <c r="X162" s="132">
        <v>999</v>
      </c>
      <c r="Y162" s="132">
        <v>999</v>
      </c>
      <c r="Z162" s="132">
        <v>999</v>
      </c>
      <c r="AA162" s="132">
        <v>999</v>
      </c>
      <c r="AB162" s="132">
        <v>999</v>
      </c>
      <c r="AC162" s="132">
        <v>999</v>
      </c>
      <c r="AD162" s="132">
        <v>999</v>
      </c>
      <c r="AE162" s="132">
        <v>999</v>
      </c>
      <c r="AF162" s="132">
        <v>999</v>
      </c>
      <c r="AG162" s="132">
        <v>999</v>
      </c>
      <c r="AH162" s="132">
        <v>999</v>
      </c>
      <c r="AI162" s="132">
        <v>999</v>
      </c>
      <c r="AJ162" s="132">
        <v>999</v>
      </c>
      <c r="AK162" s="132">
        <v>999</v>
      </c>
      <c r="AL162" s="132">
        <v>999</v>
      </c>
      <c r="AM162" s="132">
        <v>999</v>
      </c>
      <c r="AN162" s="132">
        <v>999</v>
      </c>
      <c r="AO162" s="132">
        <v>999</v>
      </c>
      <c r="AP162" s="132">
        <v>999</v>
      </c>
      <c r="AQ162" s="132">
        <v>999</v>
      </c>
    </row>
    <row r="163" spans="5:43" ht="15" customHeight="1" x14ac:dyDescent="0.25">
      <c r="E163" s="79" t="s">
        <v>280</v>
      </c>
      <c r="G163" s="131">
        <v>0</v>
      </c>
      <c r="H163" s="131">
        <v>0</v>
      </c>
      <c r="I163" s="131">
        <v>0</v>
      </c>
      <c r="J163" s="131">
        <v>0</v>
      </c>
      <c r="K163" s="131">
        <v>0</v>
      </c>
      <c r="L163" s="132">
        <v>999</v>
      </c>
      <c r="M163" s="132">
        <v>999</v>
      </c>
      <c r="N163" s="132">
        <v>999</v>
      </c>
      <c r="O163" s="132">
        <v>999</v>
      </c>
      <c r="P163" s="132">
        <v>999</v>
      </c>
      <c r="Q163" s="132">
        <v>999</v>
      </c>
      <c r="R163" s="132">
        <v>999</v>
      </c>
      <c r="S163" s="132">
        <v>999</v>
      </c>
      <c r="T163" s="132">
        <v>999</v>
      </c>
      <c r="U163" s="132">
        <v>999</v>
      </c>
      <c r="V163" s="132">
        <v>999</v>
      </c>
      <c r="W163" s="132">
        <v>999</v>
      </c>
      <c r="X163" s="132">
        <v>999</v>
      </c>
      <c r="Y163" s="132">
        <v>999</v>
      </c>
      <c r="Z163" s="132">
        <v>999</v>
      </c>
      <c r="AA163" s="132">
        <v>999</v>
      </c>
      <c r="AB163" s="132">
        <v>999</v>
      </c>
      <c r="AC163" s="132">
        <v>999</v>
      </c>
      <c r="AD163" s="132">
        <v>999</v>
      </c>
      <c r="AE163" s="132">
        <v>999</v>
      </c>
      <c r="AF163" s="132">
        <v>999</v>
      </c>
      <c r="AG163" s="132">
        <v>999</v>
      </c>
      <c r="AH163" s="132">
        <v>999</v>
      </c>
      <c r="AI163" s="132">
        <v>999</v>
      </c>
      <c r="AJ163" s="132">
        <v>999</v>
      </c>
      <c r="AK163" s="132">
        <v>999</v>
      </c>
      <c r="AL163" s="132">
        <v>999</v>
      </c>
      <c r="AM163" s="132">
        <v>999</v>
      </c>
      <c r="AN163" s="132">
        <v>999</v>
      </c>
      <c r="AO163" s="132">
        <v>999</v>
      </c>
      <c r="AP163" s="132">
        <v>999</v>
      </c>
      <c r="AQ163" s="132">
        <v>999</v>
      </c>
    </row>
    <row r="164" spans="5:43" ht="15" customHeight="1" x14ac:dyDescent="0.25">
      <c r="E164" s="79" t="s">
        <v>285</v>
      </c>
      <c r="G164" s="131">
        <v>0</v>
      </c>
      <c r="H164" s="131">
        <v>0</v>
      </c>
      <c r="I164" s="131">
        <v>0</v>
      </c>
      <c r="J164" s="131">
        <v>0</v>
      </c>
      <c r="K164" s="131">
        <v>0</v>
      </c>
      <c r="L164" s="131">
        <v>0</v>
      </c>
      <c r="M164" s="132">
        <v>999</v>
      </c>
      <c r="N164" s="132">
        <v>999</v>
      </c>
      <c r="O164" s="132">
        <v>999</v>
      </c>
      <c r="P164" s="132">
        <v>999</v>
      </c>
      <c r="Q164" s="132">
        <v>999</v>
      </c>
      <c r="R164" s="132">
        <v>999</v>
      </c>
      <c r="S164" s="132">
        <v>999</v>
      </c>
      <c r="T164" s="132">
        <v>999</v>
      </c>
      <c r="U164" s="132">
        <v>999</v>
      </c>
      <c r="V164" s="132">
        <v>999</v>
      </c>
      <c r="W164" s="132">
        <v>999</v>
      </c>
      <c r="X164" s="132">
        <v>999</v>
      </c>
      <c r="Y164" s="132">
        <v>999</v>
      </c>
      <c r="Z164" s="132">
        <v>999</v>
      </c>
      <c r="AA164" s="132">
        <v>999</v>
      </c>
      <c r="AB164" s="132">
        <v>999</v>
      </c>
      <c r="AC164" s="132">
        <v>999</v>
      </c>
      <c r="AD164" s="132">
        <v>999</v>
      </c>
      <c r="AE164" s="132">
        <v>999</v>
      </c>
      <c r="AF164" s="132">
        <v>999</v>
      </c>
      <c r="AG164" s="132">
        <v>999</v>
      </c>
      <c r="AH164" s="132">
        <v>999</v>
      </c>
      <c r="AI164" s="132">
        <v>999</v>
      </c>
      <c r="AJ164" s="132">
        <v>999</v>
      </c>
      <c r="AK164" s="132">
        <v>999</v>
      </c>
      <c r="AL164" s="132">
        <v>999</v>
      </c>
      <c r="AM164" s="132">
        <v>999</v>
      </c>
      <c r="AN164" s="132">
        <v>999</v>
      </c>
      <c r="AO164" s="132">
        <v>999</v>
      </c>
      <c r="AP164" s="132">
        <v>999</v>
      </c>
      <c r="AQ164" s="132">
        <v>999</v>
      </c>
    </row>
    <row r="165" spans="5:43" ht="15" customHeight="1" x14ac:dyDescent="0.25">
      <c r="E165" s="79" t="s">
        <v>103</v>
      </c>
      <c r="G165" s="131">
        <v>0</v>
      </c>
      <c r="H165" s="131">
        <v>0</v>
      </c>
      <c r="I165" s="131">
        <v>0</v>
      </c>
      <c r="J165" s="131">
        <v>0</v>
      </c>
      <c r="K165" s="132">
        <v>999</v>
      </c>
      <c r="L165" s="132">
        <v>999</v>
      </c>
      <c r="M165" s="132">
        <v>999</v>
      </c>
      <c r="N165" s="132">
        <v>999</v>
      </c>
      <c r="O165" s="132">
        <v>999</v>
      </c>
      <c r="P165" s="132">
        <v>999</v>
      </c>
      <c r="Q165" s="132">
        <v>999</v>
      </c>
      <c r="R165" s="132">
        <v>999</v>
      </c>
      <c r="S165" s="132">
        <v>999</v>
      </c>
      <c r="T165" s="132">
        <v>999</v>
      </c>
      <c r="U165" s="132">
        <v>999</v>
      </c>
      <c r="V165" s="132">
        <v>999</v>
      </c>
      <c r="W165" s="132">
        <v>999</v>
      </c>
      <c r="X165" s="132">
        <v>999</v>
      </c>
      <c r="Y165" s="132">
        <v>999</v>
      </c>
      <c r="Z165" s="132">
        <v>999</v>
      </c>
      <c r="AA165" s="132">
        <v>999</v>
      </c>
      <c r="AB165" s="132">
        <v>999</v>
      </c>
      <c r="AC165" s="132">
        <v>999</v>
      </c>
      <c r="AD165" s="132">
        <v>999</v>
      </c>
      <c r="AE165" s="132">
        <v>999</v>
      </c>
      <c r="AF165" s="132">
        <v>999</v>
      </c>
      <c r="AG165" s="132">
        <v>999</v>
      </c>
      <c r="AH165" s="132">
        <v>999</v>
      </c>
      <c r="AI165" s="132">
        <v>999</v>
      </c>
      <c r="AJ165" s="132">
        <v>999</v>
      </c>
      <c r="AK165" s="132">
        <v>999</v>
      </c>
      <c r="AL165" s="132">
        <v>999</v>
      </c>
      <c r="AM165" s="132">
        <v>999</v>
      </c>
      <c r="AN165" s="132">
        <v>999</v>
      </c>
      <c r="AO165" s="132">
        <v>999</v>
      </c>
      <c r="AP165" s="132">
        <v>999</v>
      </c>
      <c r="AQ165" s="132">
        <v>999</v>
      </c>
    </row>
    <row r="166" spans="5:43" ht="15" customHeight="1" x14ac:dyDescent="0.25">
      <c r="E166" s="80" t="s">
        <v>111</v>
      </c>
      <c r="G166" s="131">
        <v>0</v>
      </c>
      <c r="H166" s="131">
        <v>0</v>
      </c>
      <c r="I166" s="131">
        <v>0</v>
      </c>
      <c r="J166" s="131">
        <v>0</v>
      </c>
      <c r="K166" s="131">
        <v>0</v>
      </c>
      <c r="L166" s="131">
        <v>0</v>
      </c>
      <c r="M166" s="131">
        <v>0</v>
      </c>
      <c r="N166" s="132">
        <v>999</v>
      </c>
      <c r="O166" s="132">
        <v>999</v>
      </c>
      <c r="P166" s="132">
        <v>999</v>
      </c>
      <c r="Q166" s="132">
        <v>999</v>
      </c>
      <c r="R166" s="132">
        <v>999</v>
      </c>
      <c r="S166" s="132">
        <v>999</v>
      </c>
      <c r="T166" s="132">
        <v>999</v>
      </c>
      <c r="U166" s="132">
        <v>999</v>
      </c>
      <c r="V166" s="132">
        <v>999</v>
      </c>
      <c r="W166" s="132">
        <v>999</v>
      </c>
      <c r="X166" s="132">
        <v>999</v>
      </c>
      <c r="Y166" s="132">
        <v>999</v>
      </c>
      <c r="Z166" s="132">
        <v>999</v>
      </c>
      <c r="AA166" s="132">
        <v>999</v>
      </c>
      <c r="AB166" s="132">
        <v>999</v>
      </c>
      <c r="AC166" s="132">
        <v>999</v>
      </c>
      <c r="AD166" s="132">
        <v>999</v>
      </c>
      <c r="AE166" s="132">
        <v>999</v>
      </c>
      <c r="AF166" s="132">
        <v>999</v>
      </c>
      <c r="AG166" s="132">
        <v>999</v>
      </c>
      <c r="AH166" s="132">
        <v>999</v>
      </c>
      <c r="AI166" s="132">
        <v>999</v>
      </c>
      <c r="AJ166" s="132">
        <v>999</v>
      </c>
      <c r="AK166" s="132">
        <v>999</v>
      </c>
      <c r="AL166" s="132">
        <v>999</v>
      </c>
      <c r="AM166" s="132">
        <v>999</v>
      </c>
      <c r="AN166" s="132">
        <v>999</v>
      </c>
      <c r="AO166" s="132">
        <v>999</v>
      </c>
      <c r="AP166" s="132">
        <v>999</v>
      </c>
      <c r="AQ166" s="132">
        <v>999</v>
      </c>
    </row>
    <row r="167" spans="5:43" ht="15" customHeight="1" x14ac:dyDescent="0.25">
      <c r="E167" s="81" t="s">
        <v>104</v>
      </c>
      <c r="G167" s="131">
        <v>0</v>
      </c>
      <c r="H167" s="131">
        <v>0</v>
      </c>
      <c r="I167" s="131">
        <v>0</v>
      </c>
      <c r="J167" s="131">
        <v>0</v>
      </c>
      <c r="K167" s="131">
        <v>0</v>
      </c>
      <c r="L167" s="131">
        <v>0</v>
      </c>
      <c r="M167" s="131">
        <v>0</v>
      </c>
      <c r="N167" s="131">
        <v>0</v>
      </c>
      <c r="O167" s="132">
        <v>999</v>
      </c>
      <c r="P167" s="132">
        <v>999</v>
      </c>
      <c r="Q167" s="132">
        <v>999</v>
      </c>
      <c r="R167" s="132">
        <v>999</v>
      </c>
      <c r="S167" s="132">
        <v>999</v>
      </c>
      <c r="T167" s="132">
        <v>999</v>
      </c>
      <c r="U167" s="132">
        <v>999</v>
      </c>
      <c r="V167" s="132">
        <v>999</v>
      </c>
      <c r="W167" s="132">
        <v>999</v>
      </c>
      <c r="X167" s="132">
        <v>999</v>
      </c>
      <c r="Y167" s="132">
        <v>999</v>
      </c>
      <c r="Z167" s="132">
        <v>999</v>
      </c>
      <c r="AA167" s="132">
        <v>999</v>
      </c>
      <c r="AB167" s="132">
        <v>999</v>
      </c>
      <c r="AC167" s="132">
        <v>999</v>
      </c>
      <c r="AD167" s="132">
        <v>999</v>
      </c>
      <c r="AE167" s="132">
        <v>999</v>
      </c>
      <c r="AF167" s="132">
        <v>999</v>
      </c>
      <c r="AG167" s="132">
        <v>999</v>
      </c>
      <c r="AH167" s="132">
        <v>999</v>
      </c>
      <c r="AI167" s="132">
        <v>999</v>
      </c>
      <c r="AJ167" s="132">
        <v>999</v>
      </c>
      <c r="AK167" s="132">
        <v>999</v>
      </c>
      <c r="AL167" s="132">
        <v>999</v>
      </c>
      <c r="AM167" s="132">
        <v>999</v>
      </c>
      <c r="AN167" s="132">
        <v>999</v>
      </c>
      <c r="AO167" s="132">
        <v>999</v>
      </c>
      <c r="AP167" s="132">
        <v>999</v>
      </c>
      <c r="AQ167" s="132">
        <v>999</v>
      </c>
    </row>
    <row r="168" spans="5:43" ht="15" customHeight="1" x14ac:dyDescent="0.25">
      <c r="E168" s="81" t="s">
        <v>304</v>
      </c>
      <c r="G168" s="131">
        <v>0</v>
      </c>
      <c r="H168" s="131">
        <v>0</v>
      </c>
      <c r="I168" s="131">
        <v>0</v>
      </c>
      <c r="J168" s="131">
        <v>0</v>
      </c>
      <c r="K168" s="131">
        <v>0</v>
      </c>
      <c r="L168" s="131">
        <v>0</v>
      </c>
      <c r="M168" s="131">
        <v>0</v>
      </c>
      <c r="N168" s="131">
        <v>0</v>
      </c>
      <c r="O168" s="131">
        <v>0</v>
      </c>
      <c r="P168" s="131">
        <v>0</v>
      </c>
      <c r="Q168" s="131">
        <v>0</v>
      </c>
      <c r="R168" s="131">
        <v>0</v>
      </c>
      <c r="S168" s="131">
        <v>0</v>
      </c>
      <c r="T168" s="132">
        <v>999</v>
      </c>
      <c r="U168" s="132">
        <v>999</v>
      </c>
      <c r="V168" s="132">
        <v>999</v>
      </c>
      <c r="W168" s="132">
        <v>999</v>
      </c>
      <c r="X168" s="132">
        <v>999</v>
      </c>
      <c r="Y168" s="132">
        <v>999</v>
      </c>
      <c r="Z168" s="132">
        <v>999</v>
      </c>
      <c r="AA168" s="132">
        <v>999</v>
      </c>
      <c r="AB168" s="132">
        <v>999</v>
      </c>
      <c r="AC168" s="132">
        <v>999</v>
      </c>
      <c r="AD168" s="132">
        <v>999</v>
      </c>
      <c r="AE168" s="132">
        <v>999</v>
      </c>
      <c r="AF168" s="132">
        <v>999</v>
      </c>
      <c r="AG168" s="132">
        <v>999</v>
      </c>
      <c r="AH168" s="132">
        <v>999</v>
      </c>
      <c r="AI168" s="132">
        <v>999</v>
      </c>
      <c r="AJ168" s="132">
        <v>999</v>
      </c>
      <c r="AK168" s="132">
        <v>999</v>
      </c>
      <c r="AL168" s="132">
        <v>999</v>
      </c>
      <c r="AM168" s="132">
        <v>999</v>
      </c>
      <c r="AN168" s="132">
        <v>999</v>
      </c>
      <c r="AO168" s="132">
        <v>999</v>
      </c>
      <c r="AP168" s="132">
        <v>999</v>
      </c>
      <c r="AQ168" s="132">
        <v>999</v>
      </c>
    </row>
    <row r="169" spans="5:43" ht="15" customHeight="1" x14ac:dyDescent="0.25">
      <c r="E169" s="81" t="s">
        <v>305</v>
      </c>
      <c r="G169" s="131">
        <v>0</v>
      </c>
      <c r="H169" s="131">
        <v>0</v>
      </c>
      <c r="I169" s="131">
        <v>0</v>
      </c>
      <c r="J169" s="131">
        <v>0</v>
      </c>
      <c r="K169" s="131">
        <v>0</v>
      </c>
      <c r="L169" s="131">
        <v>0</v>
      </c>
      <c r="M169" s="131">
        <v>0</v>
      </c>
      <c r="N169" s="131">
        <v>0</v>
      </c>
      <c r="O169" s="131">
        <v>0</v>
      </c>
      <c r="P169" s="131">
        <v>0</v>
      </c>
      <c r="Q169" s="131">
        <v>0</v>
      </c>
      <c r="R169" s="131">
        <v>0</v>
      </c>
      <c r="S169" s="131">
        <v>0</v>
      </c>
      <c r="T169" s="131">
        <v>0</v>
      </c>
      <c r="U169" s="131">
        <v>0</v>
      </c>
      <c r="V169" s="131">
        <v>0</v>
      </c>
      <c r="W169" s="131">
        <v>0</v>
      </c>
      <c r="X169" s="131">
        <v>0</v>
      </c>
      <c r="Y169" s="131">
        <v>0</v>
      </c>
      <c r="Z169" s="131">
        <v>0</v>
      </c>
      <c r="AA169" s="131">
        <v>0</v>
      </c>
      <c r="AB169" s="131">
        <v>0</v>
      </c>
      <c r="AC169" s="131">
        <v>0</v>
      </c>
      <c r="AD169" s="131">
        <v>0</v>
      </c>
      <c r="AE169" s="131">
        <v>0</v>
      </c>
      <c r="AF169" s="131">
        <v>0</v>
      </c>
      <c r="AG169" s="131">
        <v>0</v>
      </c>
      <c r="AH169" s="131">
        <v>0</v>
      </c>
      <c r="AI169" s="131">
        <v>0</v>
      </c>
      <c r="AJ169" s="131">
        <v>0</v>
      </c>
      <c r="AK169" s="131">
        <v>0</v>
      </c>
      <c r="AL169" s="131">
        <v>0</v>
      </c>
      <c r="AM169" s="131">
        <v>0</v>
      </c>
      <c r="AN169" s="131">
        <v>0</v>
      </c>
      <c r="AO169" s="131">
        <v>0</v>
      </c>
      <c r="AP169" s="131">
        <v>0</v>
      </c>
      <c r="AQ169" s="131">
        <v>0</v>
      </c>
    </row>
    <row r="170" spans="5:43" ht="15" customHeight="1" x14ac:dyDescent="0.25">
      <c r="E170" s="81" t="s">
        <v>306</v>
      </c>
      <c r="G170" s="131">
        <v>0</v>
      </c>
      <c r="H170" s="131">
        <v>0</v>
      </c>
      <c r="I170" s="131">
        <v>0</v>
      </c>
      <c r="J170" s="131">
        <v>0</v>
      </c>
      <c r="K170" s="131">
        <v>0</v>
      </c>
      <c r="L170" s="131">
        <v>0</v>
      </c>
      <c r="M170" s="131">
        <v>0</v>
      </c>
      <c r="N170" s="131">
        <v>0</v>
      </c>
      <c r="O170" s="131">
        <v>0</v>
      </c>
      <c r="P170" s="131">
        <v>0</v>
      </c>
      <c r="Q170" s="131">
        <v>0</v>
      </c>
      <c r="R170" s="131">
        <v>0</v>
      </c>
      <c r="S170" s="131">
        <v>0</v>
      </c>
      <c r="T170" s="131">
        <v>0</v>
      </c>
      <c r="U170" s="132">
        <v>999</v>
      </c>
      <c r="V170" s="132">
        <v>999</v>
      </c>
      <c r="W170" s="132">
        <v>999</v>
      </c>
      <c r="X170" s="132">
        <v>999</v>
      </c>
      <c r="Y170" s="132">
        <v>999</v>
      </c>
      <c r="Z170" s="132">
        <v>999</v>
      </c>
      <c r="AA170" s="132">
        <v>999</v>
      </c>
      <c r="AB170" s="132">
        <v>999</v>
      </c>
      <c r="AC170" s="132">
        <v>999</v>
      </c>
      <c r="AD170" s="132">
        <v>999</v>
      </c>
      <c r="AE170" s="132">
        <v>999</v>
      </c>
      <c r="AF170" s="132">
        <v>999</v>
      </c>
      <c r="AG170" s="132">
        <v>999</v>
      </c>
      <c r="AH170" s="132">
        <v>999</v>
      </c>
      <c r="AI170" s="132">
        <v>999</v>
      </c>
      <c r="AJ170" s="132">
        <v>999</v>
      </c>
      <c r="AK170" s="132">
        <v>999</v>
      </c>
      <c r="AL170" s="132">
        <v>999</v>
      </c>
      <c r="AM170" s="132">
        <v>999</v>
      </c>
      <c r="AN170" s="132">
        <v>999</v>
      </c>
      <c r="AO170" s="132">
        <v>999</v>
      </c>
      <c r="AP170" s="132">
        <v>999</v>
      </c>
      <c r="AQ170" s="132">
        <v>999</v>
      </c>
    </row>
    <row r="171" spans="5:43" ht="15" customHeight="1" x14ac:dyDescent="0.25">
      <c r="E171" s="81" t="s">
        <v>307</v>
      </c>
      <c r="G171" s="131">
        <v>0</v>
      </c>
      <c r="H171" s="131">
        <v>0</v>
      </c>
      <c r="I171" s="131">
        <v>0</v>
      </c>
      <c r="J171" s="131">
        <v>0</v>
      </c>
      <c r="K171" s="131">
        <v>0</v>
      </c>
      <c r="L171" s="131">
        <v>0</v>
      </c>
      <c r="M171" s="131">
        <v>0</v>
      </c>
      <c r="N171" s="131">
        <v>0</v>
      </c>
      <c r="O171" s="131">
        <v>0</v>
      </c>
      <c r="P171" s="131">
        <v>0</v>
      </c>
      <c r="Q171" s="131">
        <v>0</v>
      </c>
      <c r="R171" s="131">
        <v>0</v>
      </c>
      <c r="S171" s="131">
        <v>0</v>
      </c>
      <c r="T171" s="132">
        <v>999</v>
      </c>
      <c r="U171" s="132">
        <v>999</v>
      </c>
      <c r="V171" s="132">
        <v>999</v>
      </c>
      <c r="W171" s="132">
        <v>999</v>
      </c>
      <c r="X171" s="132">
        <v>999</v>
      </c>
      <c r="Y171" s="132">
        <v>999</v>
      </c>
      <c r="Z171" s="132">
        <v>999</v>
      </c>
      <c r="AA171" s="132">
        <v>999</v>
      </c>
      <c r="AB171" s="132">
        <v>999</v>
      </c>
      <c r="AC171" s="132">
        <v>999</v>
      </c>
      <c r="AD171" s="132">
        <v>999</v>
      </c>
      <c r="AE171" s="132">
        <v>999</v>
      </c>
      <c r="AF171" s="132">
        <v>999</v>
      </c>
      <c r="AG171" s="132">
        <v>999</v>
      </c>
      <c r="AH171" s="132">
        <v>999</v>
      </c>
      <c r="AI171" s="132">
        <v>999</v>
      </c>
      <c r="AJ171" s="132">
        <v>999</v>
      </c>
      <c r="AK171" s="132">
        <v>999</v>
      </c>
      <c r="AL171" s="132">
        <v>999</v>
      </c>
      <c r="AM171" s="132">
        <v>999</v>
      </c>
      <c r="AN171" s="132">
        <v>999</v>
      </c>
      <c r="AO171" s="132">
        <v>999</v>
      </c>
      <c r="AP171" s="132">
        <v>999</v>
      </c>
      <c r="AQ171" s="132">
        <v>999</v>
      </c>
    </row>
    <row r="172" spans="5:43" ht="15" customHeight="1" x14ac:dyDescent="0.25">
      <c r="E172" s="81" t="s">
        <v>308</v>
      </c>
      <c r="G172" s="131">
        <v>0</v>
      </c>
      <c r="H172" s="131">
        <v>0</v>
      </c>
      <c r="I172" s="131">
        <v>0</v>
      </c>
      <c r="J172" s="131">
        <v>0</v>
      </c>
      <c r="K172" s="131">
        <v>0</v>
      </c>
      <c r="L172" s="131">
        <v>0</v>
      </c>
      <c r="M172" s="131">
        <v>0</v>
      </c>
      <c r="N172" s="131">
        <v>0</v>
      </c>
      <c r="O172" s="131">
        <v>0</v>
      </c>
      <c r="P172" s="131">
        <v>0</v>
      </c>
      <c r="Q172" s="131">
        <v>0</v>
      </c>
      <c r="R172" s="132">
        <v>999</v>
      </c>
      <c r="S172" s="132">
        <v>999</v>
      </c>
      <c r="T172" s="132">
        <v>999</v>
      </c>
      <c r="U172" s="132">
        <v>999</v>
      </c>
      <c r="V172" s="132">
        <v>999</v>
      </c>
      <c r="W172" s="132">
        <v>999</v>
      </c>
      <c r="X172" s="132">
        <v>999</v>
      </c>
      <c r="Y172" s="132">
        <v>999</v>
      </c>
      <c r="Z172" s="132">
        <v>999</v>
      </c>
      <c r="AA172" s="132">
        <v>999</v>
      </c>
      <c r="AB172" s="132">
        <v>999</v>
      </c>
      <c r="AC172" s="132">
        <v>999</v>
      </c>
      <c r="AD172" s="132">
        <v>999</v>
      </c>
      <c r="AE172" s="132">
        <v>999</v>
      </c>
      <c r="AF172" s="132">
        <v>999</v>
      </c>
      <c r="AG172" s="132">
        <v>999</v>
      </c>
      <c r="AH172" s="132">
        <v>999</v>
      </c>
      <c r="AI172" s="132">
        <v>999</v>
      </c>
      <c r="AJ172" s="132">
        <v>999</v>
      </c>
      <c r="AK172" s="132">
        <v>999</v>
      </c>
      <c r="AL172" s="132">
        <v>999</v>
      </c>
      <c r="AM172" s="132">
        <v>999</v>
      </c>
      <c r="AN172" s="132">
        <v>999</v>
      </c>
      <c r="AO172" s="132">
        <v>999</v>
      </c>
      <c r="AP172" s="132">
        <v>999</v>
      </c>
      <c r="AQ172" s="132">
        <v>999</v>
      </c>
    </row>
    <row r="173" spans="5:43" ht="15" customHeight="1" x14ac:dyDescent="0.25">
      <c r="E173" s="81" t="s">
        <v>183</v>
      </c>
      <c r="G173" s="131">
        <v>0</v>
      </c>
      <c r="H173" s="131">
        <v>0</v>
      </c>
      <c r="I173" s="131">
        <v>0</v>
      </c>
      <c r="J173" s="131">
        <v>0</v>
      </c>
      <c r="K173" s="131">
        <v>0</v>
      </c>
      <c r="L173" s="131">
        <v>0</v>
      </c>
      <c r="M173" s="131">
        <v>0</v>
      </c>
      <c r="N173" s="131">
        <v>0</v>
      </c>
      <c r="O173" s="131">
        <v>0</v>
      </c>
      <c r="P173" s="131">
        <v>0</v>
      </c>
      <c r="Q173" s="131">
        <v>0</v>
      </c>
      <c r="R173" s="131">
        <v>0</v>
      </c>
      <c r="S173" s="131">
        <v>0</v>
      </c>
      <c r="T173" s="131">
        <v>0</v>
      </c>
      <c r="U173" s="132">
        <v>999</v>
      </c>
      <c r="V173" s="132">
        <v>999</v>
      </c>
      <c r="W173" s="132">
        <v>999</v>
      </c>
      <c r="X173" s="132">
        <v>999</v>
      </c>
      <c r="Y173" s="132">
        <v>999</v>
      </c>
      <c r="Z173" s="132">
        <v>999</v>
      </c>
      <c r="AA173" s="132">
        <v>999</v>
      </c>
      <c r="AB173" s="132">
        <v>999</v>
      </c>
      <c r="AC173" s="132">
        <v>999</v>
      </c>
      <c r="AD173" s="132">
        <v>999</v>
      </c>
      <c r="AE173" s="132">
        <v>999</v>
      </c>
      <c r="AF173" s="132">
        <v>999</v>
      </c>
      <c r="AG173" s="132">
        <v>999</v>
      </c>
      <c r="AH173" s="132">
        <v>999</v>
      </c>
      <c r="AI173" s="132">
        <v>999</v>
      </c>
      <c r="AJ173" s="132">
        <v>999</v>
      </c>
      <c r="AK173" s="132">
        <v>999</v>
      </c>
      <c r="AL173" s="132">
        <v>999</v>
      </c>
      <c r="AM173" s="132">
        <v>999</v>
      </c>
      <c r="AN173" s="132">
        <v>999</v>
      </c>
      <c r="AO173" s="132">
        <v>999</v>
      </c>
      <c r="AP173" s="132">
        <v>999</v>
      </c>
      <c r="AQ173" s="132">
        <v>999</v>
      </c>
    </row>
    <row r="174" spans="5:43" ht="15" customHeight="1" x14ac:dyDescent="0.25">
      <c r="E174" s="84" t="s">
        <v>309</v>
      </c>
      <c r="G174" s="136">
        <v>0</v>
      </c>
      <c r="H174" s="136">
        <v>0</v>
      </c>
      <c r="I174" s="136">
        <v>0</v>
      </c>
      <c r="J174" s="136">
        <v>0</v>
      </c>
      <c r="K174" s="136">
        <v>0</v>
      </c>
      <c r="L174" s="136">
        <v>0</v>
      </c>
      <c r="M174" s="136">
        <v>0</v>
      </c>
      <c r="N174" s="136">
        <v>0</v>
      </c>
      <c r="O174" s="136">
        <v>0</v>
      </c>
      <c r="P174" s="136">
        <v>0</v>
      </c>
      <c r="Q174" s="136">
        <v>0</v>
      </c>
      <c r="R174" s="136">
        <v>0</v>
      </c>
      <c r="S174" s="136">
        <v>0</v>
      </c>
      <c r="T174" s="136">
        <v>0</v>
      </c>
      <c r="U174" s="136">
        <v>0</v>
      </c>
      <c r="V174" s="137">
        <v>999</v>
      </c>
      <c r="W174" s="137">
        <v>999</v>
      </c>
      <c r="X174" s="137">
        <v>999</v>
      </c>
      <c r="Y174" s="137">
        <v>999</v>
      </c>
      <c r="Z174" s="137">
        <v>999</v>
      </c>
      <c r="AA174" s="137">
        <v>999</v>
      </c>
      <c r="AB174" s="137">
        <v>999</v>
      </c>
      <c r="AC174" s="137">
        <v>999</v>
      </c>
      <c r="AD174" s="137">
        <v>999</v>
      </c>
      <c r="AE174" s="137">
        <v>999</v>
      </c>
      <c r="AF174" s="137">
        <v>999</v>
      </c>
      <c r="AG174" s="137">
        <v>999</v>
      </c>
      <c r="AH174" s="137">
        <v>999</v>
      </c>
      <c r="AI174" s="137">
        <v>999</v>
      </c>
      <c r="AJ174" s="137">
        <v>999</v>
      </c>
      <c r="AK174" s="137">
        <v>999</v>
      </c>
      <c r="AL174" s="137">
        <v>999</v>
      </c>
      <c r="AM174" s="137">
        <v>999</v>
      </c>
      <c r="AN174" s="137">
        <v>999</v>
      </c>
      <c r="AO174" s="137">
        <v>999</v>
      </c>
      <c r="AP174" s="137">
        <v>999</v>
      </c>
      <c r="AQ174" s="137">
        <v>999</v>
      </c>
    </row>
    <row r="175" spans="5:43" ht="15" customHeight="1" x14ac:dyDescent="0.25">
      <c r="E175" s="85" t="s">
        <v>310</v>
      </c>
      <c r="G175" s="131">
        <v>0</v>
      </c>
      <c r="H175" s="131">
        <v>0</v>
      </c>
      <c r="I175" s="131">
        <v>0</v>
      </c>
      <c r="J175" s="131">
        <v>0</v>
      </c>
      <c r="K175" s="131">
        <v>0</v>
      </c>
      <c r="L175" s="131">
        <v>0</v>
      </c>
      <c r="M175" s="131">
        <v>0</v>
      </c>
      <c r="N175" s="131">
        <v>0</v>
      </c>
      <c r="O175" s="131">
        <v>0</v>
      </c>
      <c r="P175" s="131">
        <v>0</v>
      </c>
      <c r="Q175" s="131">
        <v>0</v>
      </c>
      <c r="R175" s="131">
        <v>0</v>
      </c>
      <c r="S175" s="131">
        <v>0</v>
      </c>
      <c r="T175" s="131">
        <v>0</v>
      </c>
      <c r="U175" s="131">
        <v>0</v>
      </c>
      <c r="V175" s="131">
        <v>0</v>
      </c>
      <c r="W175" s="132">
        <v>999</v>
      </c>
      <c r="X175" s="132">
        <v>999</v>
      </c>
      <c r="Y175" s="132">
        <v>999</v>
      </c>
      <c r="Z175" s="132">
        <v>999</v>
      </c>
      <c r="AA175" s="132">
        <v>999</v>
      </c>
      <c r="AB175" s="132">
        <v>999</v>
      </c>
      <c r="AC175" s="132">
        <v>999</v>
      </c>
      <c r="AD175" s="132">
        <v>999</v>
      </c>
      <c r="AE175" s="132">
        <v>999</v>
      </c>
      <c r="AF175" s="132">
        <v>999</v>
      </c>
      <c r="AG175" s="132">
        <v>999</v>
      </c>
      <c r="AH175" s="132">
        <v>999</v>
      </c>
      <c r="AI175" s="132">
        <v>999</v>
      </c>
      <c r="AJ175" s="132">
        <v>999</v>
      </c>
      <c r="AK175" s="132">
        <v>999</v>
      </c>
      <c r="AL175" s="132">
        <v>999</v>
      </c>
      <c r="AM175" s="132">
        <v>999</v>
      </c>
      <c r="AN175" s="132">
        <v>999</v>
      </c>
      <c r="AO175" s="132">
        <v>999</v>
      </c>
      <c r="AP175" s="132">
        <v>999</v>
      </c>
      <c r="AQ175" s="132">
        <v>999</v>
      </c>
    </row>
    <row r="176" spans="5:43" ht="15" customHeight="1" x14ac:dyDescent="0.25">
      <c r="E176" s="86" t="s">
        <v>312</v>
      </c>
      <c r="G176" s="131">
        <v>0</v>
      </c>
      <c r="H176" s="131">
        <v>0</v>
      </c>
      <c r="I176" s="131">
        <v>0</v>
      </c>
      <c r="J176" s="131">
        <v>0</v>
      </c>
      <c r="K176" s="131">
        <v>0</v>
      </c>
      <c r="L176" s="131">
        <v>0</v>
      </c>
      <c r="M176" s="131">
        <v>0</v>
      </c>
      <c r="N176" s="131">
        <v>0</v>
      </c>
      <c r="O176" s="131">
        <v>0</v>
      </c>
      <c r="P176" s="131">
        <v>0</v>
      </c>
      <c r="Q176" s="131">
        <v>0</v>
      </c>
      <c r="R176" s="131">
        <v>0</v>
      </c>
      <c r="S176" s="131">
        <v>0</v>
      </c>
      <c r="T176" s="131">
        <v>0</v>
      </c>
      <c r="U176" s="131">
        <v>0</v>
      </c>
      <c r="V176" s="131">
        <v>0</v>
      </c>
      <c r="W176" s="131">
        <v>0</v>
      </c>
      <c r="X176" s="131">
        <v>0</v>
      </c>
      <c r="Y176" s="131">
        <v>0</v>
      </c>
      <c r="Z176" s="131">
        <v>0</v>
      </c>
      <c r="AA176" s="131">
        <v>0</v>
      </c>
      <c r="AB176" s="131">
        <v>0</v>
      </c>
      <c r="AC176" s="131">
        <v>0</v>
      </c>
      <c r="AD176" s="131">
        <v>0</v>
      </c>
      <c r="AE176" s="131">
        <v>0</v>
      </c>
      <c r="AF176" s="131">
        <v>0</v>
      </c>
      <c r="AG176" s="131">
        <v>0</v>
      </c>
      <c r="AH176" s="131">
        <v>0</v>
      </c>
      <c r="AI176" s="131">
        <v>0</v>
      </c>
      <c r="AJ176" s="131">
        <v>0</v>
      </c>
      <c r="AK176" s="131">
        <v>0</v>
      </c>
      <c r="AL176" s="131">
        <v>0</v>
      </c>
      <c r="AM176" s="131">
        <v>0</v>
      </c>
      <c r="AN176" s="131">
        <v>0</v>
      </c>
      <c r="AO176" s="132">
        <v>999</v>
      </c>
      <c r="AP176" s="132">
        <v>999</v>
      </c>
      <c r="AQ176" s="132">
        <v>999</v>
      </c>
    </row>
    <row r="177" spans="5:43" ht="15" customHeight="1" x14ac:dyDescent="0.25">
      <c r="E177" s="86" t="s">
        <v>313</v>
      </c>
      <c r="G177" s="131">
        <v>0</v>
      </c>
      <c r="H177" s="131">
        <v>0</v>
      </c>
      <c r="I177" s="131">
        <v>0</v>
      </c>
      <c r="J177" s="131">
        <v>0</v>
      </c>
      <c r="K177" s="131">
        <v>0</v>
      </c>
      <c r="L177" s="131">
        <v>0</v>
      </c>
      <c r="M177" s="131">
        <v>0</v>
      </c>
      <c r="N177" s="131">
        <v>0</v>
      </c>
      <c r="O177" s="131">
        <v>0</v>
      </c>
      <c r="P177" s="131">
        <v>0</v>
      </c>
      <c r="Q177" s="131">
        <v>0</v>
      </c>
      <c r="R177" s="131">
        <v>0</v>
      </c>
      <c r="S177" s="131">
        <v>0</v>
      </c>
      <c r="T177" s="131">
        <v>0</v>
      </c>
      <c r="U177" s="131">
        <v>0</v>
      </c>
      <c r="V177" s="131">
        <v>0</v>
      </c>
      <c r="W177" s="131">
        <v>0</v>
      </c>
      <c r="X177" s="131">
        <v>0</v>
      </c>
      <c r="Y177" s="131">
        <v>0</v>
      </c>
      <c r="Z177" s="131">
        <v>0</v>
      </c>
      <c r="AA177" s="131">
        <v>0</v>
      </c>
      <c r="AB177" s="131">
        <v>0</v>
      </c>
      <c r="AC177" s="131">
        <v>0</v>
      </c>
      <c r="AD177" s="131">
        <v>0</v>
      </c>
      <c r="AE177" s="131">
        <v>0</v>
      </c>
      <c r="AF177" s="131">
        <v>0</v>
      </c>
      <c r="AG177" s="131">
        <v>0</v>
      </c>
      <c r="AH177" s="131">
        <v>0</v>
      </c>
      <c r="AI177" s="131">
        <v>0</v>
      </c>
      <c r="AJ177" s="131">
        <v>0</v>
      </c>
      <c r="AK177" s="131">
        <v>0</v>
      </c>
      <c r="AL177" s="131">
        <v>0</v>
      </c>
      <c r="AM177" s="131">
        <v>0</v>
      </c>
      <c r="AN177" s="131">
        <v>0</v>
      </c>
      <c r="AO177" s="131">
        <v>0</v>
      </c>
      <c r="AP177" s="132">
        <v>999</v>
      </c>
      <c r="AQ177" s="132">
        <v>999</v>
      </c>
    </row>
  </sheetData>
  <sheetProtection formatCells="0" formatColumns="0" formatRows="0" sort="0" autoFilter="0"/>
  <phoneticPr fontId="28" type="noConversion"/>
  <conditionalFormatting sqref="AR9:BH83">
    <cfRule type="cellIs" dxfId="91" priority="27" operator="equal">
      <formula>""</formula>
    </cfRule>
    <cfRule type="cellIs" dxfId="90" priority="30" operator="greaterThanOrEqual">
      <formula>90</formula>
    </cfRule>
  </conditionalFormatting>
  <conditionalFormatting sqref="H102:AQ102 X103:AQ131">
    <cfRule type="cellIs" dxfId="89" priority="25" operator="greaterThanOrEqual">
      <formula>90</formula>
    </cfRule>
  </conditionalFormatting>
  <conditionalFormatting sqref="H102:AQ102 X103:AQ131">
    <cfRule type="cellIs" dxfId="88" priority="24" operator="equal">
      <formula>""</formula>
    </cfRule>
  </conditionalFormatting>
  <conditionalFormatting sqref="E102:E131">
    <cfRule type="cellIs" dxfId="87" priority="23" operator="equal">
      <formula>""</formula>
    </cfRule>
  </conditionalFormatting>
  <conditionalFormatting sqref="H103:W131">
    <cfRule type="cellIs" dxfId="86" priority="22" operator="greaterThanOrEqual">
      <formula>90</formula>
    </cfRule>
  </conditionalFormatting>
  <conditionalFormatting sqref="H103:W131">
    <cfRule type="cellIs" dxfId="85" priority="21" operator="equal">
      <formula>""</formula>
    </cfRule>
  </conditionalFormatting>
  <conditionalFormatting sqref="G102">
    <cfRule type="cellIs" dxfId="84" priority="20" operator="greaterThanOrEqual">
      <formula>90</formula>
    </cfRule>
  </conditionalFormatting>
  <conditionalFormatting sqref="G102">
    <cfRule type="cellIs" dxfId="83" priority="19" operator="equal">
      <formula>""</formula>
    </cfRule>
  </conditionalFormatting>
  <conditionalFormatting sqref="G103:G131">
    <cfRule type="cellIs" dxfId="82" priority="18" operator="greaterThanOrEqual">
      <formula>90</formula>
    </cfRule>
  </conditionalFormatting>
  <conditionalFormatting sqref="G103:G131">
    <cfRule type="cellIs" dxfId="81" priority="17" operator="equal">
      <formula>""</formula>
    </cfRule>
  </conditionalFormatting>
  <conditionalFormatting sqref="G10:AQ83 G9:AP9">
    <cfRule type="cellIs" dxfId="80" priority="13" operator="equal">
      <formula>999</formula>
    </cfRule>
    <cfRule type="cellIs" dxfId="79" priority="14" operator="equal">
      <formula>-999</formula>
    </cfRule>
    <cfRule type="cellIs" dxfId="78" priority="15" operator="equal">
      <formula>""</formula>
    </cfRule>
    <cfRule type="cellIs" dxfId="77" priority="16" operator="between">
      <formula>90</formula>
      <formula>400</formula>
    </cfRule>
  </conditionalFormatting>
  <conditionalFormatting sqref="G136">
    <cfRule type="cellIs" dxfId="76" priority="10" operator="greaterThanOrEqual">
      <formula>90</formula>
    </cfRule>
  </conditionalFormatting>
  <conditionalFormatting sqref="G136">
    <cfRule type="cellIs" dxfId="75" priority="9" operator="equal">
      <formula>""</formula>
    </cfRule>
  </conditionalFormatting>
  <conditionalFormatting sqref="AQ9">
    <cfRule type="cellIs" dxfId="74" priority="8" operator="equal">
      <formula>-999</formula>
    </cfRule>
  </conditionalFormatting>
  <conditionalFormatting sqref="G137:AQ200">
    <cfRule type="cellIs" dxfId="73" priority="6" operator="equal">
      <formula>""</formula>
    </cfRule>
    <cfRule type="cellIs" dxfId="72" priority="7" operator="greaterThanOrEqual">
      <formula>90</formula>
    </cfRule>
  </conditionalFormatting>
  <conditionalFormatting sqref="X132:AQ134">
    <cfRule type="cellIs" dxfId="71" priority="5" operator="greaterThanOrEqual">
      <formula>90</formula>
    </cfRule>
  </conditionalFormatting>
  <conditionalFormatting sqref="X132:AQ134">
    <cfRule type="cellIs" dxfId="70" priority="4" operator="equal">
      <formula>""</formula>
    </cfRule>
  </conditionalFormatting>
  <conditionalFormatting sqref="E132:E134">
    <cfRule type="cellIs" dxfId="69" priority="3" operator="equal">
      <formula>""</formula>
    </cfRule>
  </conditionalFormatting>
  <conditionalFormatting sqref="G132:W134">
    <cfRule type="cellIs" dxfId="68" priority="2" operator="greaterThanOrEqual">
      <formula>90</formula>
    </cfRule>
  </conditionalFormatting>
  <conditionalFormatting sqref="G132:W134">
    <cfRule type="cellIs" dxfId="67" priority="1" operator="equal">
      <formula>""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9FD7-088A-427D-9B6F-1E2EA5E174DB}">
  <sheetPr>
    <tabColor theme="4" tint="0.59999389629810485"/>
  </sheetPr>
  <dimension ref="A1:BV177"/>
  <sheetViews>
    <sheetView showGridLines="0" zoomScale="71" zoomScaleNormal="71" workbookViewId="0">
      <pane xSplit="8" ySplit="8" topLeftCell="I9" activePane="bottomRight" state="frozen"/>
      <selection pane="topRight" activeCell="I1" sqref="I1"/>
      <selection pane="bottomLeft" activeCell="A9" sqref="A9"/>
      <selection pane="bottomRight" activeCell="E9" sqref="E9:E83"/>
    </sheetView>
  </sheetViews>
  <sheetFormatPr defaultColWidth="0" defaultRowHeight="15" customHeight="1" x14ac:dyDescent="0.25"/>
  <cols>
    <col min="1" max="3" width="2.7109375" style="2" customWidth="1"/>
    <col min="4" max="4" width="22.5703125" style="2" customWidth="1"/>
    <col min="5" max="5" width="25.42578125" style="2" customWidth="1"/>
    <col min="6" max="6" width="30.7109375" style="4" customWidth="1"/>
    <col min="7" max="7" width="12.5703125" style="4" customWidth="1"/>
    <col min="8" max="8" width="6.42578125" style="36" customWidth="1"/>
    <col min="9" max="9" width="18.42578125" style="13" customWidth="1"/>
    <col min="10" max="45" width="15.7109375" style="4" customWidth="1"/>
    <col min="46" max="46" width="7.140625" style="4" customWidth="1"/>
    <col min="47" max="67" width="15.7109375" style="4" customWidth="1"/>
    <col min="68" max="68" width="2.7109375" style="2" customWidth="1"/>
    <col min="69" max="74" width="0" style="2" hidden="1" customWidth="1"/>
    <col min="75" max="16384" width="9.140625" style="2" hidden="1"/>
  </cols>
  <sheetData>
    <row r="1" spans="1:68" ht="24.95" customHeight="1" x14ac:dyDescent="0.25">
      <c r="A1" s="1" t="str">
        <f ca="1">MID(CELL("filename",A2),FIND("]",CELL("filename",A1))+1,255)</f>
        <v>Lines - Current</v>
      </c>
      <c r="B1" s="1"/>
      <c r="C1" s="1"/>
      <c r="D1" s="1"/>
      <c r="E1" s="1"/>
      <c r="F1" s="9"/>
      <c r="G1" s="9"/>
      <c r="H1" s="32"/>
      <c r="I1" s="12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1"/>
    </row>
    <row r="3" spans="1:68" x14ac:dyDescent="0.25">
      <c r="B3" s="5" t="s">
        <v>13</v>
      </c>
      <c r="C3" s="5"/>
      <c r="D3" s="5"/>
      <c r="E3" s="5"/>
      <c r="F3" s="6"/>
      <c r="G3" s="6"/>
      <c r="H3" s="33"/>
      <c r="I3" s="1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8" x14ac:dyDescent="0.25">
      <c r="H4" s="3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8" x14ac:dyDescent="0.25">
      <c r="C5" s="10" t="s">
        <v>7</v>
      </c>
      <c r="D5" s="10"/>
      <c r="E5" s="10"/>
      <c r="F5" s="10"/>
      <c r="G5" s="10"/>
      <c r="H5" s="35"/>
      <c r="I5" s="15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</row>
    <row r="6" spans="1:68" ht="81.75" customHeight="1" x14ac:dyDescent="0.25">
      <c r="D6" s="3"/>
      <c r="E6" s="3"/>
      <c r="F6" s="2"/>
      <c r="G6" s="2"/>
      <c r="I6" s="43" t="str">
        <f>IF('Generators - Active Power'!I6="","",'Generators - Active Power'!I6)</f>
        <v>Post black-out</v>
      </c>
      <c r="J6" s="43" t="str">
        <f>IF('Generators - Active Power'!J6="","",'Generators - Active Power'!J6)</f>
        <v>Pre-restoration</v>
      </c>
      <c r="K6" s="43" t="str">
        <f>IF('Generators - Active Power'!K6="","",'Generators - Active Power'!K6)</f>
        <v>Energise Steven's Croft</v>
      </c>
      <c r="L6" s="43" t="str">
        <f>IF('Generators - Active Power'!L6="","",'Generators - Active Power'!L6)</f>
        <v>1.1 Energise Steven's croft BB
(CUSTOMER)</v>
      </c>
      <c r="M6" s="43" t="str">
        <f>IF('Generators - Active Power'!M6="","",'Generators - Active Power'!M6)</f>
        <v>1.2 Energise Steven's Croft cable to Chapelcross
(CHAP)</v>
      </c>
      <c r="N6" s="43" t="str">
        <f>IF('Generators - Active Power'!N6="","",'Generators - Active Power'!N6)</f>
        <v>2.1 Energise Minsca PoC
(MINSCA WF)</v>
      </c>
      <c r="O6" s="43" t="str">
        <f>IF('Generators - Active Power'!O6="","",'Generators - Active Power'!O6)</f>
        <v>2.2 Energise Minsca WF
(CUSTOMER)</v>
      </c>
      <c r="P6" s="43" t="str">
        <f>IF('Generators - Active Power'!P6="","",'Generators - Active Power'!P6)</f>
        <v xml:space="preserve">3.1 Energise Ewe Hill 1 PoC
(12) </v>
      </c>
      <c r="Q6" s="43" t="str">
        <f>IF('Generators - Active Power'!Q6="","",'Generators - Active Power'!Q6)</f>
        <v>3.2 Energise Ewe Hill WF
(CUSTOMER)</v>
      </c>
      <c r="R6" s="43" t="str">
        <f>IF('Generators - Active Power'!R6="","",'Generators - Active Power'!R6)</f>
        <v>4.1 Energise Chapelcross Grid 1 132/33kV Trfr
(698-10)</v>
      </c>
      <c r="S6" s="43" t="str">
        <f>IF('Generators - Active Power'!S6="","",'Generators - Active Power'!S6)</f>
        <v>4.2 Energise Chapelcross 132kV M1 BB
(698-710)</v>
      </c>
      <c r="T6" s="43" t="str">
        <f>IF('Generators - Active Power'!T6="","",'Generators - Active Power'!T6)</f>
        <v>4.3 Energise Chapelcross - Gretna 1 132kV circuit
(698-1105)</v>
      </c>
      <c r="U6" s="43" t="str">
        <f>IF('Generators - Active Power'!U6="","",'Generators - Active Power'!U6)</f>
        <v>5.1 Close Gretna CB, energise Gretna 132kV BB 
(305)</v>
      </c>
      <c r="V6" s="43" t="str">
        <f>IF('Generators - Active Power'!V6="","",'Generators - Active Power'!V6)</f>
        <v>5.2 Energise Gretna SGT1 400/132kV
(780)</v>
      </c>
      <c r="W6" s="43" t="str">
        <f>IF('Generators - Active Power'!W6="","",'Generators - Active Power'!W6)</f>
        <v>5.3 Energise Gretna - Ewe Hill 2 132kV circuit
(805)</v>
      </c>
      <c r="X6" s="43" t="str">
        <f>IF('Generators - Active Power'!X6="","",'Generators - Active Power'!X6)</f>
        <v>5.4 Energise Ewe Hill 2 WF
(GRID 1)</v>
      </c>
      <c r="Y6" s="43" t="str">
        <f>IF('Generators - Active Power'!Y6="","",'Generators - Active Power'!Y6)</f>
        <v>5.5 Energise Ewe Hill 2 circuits (WG2)</v>
      </c>
      <c r="Z6" s="43" t="str">
        <f>IF('Generators - Active Power'!Z6="","",'Generators - Active Power'!Z6)</f>
        <v>6.1 Energise Chapelcross - Annan circuit 1 (698-14)</v>
      </c>
      <c r="AA6" s="43" t="str">
        <f>IF('Generators - Active Power'!AA6="","",'Generators - Active Power'!AA6)</f>
        <v>6.2 Energise Chapelcross - Annan circuit 2
(698-23)</v>
      </c>
      <c r="AB6" s="43" t="str">
        <f>IF('Generators - Active Power'!AB6="","",'Generators - Active Power'!AB6)</f>
        <v>7.1 Energise Middlebie SWS - Middlebie circuit
(780-11)</v>
      </c>
      <c r="AC6" s="43" t="str">
        <f>IF('Generators - Active Power'!AC6="","",'Generators - Active Power'!AC6)</f>
        <v>8.1 Minsca WF, Ewe Hill 1 WF, Ewe Hill 2 WF to produce 20% MW</v>
      </c>
      <c r="AD6" s="43" t="str">
        <f>IF('Generators - Active Power'!AD6="","",'Generators - Active Power'!AD6)</f>
        <v>8.2 Energise Middlebie SWS - Langholm circuit 1 
(780-14)</v>
      </c>
      <c r="AE6" s="43" t="str">
        <f>IF('Generators - Active Power'!AE6="","",'Generators - Active Power'!AE6)</f>
        <v>9.1 Energise Chapelcross - Gretna circuit 2
(698-11)</v>
      </c>
      <c r="AF6" s="43" t="str">
        <f>IF('Generators - Active Power'!AF6="","",'Generators - Active Power'!AF6)</f>
        <v>10.1 Energise Chapelcross - Gretna circuit 1, Langholm 2, Newcastleton
(698-21)</v>
      </c>
      <c r="AG6" s="43" t="str">
        <f>IF('Generators - Active Power'!AG6="","",'Generators - Active Power'!AG6)</f>
        <v>11.1 Minsca WF, Ewe Hill 1 WF, Ewe Hill 2 WF to produce 25% MW</v>
      </c>
      <c r="AH6" s="43" t="str">
        <f>IF('Generators - Active Power'!AH6="","",'Generators - Active Power'!AH6)</f>
        <v>11.2 Energise Chapelcross -Lockerbie circuit 1
(698-13)</v>
      </c>
      <c r="AI6" s="43" t="str">
        <f>IF('Generators - Active Power'!AI6="","",'Generators - Active Power'!AI6)</f>
        <v>11.3 Minsca WF, Ewe Hill 1 WF to produce 45% MW</v>
      </c>
      <c r="AJ6" s="43" t="str">
        <f>IF('Generators - Active Power'!AJ6="","",'Generators - Active Power'!AJ6)</f>
        <v>11.4 Energise Chapelcross -Lockerbie circuit 2
(698-22)</v>
      </c>
      <c r="AK6" s="43" t="str">
        <f>IF('Generators - Active Power'!AK6="","",'Generators - Active Power'!AK6)</f>
        <v>12.1 Energise Lockerbie - Kirkbank and Moffat 1
(694-13)</v>
      </c>
      <c r="AL6" s="43" t="str">
        <f>IF('Generators - Active Power'!AL6="","",'Generators - Active Power'!AL6)</f>
        <v>13.1 Energise Lockerbie - Moffat 2
(694-23)</v>
      </c>
      <c r="AM6" s="43" t="str">
        <f>IF('Generators - Active Power'!AM6="","",'Generators - Active Power'!AM6)</f>
        <v>14.1 Close Annan 11kV bus section 
(662-01)</v>
      </c>
      <c r="AN6" s="43" t="str">
        <f>IF('Generators - Active Power'!AN6="","",'Generators - Active Power'!AN6)</f>
        <v>14.2 Close Lockerbie 11kV bus section 
(679-01)</v>
      </c>
      <c r="AO6" s="43" t="str">
        <f>IF('Generators - Active Power'!AO6="","",'Generators - Active Power'!AO6)</f>
        <v>14.3 Close Moffat 11kV bus section 
(683-01)</v>
      </c>
      <c r="AP6" s="43" t="str">
        <f>IF('Generators - Active Power'!AP6="","",'Generators - Active Power'!AP6)</f>
        <v>14.4 Connect Langholm T2 
(676-20)</v>
      </c>
      <c r="AQ6" s="60" t="str">
        <f>IF('Generators - Active Power'!AQ6="","",'Generators - Active Power'!AQ6)</f>
        <v>14.5 Connect Gretna T1
(673-10)</v>
      </c>
      <c r="AR6" s="60" t="str">
        <f>IF('Generators - Active Power'!AR6="","",'Generators - Active Power'!AR6)</f>
        <v>15.1 Energise Gretna 400kV B/B from Harker
(X605)</v>
      </c>
      <c r="AS6" s="60" t="str">
        <f>IF('Generators - Active Power'!AS6="","",'Generators - Active Power'!AS6)</f>
        <v>15.2 Connect Transmisison network to Chapelcross DRZ via SGT1
(X510)</v>
      </c>
      <c r="AT6" s="53"/>
      <c r="AU6" s="53" t="str">
        <f>IF('Generators - Active Power'!AU6="","",'Generators - Active Power'!AU6)</f>
        <v>Stevens Croft energised</v>
      </c>
      <c r="AV6" s="53" t="str">
        <f>IF('Generators - Active Power'!AV6="","",'Generators - Active Power'!AV6)</f>
        <v>Steven's croft SPD brkr closed and line to Chapelcross energised</v>
      </c>
      <c r="AW6" s="53" t="str">
        <f>IF('Generators - Active Power'!AW6="","",'Generators - Active Power'!AW6)</f>
        <v>Chapelcross 33kV B/B energised</v>
      </c>
      <c r="AX6" s="53" t="str">
        <f>IF('Generators - Active Power'!AX6="","",'Generators - Active Power'!AX6)</f>
        <v>Circuit Minsca WF energised</v>
      </c>
      <c r="AY6" s="53" t="str">
        <f>IF('Generators - Active Power'!AY6="","",'Generators - Active Power'!AY6)</f>
        <v>Circuit to Ewe Hill WF energised</v>
      </c>
      <c r="AZ6" s="53" t="str">
        <f>IF('Generators - Active Power'!AZ6="","",'Generators - Active Power'!AZ6)</f>
        <v>Grid trfr  1 + Chapelcross - Gretna line energised</v>
      </c>
      <c r="BA6" s="53" t="str">
        <f>IF('Generators - Active Power'!BA6="","",'Generators - Active Power'!BA6)</f>
        <v>Gretna 132kV brkr closed</v>
      </c>
      <c r="BB6" s="53" t="str">
        <f>IF('Generators - Active Power'!BB6="","",'Generators - Active Power'!BB6)</f>
        <v>Annan energised</v>
      </c>
      <c r="BC6" s="53" t="str">
        <f>IF('Generators - Active Power'!BC6="","",'Generators - Active Power'!BC6)</f>
        <v>Middelbie energised</v>
      </c>
      <c r="BD6" s="53" t="str">
        <f>IF('Generators - Active Power'!BD6="","",'Generators - Active Power'!BD6)</f>
        <v>Langholm energised</v>
      </c>
      <c r="BE6" s="53" t="str">
        <f>IF('Generators - Active Power'!BE6="","",'Generators - Active Power'!BE6)</f>
        <v>Gretna B energised</v>
      </c>
      <c r="BF6" s="53" t="str">
        <f>IF('Generators - Active Power'!BF6="","",'Generators - Active Power'!BF6)</f>
        <v>GretnaA + Newcastleton</v>
      </c>
      <c r="BG6" s="53" t="str">
        <f>IF('Generators - Active Power'!BG6="","",'Generators - Active Power'!BG6)</f>
        <v>LockerbieA + B</v>
      </c>
      <c r="BH6" s="53" t="str">
        <f>IF('Generators - Active Power'!BH6="","",'Generators - Active Power'!BH6)</f>
        <v>Kirkbank + Moffat A</v>
      </c>
      <c r="BI6" s="53" t="str">
        <f>IF('Generators - Active Power'!BI6="","",'Generators - Active Power'!BI6)</f>
        <v>Moffat B</v>
      </c>
      <c r="BJ6" s="53" t="str">
        <f>IF('Generators - Active Power'!BJ6="","",'Generators - Active Power'!BJ6)</f>
        <v>Restore to normal</v>
      </c>
      <c r="BK6" s="2"/>
      <c r="BL6" s="2"/>
      <c r="BM6" s="2"/>
      <c r="BN6" s="2"/>
      <c r="BO6" s="2"/>
    </row>
    <row r="7" spans="1:68" x14ac:dyDescent="0.25">
      <c r="D7" s="3"/>
      <c r="E7" s="3"/>
      <c r="F7" s="2"/>
      <c r="G7" s="2"/>
      <c r="H7" s="61"/>
      <c r="I7" s="22" t="s">
        <v>170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6">
        <v>0</v>
      </c>
      <c r="AV7" s="36" t="s">
        <v>290</v>
      </c>
      <c r="AW7" s="36" t="s">
        <v>290</v>
      </c>
      <c r="AX7" s="36" t="s">
        <v>289</v>
      </c>
      <c r="AY7" s="36">
        <v>5.6</v>
      </c>
      <c r="AZ7" s="36" t="s">
        <v>291</v>
      </c>
      <c r="BA7" s="36" t="s">
        <v>292</v>
      </c>
      <c r="BB7" s="36" t="s">
        <v>293</v>
      </c>
      <c r="BC7" s="36" t="s">
        <v>295</v>
      </c>
      <c r="BD7" s="36">
        <v>18</v>
      </c>
      <c r="BE7" s="36">
        <v>19</v>
      </c>
      <c r="BF7" s="36" t="s">
        <v>294</v>
      </c>
      <c r="BG7" s="36" t="s">
        <v>296</v>
      </c>
      <c r="BH7" s="36">
        <v>25</v>
      </c>
      <c r="BI7" s="36">
        <v>26</v>
      </c>
      <c r="BJ7" s="36" t="s">
        <v>297</v>
      </c>
      <c r="BK7" s="2"/>
      <c r="BL7" s="2"/>
      <c r="BM7" s="2"/>
      <c r="BN7" s="2"/>
      <c r="BO7" s="2"/>
    </row>
    <row r="8" spans="1:68" x14ac:dyDescent="0.25">
      <c r="D8" s="2" t="str">
        <f>'Lines - Loading'!C8</f>
        <v>network</v>
      </c>
      <c r="E8" s="17" t="str">
        <f>'Lines - Loading'!D8</f>
        <v>Name</v>
      </c>
      <c r="F8" s="17" t="str">
        <f>'Lines - Loading'!E8</f>
        <v>PF Name</v>
      </c>
      <c r="G8" s="17" t="s">
        <v>171</v>
      </c>
      <c r="H8" s="39"/>
      <c r="I8" s="18" t="str">
        <f>IF('Generators - Active Power'!I8="","",'Generators - Active Power'!I8)</f>
        <v>Step -2</v>
      </c>
      <c r="J8" s="18" t="str">
        <f>IF('Generators - Active Power'!J8="","",'Generators - Active Power'!J8)</f>
        <v>Step -1</v>
      </c>
      <c r="K8" s="18" t="str">
        <f>IF('Generators - Active Power'!K8="","",'Generators - Active Power'!K8)</f>
        <v>Step 0</v>
      </c>
      <c r="L8" s="18" t="str">
        <f>IF('Generators - Active Power'!L8="","",'Generators - Active Power'!L8)</f>
        <v>Step 1</v>
      </c>
      <c r="M8" s="18" t="str">
        <f>IF('Generators - Active Power'!M8="","",'Generators - Active Power'!M8)</f>
        <v>Step 2</v>
      </c>
      <c r="N8" s="18" t="str">
        <f>IF('Generators - Active Power'!N8="","",'Generators - Active Power'!N8)</f>
        <v>Step 3</v>
      </c>
      <c r="O8" s="18" t="str">
        <f>IF('Generators - Active Power'!O8="","",'Generators - Active Power'!O8)</f>
        <v>Step 4</v>
      </c>
      <c r="P8" s="18" t="str">
        <f>IF('Generators - Active Power'!P8="","",'Generators - Active Power'!P8)</f>
        <v>Step 5</v>
      </c>
      <c r="Q8" s="18" t="str">
        <f>IF('Generators - Active Power'!Q8="","",'Generators - Active Power'!Q8)</f>
        <v>Step 6</v>
      </c>
      <c r="R8" s="18" t="str">
        <f>IF('Generators - Active Power'!R8="","",'Generators - Active Power'!R8)</f>
        <v>Step 7</v>
      </c>
      <c r="S8" s="18" t="str">
        <f>IF('Generators - Active Power'!S8="","",'Generators - Active Power'!S8)</f>
        <v>Step 8</v>
      </c>
      <c r="T8" s="18" t="str">
        <f>IF('Generators - Active Power'!T8="","",'Generators - Active Power'!T8)</f>
        <v>Step 9</v>
      </c>
      <c r="U8" s="18" t="str">
        <f>IF('Generators - Active Power'!U8="","",'Generators - Active Power'!U8)</f>
        <v>Step 10</v>
      </c>
      <c r="V8" s="18" t="str">
        <f>IF('Generators - Active Power'!V8="","",'Generators - Active Power'!V8)</f>
        <v>Step 11</v>
      </c>
      <c r="W8" s="18" t="str">
        <f>IF('Generators - Active Power'!W8="","",'Generators - Active Power'!W8)</f>
        <v>Step 12</v>
      </c>
      <c r="X8" s="18" t="str">
        <f>IF('Generators - Active Power'!X8="","",'Generators - Active Power'!X8)</f>
        <v>Step 13</v>
      </c>
      <c r="Y8" s="18" t="str">
        <f>IF('Generators - Active Power'!Y8="","",'Generators - Active Power'!Y8)</f>
        <v>Step 14</v>
      </c>
      <c r="Z8" s="18" t="str">
        <f>IF('Generators - Active Power'!Z8="","",'Generators - Active Power'!Z8)</f>
        <v>Step 15</v>
      </c>
      <c r="AA8" s="18" t="str">
        <f>IF('Generators - Active Power'!AA8="","",'Generators - Active Power'!AA8)</f>
        <v>Step 16</v>
      </c>
      <c r="AB8" s="18" t="str">
        <f>IF('Generators - Active Power'!AB8="","",'Generators - Active Power'!AB8)</f>
        <v>Step 17</v>
      </c>
      <c r="AC8" s="18" t="str">
        <f>IF('Generators - Active Power'!AC8="","",'Generators - Active Power'!AC8)</f>
        <v>Step 18</v>
      </c>
      <c r="AD8" s="18" t="str">
        <f>IF('Generators - Active Power'!AD8="","",'Generators - Active Power'!AD8)</f>
        <v>Step 19</v>
      </c>
      <c r="AE8" s="18" t="str">
        <f>IF('Generators - Active Power'!AE8="","",'Generators - Active Power'!AE8)</f>
        <v>Step 20</v>
      </c>
      <c r="AF8" s="18" t="str">
        <f>IF('Generators - Active Power'!AF8="","",'Generators - Active Power'!AF8)</f>
        <v>Step 21</v>
      </c>
      <c r="AG8" s="18" t="str">
        <f>IF('Generators - Active Power'!AG8="","",'Generators - Active Power'!AG8)</f>
        <v>Step 22</v>
      </c>
      <c r="AH8" s="18" t="str">
        <f>IF('Generators - Active Power'!AH8="","",'Generators - Active Power'!AH8)</f>
        <v>Step 23</v>
      </c>
      <c r="AI8" s="18" t="str">
        <f>IF('Generators - Active Power'!AI8="","",'Generators - Active Power'!AI8)</f>
        <v>Step 24</v>
      </c>
      <c r="AJ8" s="18" t="str">
        <f>IF('Generators - Active Power'!AJ8="","",'Generators - Active Power'!AJ8)</f>
        <v>Step 25</v>
      </c>
      <c r="AK8" s="18" t="str">
        <f>IF('Generators - Active Power'!AK8="","",'Generators - Active Power'!AK8)</f>
        <v>Step 26</v>
      </c>
      <c r="AL8" s="18" t="str">
        <f>IF('Generators - Active Power'!AL8="","",'Generators - Active Power'!AL8)</f>
        <v>Step 27</v>
      </c>
      <c r="AM8" s="18" t="str">
        <f>IF('Generators - Active Power'!AM8="","",'Generators - Active Power'!AM8)</f>
        <v>Step 28</v>
      </c>
      <c r="AN8" s="18" t="str">
        <f>IF('Generators - Active Power'!AN8="","",'Generators - Active Power'!AN8)</f>
        <v>Step 29</v>
      </c>
      <c r="AO8" s="18" t="str">
        <f>IF('Generators - Active Power'!AO8="","",'Generators - Active Power'!AO8)</f>
        <v>Step 30</v>
      </c>
      <c r="AP8" s="18" t="str">
        <f>IF('Generators - Active Power'!AP8="","",'Generators - Active Power'!AP8)</f>
        <v>Step 31</v>
      </c>
      <c r="AQ8" s="18" t="str">
        <f>IF('Generators - Active Power'!AQ8="","",'Generators - Active Power'!AQ8)</f>
        <v>Step 32</v>
      </c>
      <c r="AR8" s="18" t="str">
        <f>IF('Generators - Active Power'!AR8="","",'Generators - Active Power'!AR8)</f>
        <v>Step 33</v>
      </c>
      <c r="AS8" s="18" t="str">
        <f>IF('Generators - Active Power'!AS8="","",'Generators - Active Power'!AS8)</f>
        <v>Step 34</v>
      </c>
      <c r="AT8" s="59"/>
      <c r="AU8" s="18" t="str">
        <f>IF('Generators - Active Power'!AU8="","",'Generators - Active Power'!AU8)</f>
        <v>Stage 0</v>
      </c>
      <c r="AV8" s="18" t="str">
        <f>IF('Generators - Active Power'!AV8="","",'Generators - Active Power'!AV8)</f>
        <v>Stage 1</v>
      </c>
      <c r="AW8" s="18" t="str">
        <f>IF('Generators - Active Power'!AW8="","",'Generators - Active Power'!AW8)</f>
        <v>Stage 2</v>
      </c>
      <c r="AX8" s="18" t="str">
        <f>IF('Generators - Active Power'!AX8="","",'Generators - Active Power'!AX8)</f>
        <v>Stage 3</v>
      </c>
      <c r="AY8" s="18" t="str">
        <f>IF('Generators - Active Power'!AY8="","",'Generators - Active Power'!AY8)</f>
        <v>Stage 4</v>
      </c>
      <c r="AZ8" s="18" t="str">
        <f>IF('Generators - Active Power'!AZ8="","",'Generators - Active Power'!AZ8)</f>
        <v>Stage 5</v>
      </c>
      <c r="BA8" s="18" t="str">
        <f>IF('Generators - Active Power'!BA8="","",'Generators - Active Power'!BA8)</f>
        <v>Stage 6</v>
      </c>
      <c r="BB8" s="18" t="str">
        <f>IF('Generators - Active Power'!BB8="","",'Generators - Active Power'!BB8)</f>
        <v>Stage 7</v>
      </c>
      <c r="BC8" s="18" t="str">
        <f>IF('Generators - Active Power'!BC8="","",'Generators - Active Power'!BC8)</f>
        <v>Stage 8</v>
      </c>
      <c r="BD8" s="18" t="str">
        <f>IF('Generators - Active Power'!BD8="","",'Generators - Active Power'!BD8)</f>
        <v>Stage 9</v>
      </c>
      <c r="BE8" s="18" t="str">
        <f>IF('Generators - Active Power'!BE8="","",'Generators - Active Power'!BE8)</f>
        <v>Stage 10</v>
      </c>
      <c r="BF8" s="18" t="str">
        <f>IF('Generators - Active Power'!BF8="","",'Generators - Active Power'!BF8)</f>
        <v>Stage 11</v>
      </c>
      <c r="BG8" s="18" t="str">
        <f>IF('Generators - Active Power'!BG8="","",'Generators - Active Power'!BG8)</f>
        <v>Stage 12</v>
      </c>
      <c r="BH8" s="18" t="str">
        <f>IF('Generators - Active Power'!BH8="","",'Generators - Active Power'!BH8)</f>
        <v>Stage 13</v>
      </c>
      <c r="BI8" s="18" t="str">
        <f>IF('Generators - Active Power'!BI8="","",'Generators - Active Power'!BI8)</f>
        <v>Stage 14</v>
      </c>
      <c r="BJ8" s="18" t="str">
        <f>IF('Generators - Active Power'!BJ8="","",'Generators - Active Power'!BJ8)</f>
        <v>Stage 15</v>
      </c>
      <c r="BK8" s="18" t="str">
        <f>IF('Generators - Active Power'!BK8="","",'Generators - Active Power'!BK8)</f>
        <v/>
      </c>
      <c r="BL8" s="18" t="str">
        <f>IF('Generators - Active Power'!BL8="","",'Generators - Active Power'!BL8)</f>
        <v/>
      </c>
      <c r="BM8" s="18" t="str">
        <f>IF('Generators - Active Power'!BM8="","",'Generators - Active Power'!BM8)</f>
        <v/>
      </c>
      <c r="BN8" s="18" t="str">
        <f>IF('Generators - Active Power'!BN8="","",'Generators - Active Power'!BN8)</f>
        <v/>
      </c>
      <c r="BO8" s="18" t="str">
        <f>IF('Generators - Active Power'!BO8="","",'Generators - Active Power'!BO8)</f>
        <v/>
      </c>
    </row>
    <row r="9" spans="1:68" x14ac:dyDescent="0.25">
      <c r="D9" s="2" t="str">
        <f>'Lines - Loading'!C9</f>
        <v>chapelcross33kv</v>
      </c>
      <c r="E9" s="101" t="str">
        <f>IF('Lines - Loading'!D9="","",'Lines - Loading'!D9)</f>
        <v/>
      </c>
      <c r="F9" s="78" t="str">
        <f>'Lines - Loading'!E9</f>
        <v>lne_CHAP1-_HAKB1-_1</v>
      </c>
      <c r="G9" s="31">
        <v>0.57735029999999998</v>
      </c>
      <c r="I9" s="143" cm="1">
        <f t="array" ref="I9">IFERROR(INDEX($I$102:$AS$200,MATCH($F9,$F$102:$F$200,0),COLUMN()-8),-999)</f>
        <v>0</v>
      </c>
      <c r="J9" s="143" cm="1">
        <f t="array" ref="J9">IFERROR(INDEX($I$102:$AS$200,MATCH($F9,$F$102:$F$200,0),COLUMN()-8),-999)</f>
        <v>0</v>
      </c>
      <c r="K9" s="143" cm="1">
        <f t="array" ref="K9">IFERROR(INDEX($I$102:$AS$200,MATCH($F9,$F$102:$F$200,0),COLUMN()-8),-999)</f>
        <v>0</v>
      </c>
      <c r="L9" s="143" cm="1">
        <f t="array" ref="L9">IFERROR(INDEX($I$102:$AS$200,MATCH($F9,$F$102:$F$200,0),COLUMN()-8),-999)</f>
        <v>0</v>
      </c>
      <c r="M9" s="143" cm="1">
        <f t="array" ref="M9">IFERROR(INDEX($I$102:$AS$200,MATCH($F9,$F$102:$F$200,0),COLUMN()-8),-999)</f>
        <v>0</v>
      </c>
      <c r="N9" s="143" cm="1">
        <f t="array" ref="N9">IFERROR(INDEX($I$102:$AS$200,MATCH($F9,$F$102:$F$200,0),COLUMN()-8),-999)</f>
        <v>0</v>
      </c>
      <c r="O9" s="143" cm="1">
        <f t="array" ref="O9">IFERROR(INDEX($I$102:$AS$200,MATCH($F9,$F$102:$F$200,0),COLUMN()-8),-999)</f>
        <v>0</v>
      </c>
      <c r="P9" s="143" cm="1">
        <f t="array" ref="P9">IFERROR(INDEX($I$102:$AS$200,MATCH($F9,$F$102:$F$200,0),COLUMN()-8),-999)</f>
        <v>0</v>
      </c>
      <c r="Q9" s="143" cm="1">
        <f t="array" ref="Q9">IFERROR(INDEX($I$102:$AS$200,MATCH($F9,$F$102:$F$200,0),COLUMN()-8),-999)</f>
        <v>0</v>
      </c>
      <c r="R9" s="143" cm="1">
        <f t="array" ref="R9">IFERROR(INDEX($I$102:$AS$200,MATCH($F9,$F$102:$F$200,0),COLUMN()-8),-999)</f>
        <v>0</v>
      </c>
      <c r="S9" s="143" cm="1">
        <f t="array" ref="S9">IFERROR(INDEX($I$102:$AS$200,MATCH($F9,$F$102:$F$200,0),COLUMN()-8),-999)</f>
        <v>0</v>
      </c>
      <c r="T9" s="143" cm="1">
        <f t="array" ref="T9">IFERROR(INDEX($I$102:$AS$200,MATCH($F9,$F$102:$F$200,0),COLUMN()-8),-999)</f>
        <v>0</v>
      </c>
      <c r="U9" s="143" cm="1">
        <f t="array" ref="U9">IFERROR(INDEX($I$102:$AS$200,MATCH($F9,$F$102:$F$200,0),COLUMN()-8),-999)</f>
        <v>0</v>
      </c>
      <c r="V9" s="143" cm="1">
        <f t="array" ref="V9">IFERROR(INDEX($I$102:$AS$200,MATCH($F9,$F$102:$F$200,0),COLUMN()-8),-999)</f>
        <v>0</v>
      </c>
      <c r="W9" s="143" cm="1">
        <f t="array" ref="W9">IFERROR(INDEX($I$102:$AS$200,MATCH($F9,$F$102:$F$200,0),COLUMN()-8),-999)</f>
        <v>0</v>
      </c>
      <c r="X9" s="143" cm="1">
        <f t="array" ref="X9">IFERROR(INDEX($I$102:$AS$200,MATCH($F9,$F$102:$F$200,0),COLUMN()-8),-999)</f>
        <v>0</v>
      </c>
      <c r="Y9" s="143" cm="1">
        <f t="array" ref="Y9">IFERROR(INDEX($I$102:$AS$200,MATCH($F9,$F$102:$F$200,0),COLUMN()-8),-999)</f>
        <v>0</v>
      </c>
      <c r="Z9" s="143" cm="1">
        <f t="array" ref="Z9">IFERROR(INDEX($I$102:$AS$200,MATCH($F9,$F$102:$F$200,0),COLUMN()-8),-999)</f>
        <v>0</v>
      </c>
      <c r="AA9" s="143" cm="1">
        <f t="array" ref="AA9">IFERROR(INDEX($I$102:$AS$200,MATCH($F9,$F$102:$F$200,0),COLUMN()-8),-999)</f>
        <v>0</v>
      </c>
      <c r="AB9" s="143" cm="1">
        <f t="array" ref="AB9">IFERROR(INDEX($I$102:$AS$200,MATCH($F9,$F$102:$F$200,0),COLUMN()-8),-999)</f>
        <v>0</v>
      </c>
      <c r="AC9" s="143" cm="1">
        <f t="array" ref="AC9">IFERROR(INDEX($I$102:$AS$200,MATCH($F9,$F$102:$F$200,0),COLUMN()-8),-999)</f>
        <v>0</v>
      </c>
      <c r="AD9" s="143" cm="1">
        <f t="array" ref="AD9">IFERROR(INDEX($I$102:$AS$200,MATCH($F9,$F$102:$F$200,0),COLUMN()-8),-999)</f>
        <v>0</v>
      </c>
      <c r="AE9" s="143" cm="1">
        <f t="array" ref="AE9">IFERROR(INDEX($I$102:$AS$200,MATCH($F9,$F$102:$F$200,0),COLUMN()-8),-999)</f>
        <v>0</v>
      </c>
      <c r="AF9" s="143" cm="1">
        <f t="array" ref="AF9">IFERROR(INDEX($I$102:$AS$200,MATCH($F9,$F$102:$F$200,0),COLUMN()-8),-999)</f>
        <v>0</v>
      </c>
      <c r="AG9" s="143" cm="1">
        <f t="array" ref="AG9">IFERROR(INDEX($I$102:$AS$200,MATCH($F9,$F$102:$F$200,0),COLUMN()-8),-999)</f>
        <v>0</v>
      </c>
      <c r="AH9" s="143" cm="1">
        <f t="array" ref="AH9">IFERROR(INDEX($I$102:$AS$200,MATCH($F9,$F$102:$F$200,0),COLUMN()-8),-999)</f>
        <v>0</v>
      </c>
      <c r="AI9" s="143" cm="1">
        <f t="array" ref="AI9">IFERROR(INDEX($I$102:$AS$200,MATCH($F9,$F$102:$F$200,0),COLUMN()-8),-999)</f>
        <v>0</v>
      </c>
      <c r="AJ9" s="143" cm="1">
        <f t="array" ref="AJ9">IFERROR(INDEX($I$102:$AS$200,MATCH($F9,$F$102:$F$200,0),COLUMN()-8),-999)</f>
        <v>0</v>
      </c>
      <c r="AK9" s="143" cm="1">
        <f t="array" ref="AK9">IFERROR(INDEX($I$102:$AS$200,MATCH($F9,$F$102:$F$200,0),COLUMN()-8),-999)</f>
        <v>0</v>
      </c>
      <c r="AL9" s="143" cm="1">
        <f t="array" ref="AL9">IFERROR(INDEX($I$102:$AS$200,MATCH($F9,$F$102:$F$200,0),COLUMN()-8),-999)</f>
        <v>0</v>
      </c>
      <c r="AM9" s="143" cm="1">
        <f t="array" ref="AM9">IFERROR(INDEX($I$102:$AS$200,MATCH($F9,$F$102:$F$200,0),COLUMN()-8),-999)</f>
        <v>0</v>
      </c>
      <c r="AN9" s="143" cm="1">
        <f t="array" ref="AN9">IFERROR(INDEX($I$102:$AS$200,MATCH($F9,$F$102:$F$200,0),COLUMN()-8),-999)</f>
        <v>0</v>
      </c>
      <c r="AO9" s="143" cm="1">
        <f t="array" ref="AO9">IFERROR(INDEX($I$102:$AS$200,MATCH($F9,$F$102:$F$200,0),COLUMN()-8),-999)</f>
        <v>0</v>
      </c>
      <c r="AP9" s="143" cm="1">
        <f t="array" ref="AP9">IFERROR(INDEX($I$102:$AS$200,MATCH($F9,$F$102:$F$200,0),COLUMN()-8),-999)</f>
        <v>0</v>
      </c>
      <c r="AQ9" s="143" cm="1">
        <f t="array" ref="AQ9">IFERROR(INDEX($I$102:$AS$200,MATCH($F9,$F$102:$F$200,0),COLUMN()-8),-999)</f>
        <v>0</v>
      </c>
      <c r="AR9" s="143" cm="1">
        <f t="array" ref="AR9">IFERROR(INDEX($I$102:$AS$200,MATCH($F9,$F$102:$F$200,0),COLUMN()-8),-999)</f>
        <v>0</v>
      </c>
      <c r="AS9" s="143" cm="1">
        <f t="array" ref="AS9">IFERROR(INDEX($I$102:$AS$200,MATCH($F9,$F$102:$F$200,0),COLUMN()-8),-999)</f>
        <v>0</v>
      </c>
      <c r="AT9" s="16"/>
      <c r="AU9" s="16">
        <f>$G9*'Lines - Loading'!AT9/100</f>
        <v>0</v>
      </c>
      <c r="AV9" s="16">
        <f>$G9*'Lines - Loading'!I9/100</f>
        <v>0</v>
      </c>
      <c r="AW9" s="16">
        <f>$G9*'Lines - Loading'!AU9/100</f>
        <v>0</v>
      </c>
      <c r="AX9" s="16">
        <f>$G9*'Lines - Loading'!AV9/100</f>
        <v>0</v>
      </c>
      <c r="AY9" s="16">
        <f>$G9*'Lines - Loading'!AW9/100</f>
        <v>0</v>
      </c>
      <c r="AZ9" s="16">
        <f>$G9*'Lines - Loading'!AX9/100</f>
        <v>0</v>
      </c>
      <c r="BA9" s="16">
        <f>$G9*'Lines - Loading'!AY9/100</f>
        <v>0</v>
      </c>
      <c r="BB9" s="16">
        <f>$G9*'Lines - Loading'!AZ9/100</f>
        <v>0</v>
      </c>
      <c r="BC9" s="16">
        <f>$G9*'Lines - Loading'!BA9/100</f>
        <v>0</v>
      </c>
      <c r="BD9" s="16">
        <f>$G9*'Lines - Loading'!BB9/100</f>
        <v>0</v>
      </c>
      <c r="BE9" s="16">
        <f>$G9*'Lines - Loading'!BC9/100</f>
        <v>0</v>
      </c>
      <c r="BF9" s="16">
        <f>$G9*'Lines - Loading'!BD9/100</f>
        <v>0</v>
      </c>
      <c r="BG9" s="16">
        <f>$G9*'Lines - Loading'!BE9/100</f>
        <v>0</v>
      </c>
      <c r="BH9" s="16">
        <f>$G9*'Lines - Loading'!BF9/100</f>
        <v>0</v>
      </c>
      <c r="BI9" s="16">
        <f>$G9*'Lines - Loading'!BG9/100</f>
        <v>0</v>
      </c>
      <c r="BJ9" s="16">
        <f>$G9*'Lines - Loading'!BH9/100</f>
        <v>0</v>
      </c>
      <c r="BK9" s="16"/>
      <c r="BL9" s="16"/>
      <c r="BM9" s="16"/>
      <c r="BN9" s="16"/>
      <c r="BO9" s="16"/>
    </row>
    <row r="10" spans="1:68" x14ac:dyDescent="0.25">
      <c r="D10" s="2" t="str">
        <f>'Lines - Loading'!C10</f>
        <v>chapelcross33kv</v>
      </c>
      <c r="E10" s="107" t="str">
        <f>IF('Lines - Loading'!D10="","",'Lines - Loading'!D10)</f>
        <v/>
      </c>
      <c r="F10" s="78" t="str">
        <f>'Lines - Loading'!E10</f>
        <v>CRAG5B_LAHO5-_1</v>
      </c>
      <c r="G10" s="31">
        <v>0.27292919999999998</v>
      </c>
      <c r="I10" s="143" cm="1">
        <f t="array" ref="I10">IFERROR(INDEX($I$102:$AS$200,MATCH($F10,$F$102:$F$200,0),COLUMN()-8),-999)</f>
        <v>0</v>
      </c>
      <c r="J10" s="143" cm="1">
        <f t="array" ref="J10">IFERROR(INDEX($I$102:$AS$200,MATCH($F10,$F$102:$F$200,0),COLUMN()-8),-999)</f>
        <v>0</v>
      </c>
      <c r="K10" s="143" cm="1">
        <f t="array" ref="K10">IFERROR(INDEX($I$102:$AS$200,MATCH($F10,$F$102:$F$200,0),COLUMN()-8),-999)</f>
        <v>0</v>
      </c>
      <c r="L10" s="143" cm="1">
        <f t="array" ref="L10">IFERROR(INDEX($I$102:$AS$200,MATCH($F10,$F$102:$F$200,0),COLUMN()-8),-999)</f>
        <v>0</v>
      </c>
      <c r="M10" s="143" cm="1">
        <f t="array" ref="M10">IFERROR(INDEX($I$102:$AS$200,MATCH($F10,$F$102:$F$200,0),COLUMN()-8),-999)</f>
        <v>0</v>
      </c>
      <c r="N10" s="143" cm="1">
        <f t="array" ref="N10">IFERROR(INDEX($I$102:$AS$200,MATCH($F10,$F$102:$F$200,0),COLUMN()-8),-999)</f>
        <v>0</v>
      </c>
      <c r="O10" s="143" cm="1">
        <f t="array" ref="O10">IFERROR(INDEX($I$102:$AS$200,MATCH($F10,$F$102:$F$200,0),COLUMN()-8),-999)</f>
        <v>0</v>
      </c>
      <c r="P10" s="143" cm="1">
        <f t="array" ref="P10">IFERROR(INDEX($I$102:$AS$200,MATCH($F10,$F$102:$F$200,0),COLUMN()-8),-999)</f>
        <v>0</v>
      </c>
      <c r="Q10" s="143" cm="1">
        <f t="array" ref="Q10">IFERROR(INDEX($I$102:$AS$200,MATCH($F10,$F$102:$F$200,0),COLUMN()-8),-999)</f>
        <v>0</v>
      </c>
      <c r="R10" s="143" cm="1">
        <f t="array" ref="R10">IFERROR(INDEX($I$102:$AS$200,MATCH($F10,$F$102:$F$200,0),COLUMN()-8),-999)</f>
        <v>0</v>
      </c>
      <c r="S10" s="143" cm="1">
        <f t="array" ref="S10">IFERROR(INDEX($I$102:$AS$200,MATCH($F10,$F$102:$F$200,0),COLUMN()-8),-999)</f>
        <v>0</v>
      </c>
      <c r="T10" s="143" cm="1">
        <f t="array" ref="T10">IFERROR(INDEX($I$102:$AS$200,MATCH($F10,$F$102:$F$200,0),COLUMN()-8),-999)</f>
        <v>0</v>
      </c>
      <c r="U10" s="143" cm="1">
        <f t="array" ref="U10">IFERROR(INDEX($I$102:$AS$200,MATCH($F10,$F$102:$F$200,0),COLUMN()-8),-999)</f>
        <v>0</v>
      </c>
      <c r="V10" s="143" cm="1">
        <f t="array" ref="V10">IFERROR(INDEX($I$102:$AS$200,MATCH($F10,$F$102:$F$200,0),COLUMN()-8),-999)</f>
        <v>0</v>
      </c>
      <c r="W10" s="143" cm="1">
        <f t="array" ref="W10">IFERROR(INDEX($I$102:$AS$200,MATCH($F10,$F$102:$F$200,0),COLUMN()-8),-999)</f>
        <v>0</v>
      </c>
      <c r="X10" s="143" cm="1">
        <f t="array" ref="X10">IFERROR(INDEX($I$102:$AS$200,MATCH($F10,$F$102:$F$200,0),COLUMN()-8),-999)</f>
        <v>0</v>
      </c>
      <c r="Y10" s="143" cm="1">
        <f t="array" ref="Y10">IFERROR(INDEX($I$102:$AS$200,MATCH($F10,$F$102:$F$200,0),COLUMN()-8),-999)</f>
        <v>0</v>
      </c>
      <c r="Z10" s="143" cm="1">
        <f t="array" ref="Z10">IFERROR(INDEX($I$102:$AS$200,MATCH($F10,$F$102:$F$200,0),COLUMN()-8),-999)</f>
        <v>0</v>
      </c>
      <c r="AA10" s="143" cm="1">
        <f t="array" ref="AA10">IFERROR(INDEX($I$102:$AS$200,MATCH($F10,$F$102:$F$200,0),COLUMN()-8),-999)</f>
        <v>0</v>
      </c>
      <c r="AB10" s="143" cm="1">
        <f t="array" ref="AB10">IFERROR(INDEX($I$102:$AS$200,MATCH($F10,$F$102:$F$200,0),COLUMN()-8),-999)</f>
        <v>0</v>
      </c>
      <c r="AC10" s="143" cm="1">
        <f t="array" ref="AC10">IFERROR(INDEX($I$102:$AS$200,MATCH($F10,$F$102:$F$200,0),COLUMN()-8),-999)</f>
        <v>0</v>
      </c>
      <c r="AD10" s="143" cm="1">
        <f t="array" ref="AD10">IFERROR(INDEX($I$102:$AS$200,MATCH($F10,$F$102:$F$200,0),COLUMN()-8),-999)</f>
        <v>1.0820313813843763E-9</v>
      </c>
      <c r="AE10" s="143" cm="1">
        <f t="array" ref="AE10">IFERROR(INDEX($I$102:$AS$200,MATCH($F10,$F$102:$F$200,0),COLUMN()-8),-999)</f>
        <v>1.1528592023711267E-9</v>
      </c>
      <c r="AF10" s="143" cm="1">
        <f t="array" ref="AF10">IFERROR(INDEX($I$102:$AS$200,MATCH($F10,$F$102:$F$200,0),COLUMN()-8),-999)</f>
        <v>1.1461407046631763E-9</v>
      </c>
      <c r="AG10" s="143" cm="1">
        <f t="array" ref="AG10">IFERROR(INDEX($I$102:$AS$200,MATCH($F10,$F$102:$F$200,0),COLUMN()-8),-999)</f>
        <v>1.1471200435455397E-9</v>
      </c>
      <c r="AH10" s="143" cm="1">
        <f t="array" ref="AH10">IFERROR(INDEX($I$102:$AS$200,MATCH($F10,$F$102:$F$200,0),COLUMN()-8),-999)</f>
        <v>1.1553054832028997E-9</v>
      </c>
      <c r="AI10" s="143" cm="1">
        <f t="array" ref="AI10">IFERROR(INDEX($I$102:$AS$200,MATCH($F10,$F$102:$F$200,0),COLUMN()-8),-999)</f>
        <v>1.1575847096035058E-9</v>
      </c>
      <c r="AJ10" s="143" cm="1">
        <f t="array" ref="AJ10">IFERROR(INDEX($I$102:$AS$200,MATCH($F10,$F$102:$F$200,0),COLUMN()-8),-999)</f>
        <v>1.1505150378903899E-9</v>
      </c>
      <c r="AK10" s="143" cm="1">
        <f t="array" ref="AK10">IFERROR(INDEX($I$102:$AS$200,MATCH($F10,$F$102:$F$200,0),COLUMN()-8),-999)</f>
        <v>1.1527640374709985E-9</v>
      </c>
      <c r="AL10" s="143" cm="1">
        <f t="array" ref="AL10">IFERROR(INDEX($I$102:$AS$200,MATCH($F10,$F$102:$F$200,0),COLUMN()-8),-999)</f>
        <v>1.1547920167054718E-9</v>
      </c>
      <c r="AM10" s="143" cm="1">
        <f t="array" ref="AM10">IFERROR(INDEX($I$102:$AS$200,MATCH($F10,$F$102:$F$200,0),COLUMN()-8),-999)</f>
        <v>1.1578815047761347E-9</v>
      </c>
      <c r="AN10" s="143" cm="1">
        <f t="array" ref="AN10">IFERROR(INDEX($I$102:$AS$200,MATCH($F10,$F$102:$F$200,0),COLUMN()-8),-999)</f>
        <v>1.1578115625709219E-9</v>
      </c>
      <c r="AO10" s="143" cm="1">
        <f t="array" ref="AO10">IFERROR(INDEX($I$102:$AS$200,MATCH($F10,$F$102:$F$200,0),COLUMN()-8),-999)</f>
        <v>1.1578137355628759E-9</v>
      </c>
      <c r="AP10" s="143" cm="1">
        <f t="array" ref="AP10">IFERROR(INDEX($I$102:$AS$200,MATCH($F10,$F$102:$F$200,0),COLUMN()-8),-999)</f>
        <v>1.1571771551393623E-9</v>
      </c>
      <c r="AQ10" s="143" cm="1">
        <f t="array" ref="AQ10">IFERROR(INDEX($I$102:$AS$200,MATCH($F10,$F$102:$F$200,0),COLUMN()-8),-999)</f>
        <v>1.1523423486710093E-9</v>
      </c>
      <c r="AR10" s="143" cm="1">
        <f t="array" ref="AR10">IFERROR(INDEX($I$102:$AS$200,MATCH($F10,$F$102:$F$200,0),COLUMN()-8),-999)</f>
        <v>1.1523423486710093E-9</v>
      </c>
      <c r="AS10" s="143" cm="1">
        <f t="array" ref="AS10">IFERROR(INDEX($I$102:$AS$200,MATCH($F10,$F$102:$F$200,0),COLUMN()-8),-999)</f>
        <v>1.1508067606209292E-9</v>
      </c>
      <c r="AT10" s="16"/>
      <c r="AU10" s="16">
        <f>$G10*'Lines - Loading'!AT10/100</f>
        <v>0</v>
      </c>
      <c r="AV10" s="16">
        <f>$G10*'Lines - Loading'!I10/100</f>
        <v>0</v>
      </c>
      <c r="AW10" s="16">
        <f>$G10*'Lines - Loading'!AU10/100</f>
        <v>0</v>
      </c>
      <c r="AX10" s="16">
        <f>$G10*'Lines - Loading'!AV10/100</f>
        <v>0</v>
      </c>
      <c r="AY10" s="16">
        <f>$G10*'Lines - Loading'!AW10/100</f>
        <v>0</v>
      </c>
      <c r="AZ10" s="16">
        <f>$G10*'Lines - Loading'!AX10/100</f>
        <v>0</v>
      </c>
      <c r="BA10" s="16">
        <f>$G10*'Lines - Loading'!AY10/100</f>
        <v>0</v>
      </c>
      <c r="BB10" s="16">
        <f>$G10*'Lines - Loading'!AZ10/100</f>
        <v>0</v>
      </c>
      <c r="BC10" s="16">
        <f>$G10*'Lines - Loading'!BA10/100</f>
        <v>0</v>
      </c>
      <c r="BD10" s="16">
        <f>$G10*'Lines - Loading'!BB10/100</f>
        <v>1.0154653347256649E-9</v>
      </c>
      <c r="BE10" s="16">
        <f>$G10*'Lines - Loading'!BC10/100</f>
        <v>1.1276544497850159E-9</v>
      </c>
      <c r="BF10" s="16">
        <f>$G10*'Lines - Loading'!BD10/100</f>
        <v>1.1523129593587635E-9</v>
      </c>
      <c r="BG10" s="16">
        <f>$G10*'Lines - Loading'!BE10/100</f>
        <v>1.148390414193993E-9</v>
      </c>
      <c r="BH10" s="16">
        <f>$G10*'Lines - Loading'!BF10/100</f>
        <v>1.1510176730973476E-9</v>
      </c>
      <c r="BI10" s="16">
        <f>$G10*'Lines - Loading'!BG10/100</f>
        <v>1.1486193294035207E-9</v>
      </c>
      <c r="BJ10" s="16">
        <f>$G10*'Lines - Loading'!BH10/100</f>
        <v>1.1480773578704244E-9</v>
      </c>
      <c r="BK10" s="16"/>
      <c r="BL10" s="16"/>
      <c r="BM10" s="16"/>
      <c r="BN10" s="16"/>
      <c r="BO10" s="16"/>
    </row>
    <row r="11" spans="1:68" x14ac:dyDescent="0.25">
      <c r="D11" s="2" t="str">
        <f>'Lines - Loading'!C11</f>
        <v>chapelcross33kv</v>
      </c>
      <c r="E11" s="90" t="str">
        <f>IF('Lines - Loading'!D11="","",'Lines - Loading'!D11)</f>
        <v>CHAPX3_LAHO3B_1</v>
      </c>
      <c r="F11" s="78" t="str">
        <f>'Lines - Loading'!E11</f>
        <v>CHAPX3_LAHO3B_1</v>
      </c>
      <c r="G11" s="31">
        <v>0.42799150000000002</v>
      </c>
      <c r="I11" s="143" cm="1">
        <f t="array" ref="I11">IFERROR(INDEX($I$102:$AS$200,MATCH($F11,$F$102:$F$200,0),COLUMN()-8),-999)</f>
        <v>0</v>
      </c>
      <c r="J11" s="143" cm="1">
        <f t="array" ref="J11">IFERROR(INDEX($I$102:$AS$200,MATCH($F11,$F$102:$F$200,0),COLUMN()-8),-999)</f>
        <v>0</v>
      </c>
      <c r="K11" s="143" cm="1">
        <f t="array" ref="K11">IFERROR(INDEX($I$102:$AS$200,MATCH($F11,$F$102:$F$200,0),COLUMN()-8),-999)</f>
        <v>0</v>
      </c>
      <c r="L11" s="143" cm="1">
        <f t="array" ref="L11">IFERROR(INDEX($I$102:$AS$200,MATCH($F11,$F$102:$F$200,0),COLUMN()-8),-999)</f>
        <v>0</v>
      </c>
      <c r="M11" s="143" cm="1">
        <f t="array" ref="M11">IFERROR(INDEX($I$102:$AS$200,MATCH($F11,$F$102:$F$200,0),COLUMN()-8),-999)</f>
        <v>0</v>
      </c>
      <c r="N11" s="143" cm="1">
        <f t="array" ref="N11">IFERROR(INDEX($I$102:$AS$200,MATCH($F11,$F$102:$F$200,0),COLUMN()-8),-999)</f>
        <v>0</v>
      </c>
      <c r="O11" s="143" cm="1">
        <f t="array" ref="O11">IFERROR(INDEX($I$102:$AS$200,MATCH($F11,$F$102:$F$200,0),COLUMN()-8),-999)</f>
        <v>0</v>
      </c>
      <c r="P11" s="143" cm="1">
        <f t="array" ref="P11">IFERROR(INDEX($I$102:$AS$200,MATCH($F11,$F$102:$F$200,0),COLUMN()-8),-999)</f>
        <v>0</v>
      </c>
      <c r="Q11" s="143" cm="1">
        <f t="array" ref="Q11">IFERROR(INDEX($I$102:$AS$200,MATCH($F11,$F$102:$F$200,0),COLUMN()-8),-999)</f>
        <v>0</v>
      </c>
      <c r="R11" s="143" cm="1">
        <f t="array" ref="R11">IFERROR(INDEX($I$102:$AS$200,MATCH($F11,$F$102:$F$200,0),COLUMN()-8),-999)</f>
        <v>0</v>
      </c>
      <c r="S11" s="143" cm="1">
        <f t="array" ref="S11">IFERROR(INDEX($I$102:$AS$200,MATCH($F11,$F$102:$F$200,0),COLUMN()-8),-999)</f>
        <v>0</v>
      </c>
      <c r="T11" s="143" cm="1">
        <f t="array" ref="T11">IFERROR(INDEX($I$102:$AS$200,MATCH($F11,$F$102:$F$200,0),COLUMN()-8),-999)</f>
        <v>0</v>
      </c>
      <c r="U11" s="143" cm="1">
        <f t="array" ref="U11">IFERROR(INDEX($I$102:$AS$200,MATCH($F11,$F$102:$F$200,0),COLUMN()-8),-999)</f>
        <v>0</v>
      </c>
      <c r="V11" s="143" cm="1">
        <f t="array" ref="V11">IFERROR(INDEX($I$102:$AS$200,MATCH($F11,$F$102:$F$200,0),COLUMN()-8),-999)</f>
        <v>0</v>
      </c>
      <c r="W11" s="143" cm="1">
        <f t="array" ref="W11">IFERROR(INDEX($I$102:$AS$200,MATCH($F11,$F$102:$F$200,0),COLUMN()-8),-999)</f>
        <v>0</v>
      </c>
      <c r="X11" s="143" cm="1">
        <f t="array" ref="X11">IFERROR(INDEX($I$102:$AS$200,MATCH($F11,$F$102:$F$200,0),COLUMN()-8),-999)</f>
        <v>0</v>
      </c>
      <c r="Y11" s="143" cm="1">
        <f t="array" ref="Y11">IFERROR(INDEX($I$102:$AS$200,MATCH($F11,$F$102:$F$200,0),COLUMN()-8),-999)</f>
        <v>0</v>
      </c>
      <c r="Z11" s="143" cm="1">
        <f t="array" ref="Z11">IFERROR(INDEX($I$102:$AS$200,MATCH($F11,$F$102:$F$200,0),COLUMN()-8),-999)</f>
        <v>0</v>
      </c>
      <c r="AA11" s="143" cm="1">
        <f t="array" ref="AA11">IFERROR(INDEX($I$102:$AS$200,MATCH($F11,$F$102:$F$200,0),COLUMN()-8),-999)</f>
        <v>0</v>
      </c>
      <c r="AB11" s="143" cm="1">
        <f t="array" ref="AB11">IFERROR(INDEX($I$102:$AS$200,MATCH($F11,$F$102:$F$200,0),COLUMN()-8),-999)</f>
        <v>0</v>
      </c>
      <c r="AC11" s="143" cm="1">
        <f t="array" ref="AC11">IFERROR(INDEX($I$102:$AS$200,MATCH($F11,$F$102:$F$200,0),COLUMN()-8),-999)</f>
        <v>0</v>
      </c>
      <c r="AD11" s="143" cm="1">
        <f t="array" ref="AD11">IFERROR(INDEX($I$102:$AS$200,MATCH($F11,$F$102:$F$200,0),COLUMN()-8),-999)</f>
        <v>0</v>
      </c>
      <c r="AE11" s="143" cm="1">
        <f t="array" ref="AE11">IFERROR(INDEX($I$102:$AS$200,MATCH($F11,$F$102:$F$200,0),COLUMN()-8),-999)</f>
        <v>0</v>
      </c>
      <c r="AF11" s="143" cm="1">
        <f t="array" ref="AF11">IFERROR(INDEX($I$102:$AS$200,MATCH($F11,$F$102:$F$200,0),COLUMN()-8),-999)</f>
        <v>3.8324481516382659E-2</v>
      </c>
      <c r="AG11" s="143" cm="1">
        <f t="array" ref="AG11">IFERROR(INDEX($I$102:$AS$200,MATCH($F11,$F$102:$F$200,0),COLUMN()-8),-999)</f>
        <v>3.830404715138256E-2</v>
      </c>
      <c r="AH11" s="143" cm="1">
        <f t="array" ref="AH11">IFERROR(INDEX($I$102:$AS$200,MATCH($F11,$F$102:$F$200,0),COLUMN()-8),-999)</f>
        <v>2.8771995611041781E-2</v>
      </c>
      <c r="AI11" s="143" cm="1">
        <f t="array" ref="AI11">IFERROR(INDEX($I$102:$AS$200,MATCH($F11,$F$102:$F$200,0),COLUMN()-8),-999)</f>
        <v>2.8757589028773931E-2</v>
      </c>
      <c r="AJ11" s="143" cm="1">
        <f t="array" ref="AJ11">IFERROR(INDEX($I$102:$AS$200,MATCH($F11,$F$102:$F$200,0),COLUMN()-8),-999)</f>
        <v>1.9205748365994164E-2</v>
      </c>
      <c r="AK11" s="143" cm="1">
        <f t="array" ref="AK11">IFERROR(INDEX($I$102:$AS$200,MATCH($F11,$F$102:$F$200,0),COLUMN()-8),-999)</f>
        <v>1.9162632905644565E-2</v>
      </c>
      <c r="AL11" s="143" cm="1">
        <f t="array" ref="AL11">IFERROR(INDEX($I$102:$AS$200,MATCH($F11,$F$102:$F$200,0),COLUMN()-8),-999)</f>
        <v>1.9123906454720733E-2</v>
      </c>
      <c r="AM11" s="143" cm="1">
        <f t="array" ref="AM11">IFERROR(INDEX($I$102:$AS$200,MATCH($F11,$F$102:$F$200,0),COLUMN()-8),-999)</f>
        <v>1.9065199005444525E-2</v>
      </c>
      <c r="AN11" s="143" cm="1">
        <f t="array" ref="AN11">IFERROR(INDEX($I$102:$AS$200,MATCH($F11,$F$102:$F$200,0),COLUMN()-8),-999)</f>
        <v>1.9066526074530896E-2</v>
      </c>
      <c r="AO11" s="143" cm="1">
        <f t="array" ref="AO11">IFERROR(INDEX($I$102:$AS$200,MATCH($F11,$F$102:$F$200,0),COLUMN()-8),-999)</f>
        <v>1.906651262774748E-2</v>
      </c>
      <c r="AP11" s="143" cm="1">
        <f t="array" ref="AP11">IFERROR(INDEX($I$102:$AS$200,MATCH($F11,$F$102:$F$200,0),COLUMN()-8),-999)</f>
        <v>6.8229620413145189E-2</v>
      </c>
      <c r="AQ11" s="143" cm="1">
        <f t="array" ref="AQ11">IFERROR(INDEX($I$102:$AS$200,MATCH($F11,$F$102:$F$200,0),COLUMN()-8),-999)</f>
        <v>6.1905927466264214E-2</v>
      </c>
      <c r="AR11" s="143" cm="1">
        <f t="array" ref="AR11">IFERROR(INDEX($I$102:$AS$200,MATCH($F11,$F$102:$F$200,0),COLUMN()-8),-999)</f>
        <v>6.1905927466264214E-2</v>
      </c>
      <c r="AS11" s="143" cm="1">
        <f t="array" ref="AS11">IFERROR(INDEX($I$102:$AS$200,MATCH($F11,$F$102:$F$200,0),COLUMN()-8),-999)</f>
        <v>6.2049366230808756E-2</v>
      </c>
      <c r="AT11" s="16"/>
      <c r="AU11" s="16">
        <f>$G11*'Lines - Loading'!AT11/100</f>
        <v>0</v>
      </c>
      <c r="AV11" s="16">
        <f>$G11*'Lines - Loading'!I11/100</f>
        <v>0</v>
      </c>
      <c r="AW11" s="16">
        <f>$G11*'Lines - Loading'!AU11/100</f>
        <v>0</v>
      </c>
      <c r="AX11" s="16">
        <f>$G11*'Lines - Loading'!AV11/100</f>
        <v>0</v>
      </c>
      <c r="AY11" s="16">
        <f>$G11*'Lines - Loading'!AW11/100</f>
        <v>0</v>
      </c>
      <c r="AZ11" s="16">
        <f>$G11*'Lines - Loading'!AX11/100</f>
        <v>0</v>
      </c>
      <c r="BA11" s="16">
        <f>$G11*'Lines - Loading'!AY11/100</f>
        <v>0</v>
      </c>
      <c r="BB11" s="16">
        <f>$G11*'Lines - Loading'!AZ11/100</f>
        <v>0</v>
      </c>
      <c r="BC11" s="16">
        <f>$G11*'Lines - Loading'!BA11/100</f>
        <v>0</v>
      </c>
      <c r="BD11" s="16">
        <f>$G11*'Lines - Loading'!BB11/100</f>
        <v>0</v>
      </c>
      <c r="BE11" s="16">
        <f>$G11*'Lines - Loading'!BC11/100</f>
        <v>0</v>
      </c>
      <c r="BF11" s="16">
        <f>$G11*'Lines - Loading'!BD11/100</f>
        <v>3.8677847029900347E-2</v>
      </c>
      <c r="BG11" s="16">
        <f>$G11*'Lines - Loading'!BE11/100</f>
        <v>1.9473768204713245E-2</v>
      </c>
      <c r="BH11" s="16">
        <f>$G11*'Lines - Loading'!BF11/100</f>
        <v>1.9192769895494424E-2</v>
      </c>
      <c r="BI11" s="16">
        <f>$G11*'Lines - Loading'!BG11/100</f>
        <v>1.9238968328984831E-2</v>
      </c>
      <c r="BJ11" s="16">
        <f>$G11*'Lines - Loading'!BH11/100</f>
        <v>6.2790102558718044E-2</v>
      </c>
      <c r="BK11" s="16"/>
      <c r="BL11" s="16"/>
      <c r="BM11" s="16"/>
      <c r="BN11" s="16"/>
      <c r="BO11" s="16"/>
    </row>
    <row r="12" spans="1:68" x14ac:dyDescent="0.25">
      <c r="D12" s="2" t="str">
        <f>'Lines - Loading'!C12</f>
        <v>chapelcross33kv</v>
      </c>
      <c r="E12" s="90" t="str">
        <f>IF('Lines - Loading'!D12="","",'Lines - Loading'!D12)</f>
        <v>LOBI3B_MOFTT2_1</v>
      </c>
      <c r="F12" s="78" t="str">
        <f>'Lines - Loading'!E12</f>
        <v>LOBI3B_MOFTT2_1</v>
      </c>
      <c r="G12" s="41">
        <v>0.19402469999999999</v>
      </c>
      <c r="H12" s="39"/>
      <c r="I12" s="143" cm="1">
        <f t="array" ref="I12">IFERROR(INDEX($I$102:$AS$200,MATCH($F12,$F$102:$F$200,0),COLUMN()-8),-999)</f>
        <v>0</v>
      </c>
      <c r="J12" s="143" cm="1">
        <f t="array" ref="J12">IFERROR(INDEX($I$102:$AS$200,MATCH($F12,$F$102:$F$200,0),COLUMN()-8),-999)</f>
        <v>0</v>
      </c>
      <c r="K12" s="143" cm="1">
        <f t="array" ref="K12">IFERROR(INDEX($I$102:$AS$200,MATCH($F12,$F$102:$F$200,0),COLUMN()-8),-999)</f>
        <v>0</v>
      </c>
      <c r="L12" s="143" cm="1">
        <f t="array" ref="L12">IFERROR(INDEX($I$102:$AS$200,MATCH($F12,$F$102:$F$200,0),COLUMN()-8),-999)</f>
        <v>0</v>
      </c>
      <c r="M12" s="143" cm="1">
        <f t="array" ref="M12">IFERROR(INDEX($I$102:$AS$200,MATCH($F12,$F$102:$F$200,0),COLUMN()-8),-999)</f>
        <v>0</v>
      </c>
      <c r="N12" s="143" cm="1">
        <f t="array" ref="N12">IFERROR(INDEX($I$102:$AS$200,MATCH($F12,$F$102:$F$200,0),COLUMN()-8),-999)</f>
        <v>0</v>
      </c>
      <c r="O12" s="143" cm="1">
        <f t="array" ref="O12">IFERROR(INDEX($I$102:$AS$200,MATCH($F12,$F$102:$F$200,0),COLUMN()-8),-999)</f>
        <v>0</v>
      </c>
      <c r="P12" s="143" cm="1">
        <f t="array" ref="P12">IFERROR(INDEX($I$102:$AS$200,MATCH($F12,$F$102:$F$200,0),COLUMN()-8),-999)</f>
        <v>0</v>
      </c>
      <c r="Q12" s="143" cm="1">
        <f t="array" ref="Q12">IFERROR(INDEX($I$102:$AS$200,MATCH($F12,$F$102:$F$200,0),COLUMN()-8),-999)</f>
        <v>0</v>
      </c>
      <c r="R12" s="143" cm="1">
        <f t="array" ref="R12">IFERROR(INDEX($I$102:$AS$200,MATCH($F12,$F$102:$F$200,0),COLUMN()-8),-999)</f>
        <v>0</v>
      </c>
      <c r="S12" s="143" cm="1">
        <f t="array" ref="S12">IFERROR(INDEX($I$102:$AS$200,MATCH($F12,$F$102:$F$200,0),COLUMN()-8),-999)</f>
        <v>0</v>
      </c>
      <c r="T12" s="143" cm="1">
        <f t="array" ref="T12">IFERROR(INDEX($I$102:$AS$200,MATCH($F12,$F$102:$F$200,0),COLUMN()-8),-999)</f>
        <v>0</v>
      </c>
      <c r="U12" s="143" cm="1">
        <f t="array" ref="U12">IFERROR(INDEX($I$102:$AS$200,MATCH($F12,$F$102:$F$200,0),COLUMN()-8),-999)</f>
        <v>0</v>
      </c>
      <c r="V12" s="143" cm="1">
        <f t="array" ref="V12">IFERROR(INDEX($I$102:$AS$200,MATCH($F12,$F$102:$F$200,0),COLUMN()-8),-999)</f>
        <v>0</v>
      </c>
      <c r="W12" s="143" cm="1">
        <f t="array" ref="W12">IFERROR(INDEX($I$102:$AS$200,MATCH($F12,$F$102:$F$200,0),COLUMN()-8),-999)</f>
        <v>0</v>
      </c>
      <c r="X12" s="143" cm="1">
        <f t="array" ref="X12">IFERROR(INDEX($I$102:$AS$200,MATCH($F12,$F$102:$F$200,0),COLUMN()-8),-999)</f>
        <v>0</v>
      </c>
      <c r="Y12" s="143" cm="1">
        <f t="array" ref="Y12">IFERROR(INDEX($I$102:$AS$200,MATCH($F12,$F$102:$F$200,0),COLUMN()-8),-999)</f>
        <v>0</v>
      </c>
      <c r="Z12" s="143" cm="1">
        <f t="array" ref="Z12">IFERROR(INDEX($I$102:$AS$200,MATCH($F12,$F$102:$F$200,0),COLUMN()-8),-999)</f>
        <v>0</v>
      </c>
      <c r="AA12" s="143" cm="1">
        <f t="array" ref="AA12">IFERROR(INDEX($I$102:$AS$200,MATCH($F12,$F$102:$F$200,0),COLUMN()-8),-999)</f>
        <v>0</v>
      </c>
      <c r="AB12" s="143" cm="1">
        <f t="array" ref="AB12">IFERROR(INDEX($I$102:$AS$200,MATCH($F12,$F$102:$F$200,0),COLUMN()-8),-999)</f>
        <v>0</v>
      </c>
      <c r="AC12" s="143" cm="1">
        <f t="array" ref="AC12">IFERROR(INDEX($I$102:$AS$200,MATCH($F12,$F$102:$F$200,0),COLUMN()-8),-999)</f>
        <v>0</v>
      </c>
      <c r="AD12" s="143" cm="1">
        <f t="array" ref="AD12">IFERROR(INDEX($I$102:$AS$200,MATCH($F12,$F$102:$F$200,0),COLUMN()-8),-999)</f>
        <v>0</v>
      </c>
      <c r="AE12" s="143" cm="1">
        <f t="array" ref="AE12">IFERROR(INDEX($I$102:$AS$200,MATCH($F12,$F$102:$F$200,0),COLUMN()-8),-999)</f>
        <v>0</v>
      </c>
      <c r="AF12" s="143" cm="1">
        <f t="array" ref="AF12">IFERROR(INDEX($I$102:$AS$200,MATCH($F12,$F$102:$F$200,0),COLUMN()-8),-999)</f>
        <v>0</v>
      </c>
      <c r="AG12" s="143" cm="1">
        <f t="array" ref="AG12">IFERROR(INDEX($I$102:$AS$200,MATCH($F12,$F$102:$F$200,0),COLUMN()-8),-999)</f>
        <v>0</v>
      </c>
      <c r="AH12" s="143" cm="1">
        <f t="array" ref="AH12">IFERROR(INDEX($I$102:$AS$200,MATCH($F12,$F$102:$F$200,0),COLUMN()-8),-999)</f>
        <v>0</v>
      </c>
      <c r="AI12" s="143" cm="1">
        <f t="array" ref="AI12">IFERROR(INDEX($I$102:$AS$200,MATCH($F12,$F$102:$F$200,0),COLUMN()-8),-999)</f>
        <v>0</v>
      </c>
      <c r="AJ12" s="143" cm="1">
        <f t="array" ref="AJ12">IFERROR(INDEX($I$102:$AS$200,MATCH($F12,$F$102:$F$200,0),COLUMN()-8),-999)</f>
        <v>0</v>
      </c>
      <c r="AK12" s="143" cm="1">
        <f t="array" ref="AK12">IFERROR(INDEX($I$102:$AS$200,MATCH($F12,$F$102:$F$200,0),COLUMN()-8),-999)</f>
        <v>0</v>
      </c>
      <c r="AL12" s="143" cm="1">
        <f t="array" ref="AL12">IFERROR(INDEX($I$102:$AS$200,MATCH($F12,$F$102:$F$200,0),COLUMN()-8),-999)</f>
        <v>8.3439747476219864E-2</v>
      </c>
      <c r="AM12" s="143" cm="1">
        <f t="array" ref="AM12">IFERROR(INDEX($I$102:$AS$200,MATCH($F12,$F$102:$F$200,0),COLUMN()-8),-999)</f>
        <v>3.9855762724813337E-2</v>
      </c>
      <c r="AN12" s="143" cm="1">
        <f t="array" ref="AN12">IFERROR(INDEX($I$102:$AS$200,MATCH($F12,$F$102:$F$200,0),COLUMN()-8),-999)</f>
        <v>4.0231546657127318E-2</v>
      </c>
      <c r="AO12" s="143" cm="1">
        <f t="array" ref="AO12">IFERROR(INDEX($I$102:$AS$200,MATCH($F12,$F$102:$F$200,0),COLUMN()-8),-999)</f>
        <v>4.5494161196972124E-2</v>
      </c>
      <c r="AP12" s="143" cm="1">
        <f t="array" ref="AP12">IFERROR(INDEX($I$102:$AS$200,MATCH($F12,$F$102:$F$200,0),COLUMN()-8),-999)</f>
        <v>4.5496045730702157E-2</v>
      </c>
      <c r="AQ12" s="143" cm="1">
        <f t="array" ref="AQ12">IFERROR(INDEX($I$102:$AS$200,MATCH($F12,$F$102:$F$200,0),COLUMN()-8),-999)</f>
        <v>4.5480060877856818E-2</v>
      </c>
      <c r="AR12" s="143" cm="1">
        <f t="array" ref="AR12">IFERROR(INDEX($I$102:$AS$200,MATCH($F12,$F$102:$F$200,0),COLUMN()-8),-999)</f>
        <v>4.5480060877856818E-2</v>
      </c>
      <c r="AS12" s="143" cm="1">
        <f t="array" ref="AS12">IFERROR(INDEX($I$102:$AS$200,MATCH($F12,$F$102:$F$200,0),COLUMN()-8),-999)</f>
        <v>4.5590822256936753E-2</v>
      </c>
      <c r="AT12" s="16"/>
      <c r="AU12" s="16">
        <f>$G12*'Lines - Loading'!AT12/100</f>
        <v>0</v>
      </c>
      <c r="AV12" s="16">
        <f>$G12*'Lines - Loading'!I12/100</f>
        <v>0</v>
      </c>
      <c r="AW12" s="16">
        <f>$G12*'Lines - Loading'!AU12/100</f>
        <v>0</v>
      </c>
      <c r="AX12" s="16">
        <f>$G12*'Lines - Loading'!AV12/100</f>
        <v>0</v>
      </c>
      <c r="AY12" s="16">
        <f>$G12*'Lines - Loading'!AW12/100</f>
        <v>0</v>
      </c>
      <c r="AZ12" s="16">
        <f>$G12*'Lines - Loading'!AX12/100</f>
        <v>0</v>
      </c>
      <c r="BA12" s="16">
        <f>$G12*'Lines - Loading'!AY12/100</f>
        <v>0</v>
      </c>
      <c r="BB12" s="16">
        <f>$G12*'Lines - Loading'!AZ12/100</f>
        <v>0</v>
      </c>
      <c r="BC12" s="16">
        <f>$G12*'Lines - Loading'!BA12/100</f>
        <v>0</v>
      </c>
      <c r="BD12" s="16">
        <f>$G12*'Lines - Loading'!BB12/100</f>
        <v>0</v>
      </c>
      <c r="BE12" s="16">
        <f>$G12*'Lines - Loading'!BC12/100</f>
        <v>0</v>
      </c>
      <c r="BF12" s="16">
        <f>$G12*'Lines - Loading'!BD12/100</f>
        <v>0</v>
      </c>
      <c r="BG12" s="16">
        <f>$G12*'Lines - Loading'!BE12/100</f>
        <v>0</v>
      </c>
      <c r="BH12" s="16">
        <f>$G12*'Lines - Loading'!BF12/100</f>
        <v>0</v>
      </c>
      <c r="BI12" s="16">
        <f>$G12*'Lines - Loading'!BG12/100</f>
        <v>8.4130866810852925E-2</v>
      </c>
      <c r="BJ12" s="16">
        <f>$G12*'Lines - Loading'!BH12/100</f>
        <v>4.5672079403963409E-2</v>
      </c>
      <c r="BK12" s="16"/>
      <c r="BL12" s="16"/>
      <c r="BM12" s="16"/>
      <c r="BN12" s="16"/>
      <c r="BO12" s="16"/>
    </row>
    <row r="13" spans="1:68" x14ac:dyDescent="0.25">
      <c r="D13" s="2" t="str">
        <f>'Lines - Loading'!C13</f>
        <v>chapelcross33kv</v>
      </c>
      <c r="E13" s="107" t="str">
        <f>IF('Lines - Loading'!D13="","",'Lines - Loading'!D13)</f>
        <v/>
      </c>
      <c r="F13" s="78" t="str">
        <f>'Lines - Loading'!E13</f>
        <v>lne_CHAP1-_DUMF1-_1</v>
      </c>
      <c r="G13" s="41">
        <v>0.74793100000000001</v>
      </c>
      <c r="H13" s="39"/>
      <c r="I13" s="143" cm="1">
        <f t="array" ref="I13">IFERROR(INDEX($I$102:$AS$200,MATCH($F13,$F$102:$F$200,0),COLUMN()-8),-999)</f>
        <v>0</v>
      </c>
      <c r="J13" s="143" cm="1">
        <f t="array" ref="J13">IFERROR(INDEX($I$102:$AS$200,MATCH($F13,$F$102:$F$200,0),COLUMN()-8),-999)</f>
        <v>0</v>
      </c>
      <c r="K13" s="143" cm="1">
        <f t="array" ref="K13">IFERROR(INDEX($I$102:$AS$200,MATCH($F13,$F$102:$F$200,0),COLUMN()-8),-999)</f>
        <v>0</v>
      </c>
      <c r="L13" s="143" cm="1">
        <f t="array" ref="L13">IFERROR(INDEX($I$102:$AS$200,MATCH($F13,$F$102:$F$200,0),COLUMN()-8),-999)</f>
        <v>0</v>
      </c>
      <c r="M13" s="143" cm="1">
        <f t="array" ref="M13">IFERROR(INDEX($I$102:$AS$200,MATCH($F13,$F$102:$F$200,0),COLUMN()-8),-999)</f>
        <v>0</v>
      </c>
      <c r="N13" s="143" cm="1">
        <f t="array" ref="N13">IFERROR(INDEX($I$102:$AS$200,MATCH($F13,$F$102:$F$200,0),COLUMN()-8),-999)</f>
        <v>0</v>
      </c>
      <c r="O13" s="143" cm="1">
        <f t="array" ref="O13">IFERROR(INDEX($I$102:$AS$200,MATCH($F13,$F$102:$F$200,0),COLUMN()-8),-999)</f>
        <v>0</v>
      </c>
      <c r="P13" s="143" cm="1">
        <f t="array" ref="P13">IFERROR(INDEX($I$102:$AS$200,MATCH($F13,$F$102:$F$200,0),COLUMN()-8),-999)</f>
        <v>0</v>
      </c>
      <c r="Q13" s="143" cm="1">
        <f t="array" ref="Q13">IFERROR(INDEX($I$102:$AS$200,MATCH($F13,$F$102:$F$200,0),COLUMN()-8),-999)</f>
        <v>0</v>
      </c>
      <c r="R13" s="143" cm="1">
        <f t="array" ref="R13">IFERROR(INDEX($I$102:$AS$200,MATCH($F13,$F$102:$F$200,0),COLUMN()-8),-999)</f>
        <v>0</v>
      </c>
      <c r="S13" s="143" cm="1">
        <f t="array" ref="S13">IFERROR(INDEX($I$102:$AS$200,MATCH($F13,$F$102:$F$200,0),COLUMN()-8),-999)</f>
        <v>0</v>
      </c>
      <c r="T13" s="143" cm="1">
        <f t="array" ref="T13">IFERROR(INDEX($I$102:$AS$200,MATCH($F13,$F$102:$F$200,0),COLUMN()-8),-999)</f>
        <v>0</v>
      </c>
      <c r="U13" s="143" cm="1">
        <f t="array" ref="U13">IFERROR(INDEX($I$102:$AS$200,MATCH($F13,$F$102:$F$200,0),COLUMN()-8),-999)</f>
        <v>0</v>
      </c>
      <c r="V13" s="143" cm="1">
        <f t="array" ref="V13">IFERROR(INDEX($I$102:$AS$200,MATCH($F13,$F$102:$F$200,0),COLUMN()-8),-999)</f>
        <v>0</v>
      </c>
      <c r="W13" s="143" cm="1">
        <f t="array" ref="W13">IFERROR(INDEX($I$102:$AS$200,MATCH($F13,$F$102:$F$200,0),COLUMN()-8),-999)</f>
        <v>0</v>
      </c>
      <c r="X13" s="143" cm="1">
        <f t="array" ref="X13">IFERROR(INDEX($I$102:$AS$200,MATCH($F13,$F$102:$F$200,0),COLUMN()-8),-999)</f>
        <v>0</v>
      </c>
      <c r="Y13" s="143" cm="1">
        <f t="array" ref="Y13">IFERROR(INDEX($I$102:$AS$200,MATCH($F13,$F$102:$F$200,0),COLUMN()-8),-999)</f>
        <v>0</v>
      </c>
      <c r="Z13" s="143" cm="1">
        <f t="array" ref="Z13">IFERROR(INDEX($I$102:$AS$200,MATCH($F13,$F$102:$F$200,0),COLUMN()-8),-999)</f>
        <v>0</v>
      </c>
      <c r="AA13" s="143" cm="1">
        <f t="array" ref="AA13">IFERROR(INDEX($I$102:$AS$200,MATCH($F13,$F$102:$F$200,0),COLUMN()-8),-999)</f>
        <v>0</v>
      </c>
      <c r="AB13" s="143" cm="1">
        <f t="array" ref="AB13">IFERROR(INDEX($I$102:$AS$200,MATCH($F13,$F$102:$F$200,0),COLUMN()-8),-999)</f>
        <v>0</v>
      </c>
      <c r="AC13" s="143" cm="1">
        <f t="array" ref="AC13">IFERROR(INDEX($I$102:$AS$200,MATCH($F13,$F$102:$F$200,0),COLUMN()-8),-999)</f>
        <v>0</v>
      </c>
      <c r="AD13" s="143" cm="1">
        <f t="array" ref="AD13">IFERROR(INDEX($I$102:$AS$200,MATCH($F13,$F$102:$F$200,0),COLUMN()-8),-999)</f>
        <v>0</v>
      </c>
      <c r="AE13" s="143" cm="1">
        <f t="array" ref="AE13">IFERROR(INDEX($I$102:$AS$200,MATCH($F13,$F$102:$F$200,0),COLUMN()-8),-999)</f>
        <v>0</v>
      </c>
      <c r="AF13" s="143" cm="1">
        <f t="array" ref="AF13">IFERROR(INDEX($I$102:$AS$200,MATCH($F13,$F$102:$F$200,0),COLUMN()-8),-999)</f>
        <v>0</v>
      </c>
      <c r="AG13" s="143" cm="1">
        <f t="array" ref="AG13">IFERROR(INDEX($I$102:$AS$200,MATCH($F13,$F$102:$F$200,0),COLUMN()-8),-999)</f>
        <v>0</v>
      </c>
      <c r="AH13" s="143" cm="1">
        <f t="array" ref="AH13">IFERROR(INDEX($I$102:$AS$200,MATCH($F13,$F$102:$F$200,0),COLUMN()-8),-999)</f>
        <v>0</v>
      </c>
      <c r="AI13" s="143" cm="1">
        <f t="array" ref="AI13">IFERROR(INDEX($I$102:$AS$200,MATCH($F13,$F$102:$F$200,0),COLUMN()-8),-999)</f>
        <v>0</v>
      </c>
      <c r="AJ13" s="143" cm="1">
        <f t="array" ref="AJ13">IFERROR(INDEX($I$102:$AS$200,MATCH($F13,$F$102:$F$200,0),COLUMN()-8),-999)</f>
        <v>0</v>
      </c>
      <c r="AK13" s="143" cm="1">
        <f t="array" ref="AK13">IFERROR(INDEX($I$102:$AS$200,MATCH($F13,$F$102:$F$200,0),COLUMN()-8),-999)</f>
        <v>0</v>
      </c>
      <c r="AL13" s="143" cm="1">
        <f t="array" ref="AL13">IFERROR(INDEX($I$102:$AS$200,MATCH($F13,$F$102:$F$200,0),COLUMN()-8),-999)</f>
        <v>0</v>
      </c>
      <c r="AM13" s="143" cm="1">
        <f t="array" ref="AM13">IFERROR(INDEX($I$102:$AS$200,MATCH($F13,$F$102:$F$200,0),COLUMN()-8),-999)</f>
        <v>0</v>
      </c>
      <c r="AN13" s="143" cm="1">
        <f t="array" ref="AN13">IFERROR(INDEX($I$102:$AS$200,MATCH($F13,$F$102:$F$200,0),COLUMN()-8),-999)</f>
        <v>0</v>
      </c>
      <c r="AO13" s="143" cm="1">
        <f t="array" ref="AO13">IFERROR(INDEX($I$102:$AS$200,MATCH($F13,$F$102:$F$200,0),COLUMN()-8),-999)</f>
        <v>0</v>
      </c>
      <c r="AP13" s="143" cm="1">
        <f t="array" ref="AP13">IFERROR(INDEX($I$102:$AS$200,MATCH($F13,$F$102:$F$200,0),COLUMN()-8),-999)</f>
        <v>0</v>
      </c>
      <c r="AQ13" s="143" cm="1">
        <f t="array" ref="AQ13">IFERROR(INDEX($I$102:$AS$200,MATCH($F13,$F$102:$F$200,0),COLUMN()-8),-999)</f>
        <v>0</v>
      </c>
      <c r="AR13" s="143" cm="1">
        <f t="array" ref="AR13">IFERROR(INDEX($I$102:$AS$200,MATCH($F13,$F$102:$F$200,0),COLUMN()-8),-999)</f>
        <v>0</v>
      </c>
      <c r="AS13" s="143" cm="1">
        <f t="array" ref="AS13">IFERROR(INDEX($I$102:$AS$200,MATCH($F13,$F$102:$F$200,0),COLUMN()-8),-999)</f>
        <v>0</v>
      </c>
      <c r="AT13" s="16"/>
      <c r="AU13" s="16">
        <f>$G13*'Lines - Loading'!AT13/100</f>
        <v>0</v>
      </c>
      <c r="AV13" s="16">
        <f>$G13*'Lines - Loading'!I13/100</f>
        <v>0</v>
      </c>
      <c r="AW13" s="16">
        <f>$G13*'Lines - Loading'!AU13/100</f>
        <v>0</v>
      </c>
      <c r="AX13" s="16">
        <f>$G13*'Lines - Loading'!AV13/100</f>
        <v>0</v>
      </c>
      <c r="AY13" s="16">
        <f>$G13*'Lines - Loading'!AW13/100</f>
        <v>0</v>
      </c>
      <c r="AZ13" s="16">
        <f>$G13*'Lines - Loading'!AX13/100</f>
        <v>0</v>
      </c>
      <c r="BA13" s="16">
        <f>$G13*'Lines - Loading'!AY13/100</f>
        <v>0</v>
      </c>
      <c r="BB13" s="16">
        <f>$G13*'Lines - Loading'!AZ13/100</f>
        <v>0</v>
      </c>
      <c r="BC13" s="16">
        <f>$G13*'Lines - Loading'!BA13/100</f>
        <v>0</v>
      </c>
      <c r="BD13" s="16">
        <f>$G13*'Lines - Loading'!BB13/100</f>
        <v>0</v>
      </c>
      <c r="BE13" s="16">
        <f>$G13*'Lines - Loading'!BC13/100</f>
        <v>0</v>
      </c>
      <c r="BF13" s="16">
        <f>$G13*'Lines - Loading'!BD13/100</f>
        <v>0</v>
      </c>
      <c r="BG13" s="16">
        <f>$G13*'Lines - Loading'!BE13/100</f>
        <v>0</v>
      </c>
      <c r="BH13" s="16">
        <f>$G13*'Lines - Loading'!BF13/100</f>
        <v>0</v>
      </c>
      <c r="BI13" s="16">
        <f>$G13*'Lines - Loading'!BG13/100</f>
        <v>0</v>
      </c>
      <c r="BJ13" s="16">
        <f>$G13*'Lines - Loading'!BH13/100</f>
        <v>0</v>
      </c>
      <c r="BK13" s="16"/>
      <c r="BL13" s="16"/>
      <c r="BM13" s="16"/>
      <c r="BN13" s="16"/>
      <c r="BO13" s="16"/>
    </row>
    <row r="14" spans="1:68" x14ac:dyDescent="0.25">
      <c r="D14" s="2" t="str">
        <f>'Lines - Loading'!C14</f>
        <v>chapelcross33kv</v>
      </c>
      <c r="E14" s="90" t="str">
        <f>IF('Lines - Loading'!D14="","",'Lines - Loading'!D14)</f>
        <v>CHAP3-_LOBI3B_1</v>
      </c>
      <c r="F14" s="78" t="str">
        <f>'Lines - Loading'!E14</f>
        <v>CHAP3-_LOBI3B_1</v>
      </c>
      <c r="G14" s="41">
        <v>0.36495539999999999</v>
      </c>
      <c r="H14" s="39"/>
      <c r="I14" s="143" cm="1">
        <f t="array" ref="I14">IFERROR(INDEX($I$102:$AS$200,MATCH($F14,$F$102:$F$200,0),COLUMN()-8),-999)</f>
        <v>0</v>
      </c>
      <c r="J14" s="143" cm="1">
        <f t="array" ref="J14">IFERROR(INDEX($I$102:$AS$200,MATCH($F14,$F$102:$F$200,0),COLUMN()-8),-999)</f>
        <v>0</v>
      </c>
      <c r="K14" s="143" cm="1">
        <f t="array" ref="K14">IFERROR(INDEX($I$102:$AS$200,MATCH($F14,$F$102:$F$200,0),COLUMN()-8),-999)</f>
        <v>0</v>
      </c>
      <c r="L14" s="143" cm="1">
        <f t="array" ref="L14">IFERROR(INDEX($I$102:$AS$200,MATCH($F14,$F$102:$F$200,0),COLUMN()-8),-999)</f>
        <v>0</v>
      </c>
      <c r="M14" s="143" cm="1">
        <f t="array" ref="M14">IFERROR(INDEX($I$102:$AS$200,MATCH($F14,$F$102:$F$200,0),COLUMN()-8),-999)</f>
        <v>0</v>
      </c>
      <c r="N14" s="143" cm="1">
        <f t="array" ref="N14">IFERROR(INDEX($I$102:$AS$200,MATCH($F14,$F$102:$F$200,0),COLUMN()-8),-999)</f>
        <v>0</v>
      </c>
      <c r="O14" s="143" cm="1">
        <f t="array" ref="O14">IFERROR(INDEX($I$102:$AS$200,MATCH($F14,$F$102:$F$200,0),COLUMN()-8),-999)</f>
        <v>0</v>
      </c>
      <c r="P14" s="143" cm="1">
        <f t="array" ref="P14">IFERROR(INDEX($I$102:$AS$200,MATCH($F14,$F$102:$F$200,0),COLUMN()-8),-999)</f>
        <v>0</v>
      </c>
      <c r="Q14" s="143" cm="1">
        <f t="array" ref="Q14">IFERROR(INDEX($I$102:$AS$200,MATCH($F14,$F$102:$F$200,0),COLUMN()-8),-999)</f>
        <v>0</v>
      </c>
      <c r="R14" s="143" cm="1">
        <f t="array" ref="R14">IFERROR(INDEX($I$102:$AS$200,MATCH($F14,$F$102:$F$200,0),COLUMN()-8),-999)</f>
        <v>0</v>
      </c>
      <c r="S14" s="143" cm="1">
        <f t="array" ref="S14">IFERROR(INDEX($I$102:$AS$200,MATCH($F14,$F$102:$F$200,0),COLUMN()-8),-999)</f>
        <v>0</v>
      </c>
      <c r="T14" s="143" cm="1">
        <f t="array" ref="T14">IFERROR(INDEX($I$102:$AS$200,MATCH($F14,$F$102:$F$200,0),COLUMN()-8),-999)</f>
        <v>0</v>
      </c>
      <c r="U14" s="143" cm="1">
        <f t="array" ref="U14">IFERROR(INDEX($I$102:$AS$200,MATCH($F14,$F$102:$F$200,0),COLUMN()-8),-999)</f>
        <v>0</v>
      </c>
      <c r="V14" s="143" cm="1">
        <f t="array" ref="V14">IFERROR(INDEX($I$102:$AS$200,MATCH($F14,$F$102:$F$200,0),COLUMN()-8),-999)</f>
        <v>0</v>
      </c>
      <c r="W14" s="143" cm="1">
        <f t="array" ref="W14">IFERROR(INDEX($I$102:$AS$200,MATCH($F14,$F$102:$F$200,0),COLUMN()-8),-999)</f>
        <v>0</v>
      </c>
      <c r="X14" s="143" cm="1">
        <f t="array" ref="X14">IFERROR(INDEX($I$102:$AS$200,MATCH($F14,$F$102:$F$200,0),COLUMN()-8),-999)</f>
        <v>0</v>
      </c>
      <c r="Y14" s="143" cm="1">
        <f t="array" ref="Y14">IFERROR(INDEX($I$102:$AS$200,MATCH($F14,$F$102:$F$200,0),COLUMN()-8),-999)</f>
        <v>0</v>
      </c>
      <c r="Z14" s="143" cm="1">
        <f t="array" ref="Z14">IFERROR(INDEX($I$102:$AS$200,MATCH($F14,$F$102:$F$200,0),COLUMN()-8),-999)</f>
        <v>0</v>
      </c>
      <c r="AA14" s="143" cm="1">
        <f t="array" ref="AA14">IFERROR(INDEX($I$102:$AS$200,MATCH($F14,$F$102:$F$200,0),COLUMN()-8),-999)</f>
        <v>0</v>
      </c>
      <c r="AB14" s="143" cm="1">
        <f t="array" ref="AB14">IFERROR(INDEX($I$102:$AS$200,MATCH($F14,$F$102:$F$200,0),COLUMN()-8),-999)</f>
        <v>0</v>
      </c>
      <c r="AC14" s="143" cm="1">
        <f t="array" ref="AC14">IFERROR(INDEX($I$102:$AS$200,MATCH($F14,$F$102:$F$200,0),COLUMN()-8),-999)</f>
        <v>0</v>
      </c>
      <c r="AD14" s="143" cm="1">
        <f t="array" ref="AD14">IFERROR(INDEX($I$102:$AS$200,MATCH($F14,$F$102:$F$200,0),COLUMN()-8),-999)</f>
        <v>0</v>
      </c>
      <c r="AE14" s="143" cm="1">
        <f t="array" ref="AE14">IFERROR(INDEX($I$102:$AS$200,MATCH($F14,$F$102:$F$200,0),COLUMN()-8),-999)</f>
        <v>0</v>
      </c>
      <c r="AF14" s="143" cm="1">
        <f t="array" ref="AF14">IFERROR(INDEX($I$102:$AS$200,MATCH($F14,$F$102:$F$200,0),COLUMN()-8),-999)</f>
        <v>0</v>
      </c>
      <c r="AG14" s="143" cm="1">
        <f t="array" ref="AG14">IFERROR(INDEX($I$102:$AS$200,MATCH($F14,$F$102:$F$200,0),COLUMN()-8),-999)</f>
        <v>0</v>
      </c>
      <c r="AH14" s="143" cm="1">
        <f t="array" ref="AH14">IFERROR(INDEX($I$102:$AS$200,MATCH($F14,$F$102:$F$200,0),COLUMN()-8),-999)</f>
        <v>0</v>
      </c>
      <c r="AI14" s="143" cm="1">
        <f t="array" ref="AI14">IFERROR(INDEX($I$102:$AS$200,MATCH($F14,$F$102:$F$200,0),COLUMN()-8),-999)</f>
        <v>0</v>
      </c>
      <c r="AJ14" s="143" cm="1">
        <f t="array" ref="AJ14">IFERROR(INDEX($I$102:$AS$200,MATCH($F14,$F$102:$F$200,0),COLUMN()-8),-999)</f>
        <v>0.28095218796859245</v>
      </c>
      <c r="AK14" s="143" cm="1">
        <f t="array" ref="AK14">IFERROR(INDEX($I$102:$AS$200,MATCH($F14,$F$102:$F$200,0),COLUMN()-8),-999)</f>
        <v>0.20378997440495147</v>
      </c>
      <c r="AL14" s="143" cm="1">
        <f t="array" ref="AL14">IFERROR(INDEX($I$102:$AS$200,MATCH($F14,$F$102:$F$200,0),COLUMN()-8),-999)</f>
        <v>0.21791437728884572</v>
      </c>
      <c r="AM14" s="143" cm="1">
        <f t="array" ref="AM14">IFERROR(INDEX($I$102:$AS$200,MATCH($F14,$F$102:$F$200,0),COLUMN()-8),-999)</f>
        <v>0.17212079473075675</v>
      </c>
      <c r="AN14" s="143" cm="1">
        <f t="array" ref="AN14">IFERROR(INDEX($I$102:$AS$200,MATCH($F14,$F$102:$F$200,0),COLUMN()-8),-999)</f>
        <v>0.18085690095030324</v>
      </c>
      <c r="AO14" s="143" cm="1">
        <f t="array" ref="AO14">IFERROR(INDEX($I$102:$AS$200,MATCH($F14,$F$102:$F$200,0),COLUMN()-8),-999)</f>
        <v>0.1821806656569544</v>
      </c>
      <c r="AP14" s="143" cm="1">
        <f t="array" ref="AP14">IFERROR(INDEX($I$102:$AS$200,MATCH($F14,$F$102:$F$200,0),COLUMN()-8),-999)</f>
        <v>0.18218803831404271</v>
      </c>
      <c r="AQ14" s="143" cm="1">
        <f t="array" ref="AQ14">IFERROR(INDEX($I$102:$AS$200,MATCH($F14,$F$102:$F$200,0),COLUMN()-8),-999)</f>
        <v>0.18212549993109234</v>
      </c>
      <c r="AR14" s="143" cm="1">
        <f t="array" ref="AR14">IFERROR(INDEX($I$102:$AS$200,MATCH($F14,$F$102:$F$200,0),COLUMN()-8),-999)</f>
        <v>0.18212549993109234</v>
      </c>
      <c r="AS14" s="143" cm="1">
        <f t="array" ref="AS14">IFERROR(INDEX($I$102:$AS$200,MATCH($F14,$F$102:$F$200,0),COLUMN()-8),-999)</f>
        <v>0.18238231333039873</v>
      </c>
      <c r="AT14" s="16"/>
      <c r="AU14" s="16">
        <f>$G14*'Lines - Loading'!AT14/100</f>
        <v>0</v>
      </c>
      <c r="AV14" s="16">
        <f>$G14*'Lines - Loading'!I14/100</f>
        <v>0</v>
      </c>
      <c r="AW14" s="16">
        <f>$G14*'Lines - Loading'!AU14/100</f>
        <v>0</v>
      </c>
      <c r="AX14" s="16">
        <f>$G14*'Lines - Loading'!AV14/100</f>
        <v>0</v>
      </c>
      <c r="AY14" s="16">
        <f>$G14*'Lines - Loading'!AW14/100</f>
        <v>0</v>
      </c>
      <c r="AZ14" s="16">
        <f>$G14*'Lines - Loading'!AX14/100</f>
        <v>0</v>
      </c>
      <c r="BA14" s="16">
        <f>$G14*'Lines - Loading'!AY14/100</f>
        <v>0</v>
      </c>
      <c r="BB14" s="16">
        <f>$G14*'Lines - Loading'!AZ14/100</f>
        <v>0</v>
      </c>
      <c r="BC14" s="16">
        <f>$G14*'Lines - Loading'!BA14/100</f>
        <v>0</v>
      </c>
      <c r="BD14" s="16">
        <f>$G14*'Lines - Loading'!BB14/100</f>
        <v>0</v>
      </c>
      <c r="BE14" s="16">
        <f>$G14*'Lines - Loading'!BC14/100</f>
        <v>0</v>
      </c>
      <c r="BF14" s="16">
        <f>$G14*'Lines - Loading'!BD14/100</f>
        <v>0</v>
      </c>
      <c r="BG14" s="16">
        <f>$G14*'Lines - Loading'!BE14/100</f>
        <v>0.28573609741070538</v>
      </c>
      <c r="BH14" s="16">
        <f>$G14*'Lines - Loading'!BF14/100</f>
        <v>0.13289875391297945</v>
      </c>
      <c r="BI14" s="16">
        <f>$G14*'Lines - Loading'!BG14/100</f>
        <v>0.21950361708107141</v>
      </c>
      <c r="BJ14" s="16">
        <f>$G14*'Lines - Loading'!BH14/100</f>
        <v>0.18310383903535216</v>
      </c>
      <c r="BK14" s="16"/>
      <c r="BL14" s="16"/>
      <c r="BM14" s="16"/>
      <c r="BN14" s="16"/>
      <c r="BO14" s="16"/>
    </row>
    <row r="15" spans="1:68" x14ac:dyDescent="0.25">
      <c r="D15" s="2" t="str">
        <f>'Lines - Loading'!C15</f>
        <v>chapelcross33kv</v>
      </c>
      <c r="E15" s="101" t="str">
        <f>IF('Lines - Loading'!D15="","",'Lines - Loading'!D15)</f>
        <v/>
      </c>
      <c r="F15" s="78" t="str">
        <f>'Lines - Loading'!E15</f>
        <v>CHAP3-_CHAPX1_1</v>
      </c>
      <c r="G15" s="41">
        <v>0.4309132</v>
      </c>
      <c r="H15" s="39"/>
      <c r="I15" s="143" cm="1">
        <f t="array" ref="I15">IFERROR(INDEX($I$102:$AS$200,MATCH($F15,$F$102:$F$200,0),COLUMN()-8),-999)</f>
        <v>0</v>
      </c>
      <c r="J15" s="143" cm="1">
        <f t="array" ref="J15">IFERROR(INDEX($I$102:$AS$200,MATCH($F15,$F$102:$F$200,0),COLUMN()-8),-999)</f>
        <v>0</v>
      </c>
      <c r="K15" s="143" cm="1">
        <f t="array" ref="K15">IFERROR(INDEX($I$102:$AS$200,MATCH($F15,$F$102:$F$200,0),COLUMN()-8),-999)</f>
        <v>0</v>
      </c>
      <c r="L15" s="143" cm="1">
        <f t="array" ref="L15">IFERROR(INDEX($I$102:$AS$200,MATCH($F15,$F$102:$F$200,0),COLUMN()-8),-999)</f>
        <v>0</v>
      </c>
      <c r="M15" s="143" cm="1">
        <f t="array" ref="M15">IFERROR(INDEX($I$102:$AS$200,MATCH($F15,$F$102:$F$200,0),COLUMN()-8),-999)</f>
        <v>0</v>
      </c>
      <c r="N15" s="143" cm="1">
        <f t="array" ref="N15">IFERROR(INDEX($I$102:$AS$200,MATCH($F15,$F$102:$F$200,0),COLUMN()-8),-999)</f>
        <v>0</v>
      </c>
      <c r="O15" s="143" cm="1">
        <f t="array" ref="O15">IFERROR(INDEX($I$102:$AS$200,MATCH($F15,$F$102:$F$200,0),COLUMN()-8),-999)</f>
        <v>0</v>
      </c>
      <c r="P15" s="143" cm="1">
        <f t="array" ref="P15">IFERROR(INDEX($I$102:$AS$200,MATCH($F15,$F$102:$F$200,0),COLUMN()-8),-999)</f>
        <v>0</v>
      </c>
      <c r="Q15" s="143" cm="1">
        <f t="array" ref="Q15">IFERROR(INDEX($I$102:$AS$200,MATCH($F15,$F$102:$F$200,0),COLUMN()-8),-999)</f>
        <v>0</v>
      </c>
      <c r="R15" s="143" cm="1">
        <f t="array" ref="R15">IFERROR(INDEX($I$102:$AS$200,MATCH($F15,$F$102:$F$200,0),COLUMN()-8),-999)</f>
        <v>0</v>
      </c>
      <c r="S15" s="143" cm="1">
        <f t="array" ref="S15">IFERROR(INDEX($I$102:$AS$200,MATCH($F15,$F$102:$F$200,0),COLUMN()-8),-999)</f>
        <v>0</v>
      </c>
      <c r="T15" s="143" cm="1">
        <f t="array" ref="T15">IFERROR(INDEX($I$102:$AS$200,MATCH($F15,$F$102:$F$200,0),COLUMN()-8),-999)</f>
        <v>0</v>
      </c>
      <c r="U15" s="143" cm="1">
        <f t="array" ref="U15">IFERROR(INDEX($I$102:$AS$200,MATCH($F15,$F$102:$F$200,0),COLUMN()-8),-999)</f>
        <v>0</v>
      </c>
      <c r="V15" s="143" cm="1">
        <f t="array" ref="V15">IFERROR(INDEX($I$102:$AS$200,MATCH($F15,$F$102:$F$200,0),COLUMN()-8),-999)</f>
        <v>0</v>
      </c>
      <c r="W15" s="143" cm="1">
        <f t="array" ref="W15">IFERROR(INDEX($I$102:$AS$200,MATCH($F15,$F$102:$F$200,0),COLUMN()-8),-999)</f>
        <v>0</v>
      </c>
      <c r="X15" s="143" cm="1">
        <f t="array" ref="X15">IFERROR(INDEX($I$102:$AS$200,MATCH($F15,$F$102:$F$200,0),COLUMN()-8),-999)</f>
        <v>0</v>
      </c>
      <c r="Y15" s="143" cm="1">
        <f t="array" ref="Y15">IFERROR(INDEX($I$102:$AS$200,MATCH($F15,$F$102:$F$200,0),COLUMN()-8),-999)</f>
        <v>0</v>
      </c>
      <c r="Z15" s="143" cm="1">
        <f t="array" ref="Z15">IFERROR(INDEX($I$102:$AS$200,MATCH($F15,$F$102:$F$200,0),COLUMN()-8),-999)</f>
        <v>0</v>
      </c>
      <c r="AA15" s="143" cm="1">
        <f t="array" ref="AA15">IFERROR(INDEX($I$102:$AS$200,MATCH($F15,$F$102:$F$200,0),COLUMN()-8),-999)</f>
        <v>0</v>
      </c>
      <c r="AB15" s="143" cm="1">
        <f t="array" ref="AB15">IFERROR(INDEX($I$102:$AS$200,MATCH($F15,$F$102:$F$200,0),COLUMN()-8),-999)</f>
        <v>0</v>
      </c>
      <c r="AC15" s="143" cm="1">
        <f t="array" ref="AC15">IFERROR(INDEX($I$102:$AS$200,MATCH($F15,$F$102:$F$200,0),COLUMN()-8),-999)</f>
        <v>0</v>
      </c>
      <c r="AD15" s="143" cm="1">
        <f t="array" ref="AD15">IFERROR(INDEX($I$102:$AS$200,MATCH($F15,$F$102:$F$200,0),COLUMN()-8),-999)</f>
        <v>0</v>
      </c>
      <c r="AE15" s="143" cm="1">
        <f t="array" ref="AE15">IFERROR(INDEX($I$102:$AS$200,MATCH($F15,$F$102:$F$200,0),COLUMN()-8),-999)</f>
        <v>0</v>
      </c>
      <c r="AF15" s="143" cm="1">
        <f t="array" ref="AF15">IFERROR(INDEX($I$102:$AS$200,MATCH($F15,$F$102:$F$200,0),COLUMN()-8),-999)</f>
        <v>0</v>
      </c>
      <c r="AG15" s="143" cm="1">
        <f t="array" ref="AG15">IFERROR(INDEX($I$102:$AS$200,MATCH($F15,$F$102:$F$200,0),COLUMN()-8),-999)</f>
        <v>0</v>
      </c>
      <c r="AH15" s="143" cm="1">
        <f t="array" ref="AH15">IFERROR(INDEX($I$102:$AS$200,MATCH($F15,$F$102:$F$200,0),COLUMN()-8),-999)</f>
        <v>0.27713392928231151</v>
      </c>
      <c r="AI15" s="143" cm="1">
        <f t="array" ref="AI15">IFERROR(INDEX($I$102:$AS$200,MATCH($F15,$F$102:$F$200,0),COLUMN()-8),-999)</f>
        <v>0.27696486292147726</v>
      </c>
      <c r="AJ15" s="143" cm="1">
        <f t="array" ref="AJ15">IFERROR(INDEX($I$102:$AS$200,MATCH($F15,$F$102:$F$200,0),COLUMN()-8),-999)</f>
        <v>0.20357632447033688</v>
      </c>
      <c r="AK15" s="143" cm="1">
        <f t="array" ref="AK15">IFERROR(INDEX($I$102:$AS$200,MATCH($F15,$F$102:$F$200,0),COLUMN()-8),-999)</f>
        <v>0.27469227636513344</v>
      </c>
      <c r="AL15" s="143" cm="1">
        <f t="array" ref="AL15">IFERROR(INDEX($I$102:$AS$200,MATCH($F15,$F$102:$F$200,0),COLUMN()-8),-999)</f>
        <v>0.23503359569074259</v>
      </c>
      <c r="AM15" s="143" cm="1">
        <f t="array" ref="AM15">IFERROR(INDEX($I$102:$AS$200,MATCH($F15,$F$102:$F$200,0),COLUMN()-8),-999)</f>
        <v>0.1979435412443227</v>
      </c>
      <c r="AN15" s="143" cm="1">
        <f t="array" ref="AN15">IFERROR(INDEX($I$102:$AS$200,MATCH($F15,$F$102:$F$200,0),COLUMN()-8),-999)</f>
        <v>0.19317473693725867</v>
      </c>
      <c r="AO15" s="143" cm="1">
        <f t="array" ref="AO15">IFERROR(INDEX($I$102:$AS$200,MATCH($F15,$F$102:$F$200,0),COLUMN()-8),-999)</f>
        <v>0.19075504885877051</v>
      </c>
      <c r="AP15" s="143" cm="1">
        <f t="array" ref="AP15">IFERROR(INDEX($I$102:$AS$200,MATCH($F15,$F$102:$F$200,0),COLUMN()-8),-999)</f>
        <v>0.19076327630506773</v>
      </c>
      <c r="AQ15" s="143" cm="1">
        <f t="array" ref="AQ15">IFERROR(INDEX($I$102:$AS$200,MATCH($F15,$F$102:$F$200,0),COLUMN()-8),-999)</f>
        <v>0.19069348694364396</v>
      </c>
      <c r="AR15" s="143" cm="1">
        <f t="array" ref="AR15">IFERROR(INDEX($I$102:$AS$200,MATCH($F15,$F$102:$F$200,0),COLUMN()-8),-999)</f>
        <v>0.19069348694364396</v>
      </c>
      <c r="AS15" s="143" cm="1">
        <f t="array" ref="AS15">IFERROR(INDEX($I$102:$AS$200,MATCH($F15,$F$102:$F$200,0),COLUMN()-8),-999)</f>
        <v>0.19098889366785365</v>
      </c>
      <c r="AT15" s="16"/>
      <c r="AU15" s="16">
        <f>$G15*'Lines - Loading'!AT15/100</f>
        <v>0</v>
      </c>
      <c r="AV15" s="16">
        <f>$G15*'Lines - Loading'!I15/100</f>
        <v>0</v>
      </c>
      <c r="AW15" s="16">
        <f>$G15*'Lines - Loading'!AU15/100</f>
        <v>0</v>
      </c>
      <c r="AX15" s="16">
        <f>$G15*'Lines - Loading'!AV15/100</f>
        <v>0</v>
      </c>
      <c r="AY15" s="16">
        <f>$G15*'Lines - Loading'!AW15/100</f>
        <v>0</v>
      </c>
      <c r="AZ15" s="16">
        <f>$G15*'Lines - Loading'!AX15/100</f>
        <v>0</v>
      </c>
      <c r="BA15" s="16">
        <f>$G15*'Lines - Loading'!AY15/100</f>
        <v>0</v>
      </c>
      <c r="BB15" s="16">
        <f>$G15*'Lines - Loading'!AZ15/100</f>
        <v>0</v>
      </c>
      <c r="BC15" s="16">
        <f>$G15*'Lines - Loading'!BA15/100</f>
        <v>0</v>
      </c>
      <c r="BD15" s="16">
        <f>$G15*'Lines - Loading'!BB15/100</f>
        <v>0</v>
      </c>
      <c r="BE15" s="16">
        <f>$G15*'Lines - Loading'!BC15/100</f>
        <v>0</v>
      </c>
      <c r="BF15" s="16">
        <f>$G15*'Lines - Loading'!BD15/100</f>
        <v>0</v>
      </c>
      <c r="BG15" s="16">
        <f>$G15*'Lines - Loading'!BE15/100</f>
        <v>0.28312797364971187</v>
      </c>
      <c r="BH15" s="16">
        <f>$G15*'Lines - Loading'!BF15/100</f>
        <v>0.27499638780334718</v>
      </c>
      <c r="BI15" s="16">
        <f>$G15*'Lines - Loading'!BG15/100</f>
        <v>0.23646305971076337</v>
      </c>
      <c r="BJ15" s="16">
        <f>$G15*'Lines - Loading'!BH15/100</f>
        <v>0.19159093047080333</v>
      </c>
      <c r="BK15" s="16"/>
      <c r="BL15" s="16"/>
      <c r="BM15" s="16"/>
      <c r="BN15" s="16"/>
      <c r="BO15" s="16"/>
    </row>
    <row r="16" spans="1:68" x14ac:dyDescent="0.25">
      <c r="D16" s="2" t="str">
        <f>'Lines - Loading'!C16</f>
        <v>chapelcross33kv</v>
      </c>
      <c r="E16" s="90" t="str">
        <f>IF('Lines - Loading'!D16="","",'Lines - Loading'!D16)</f>
        <v>CHAPX4_KIBAT1_1</v>
      </c>
      <c r="F16" s="78" t="str">
        <f>'Lines - Loading'!E16</f>
        <v>CHAPX4_KIBAT1_1</v>
      </c>
      <c r="G16" s="41">
        <v>0.31106929999999999</v>
      </c>
      <c r="H16" s="39"/>
      <c r="I16" s="143" cm="1">
        <f t="array" ref="I16">IFERROR(INDEX($I$102:$AS$200,MATCH($F16,$F$102:$F$200,0),COLUMN()-8),-999)</f>
        <v>0</v>
      </c>
      <c r="J16" s="143" cm="1">
        <f t="array" ref="J16">IFERROR(INDEX($I$102:$AS$200,MATCH($F16,$F$102:$F$200,0),COLUMN()-8),-999)</f>
        <v>0</v>
      </c>
      <c r="K16" s="143" cm="1">
        <f t="array" ref="K16">IFERROR(INDEX($I$102:$AS$200,MATCH($F16,$F$102:$F$200,0),COLUMN()-8),-999)</f>
        <v>0</v>
      </c>
      <c r="L16" s="143" cm="1">
        <f t="array" ref="L16">IFERROR(INDEX($I$102:$AS$200,MATCH($F16,$F$102:$F$200,0),COLUMN()-8),-999)</f>
        <v>0</v>
      </c>
      <c r="M16" s="143" cm="1">
        <f t="array" ref="M16">IFERROR(INDEX($I$102:$AS$200,MATCH($F16,$F$102:$F$200,0),COLUMN()-8),-999)</f>
        <v>0</v>
      </c>
      <c r="N16" s="143" cm="1">
        <f t="array" ref="N16">IFERROR(INDEX($I$102:$AS$200,MATCH($F16,$F$102:$F$200,0),COLUMN()-8),-999)</f>
        <v>0</v>
      </c>
      <c r="O16" s="143" cm="1">
        <f t="array" ref="O16">IFERROR(INDEX($I$102:$AS$200,MATCH($F16,$F$102:$F$200,0),COLUMN()-8),-999)</f>
        <v>0</v>
      </c>
      <c r="P16" s="143" cm="1">
        <f t="array" ref="P16">IFERROR(INDEX($I$102:$AS$200,MATCH($F16,$F$102:$F$200,0),COLUMN()-8),-999)</f>
        <v>0</v>
      </c>
      <c r="Q16" s="143" cm="1">
        <f t="array" ref="Q16">IFERROR(INDEX($I$102:$AS$200,MATCH($F16,$F$102:$F$200,0),COLUMN()-8),-999)</f>
        <v>0</v>
      </c>
      <c r="R16" s="143" cm="1">
        <f t="array" ref="R16">IFERROR(INDEX($I$102:$AS$200,MATCH($F16,$F$102:$F$200,0),COLUMN()-8),-999)</f>
        <v>0</v>
      </c>
      <c r="S16" s="143" cm="1">
        <f t="array" ref="S16">IFERROR(INDEX($I$102:$AS$200,MATCH($F16,$F$102:$F$200,0),COLUMN()-8),-999)</f>
        <v>0</v>
      </c>
      <c r="T16" s="143" cm="1">
        <f t="array" ref="T16">IFERROR(INDEX($I$102:$AS$200,MATCH($F16,$F$102:$F$200,0),COLUMN()-8),-999)</f>
        <v>0</v>
      </c>
      <c r="U16" s="143" cm="1">
        <f t="array" ref="U16">IFERROR(INDEX($I$102:$AS$200,MATCH($F16,$F$102:$F$200,0),COLUMN()-8),-999)</f>
        <v>0</v>
      </c>
      <c r="V16" s="143" cm="1">
        <f t="array" ref="V16">IFERROR(INDEX($I$102:$AS$200,MATCH($F16,$F$102:$F$200,0),COLUMN()-8),-999)</f>
        <v>0</v>
      </c>
      <c r="W16" s="143" cm="1">
        <f t="array" ref="W16">IFERROR(INDEX($I$102:$AS$200,MATCH($F16,$F$102:$F$200,0),COLUMN()-8),-999)</f>
        <v>0</v>
      </c>
      <c r="X16" s="143" cm="1">
        <f t="array" ref="X16">IFERROR(INDEX($I$102:$AS$200,MATCH($F16,$F$102:$F$200,0),COLUMN()-8),-999)</f>
        <v>0</v>
      </c>
      <c r="Y16" s="143" cm="1">
        <f t="array" ref="Y16">IFERROR(INDEX($I$102:$AS$200,MATCH($F16,$F$102:$F$200,0),COLUMN()-8),-999)</f>
        <v>0</v>
      </c>
      <c r="Z16" s="143" cm="1">
        <f t="array" ref="Z16">IFERROR(INDEX($I$102:$AS$200,MATCH($F16,$F$102:$F$200,0),COLUMN()-8),-999)</f>
        <v>0</v>
      </c>
      <c r="AA16" s="143" cm="1">
        <f t="array" ref="AA16">IFERROR(INDEX($I$102:$AS$200,MATCH($F16,$F$102:$F$200,0),COLUMN()-8),-999)</f>
        <v>0</v>
      </c>
      <c r="AB16" s="143" cm="1">
        <f t="array" ref="AB16">IFERROR(INDEX($I$102:$AS$200,MATCH($F16,$F$102:$F$200,0),COLUMN()-8),-999)</f>
        <v>0</v>
      </c>
      <c r="AC16" s="143" cm="1">
        <f t="array" ref="AC16">IFERROR(INDEX($I$102:$AS$200,MATCH($F16,$F$102:$F$200,0),COLUMN()-8),-999)</f>
        <v>0</v>
      </c>
      <c r="AD16" s="143" cm="1">
        <f t="array" ref="AD16">IFERROR(INDEX($I$102:$AS$200,MATCH($F16,$F$102:$F$200,0),COLUMN()-8),-999)</f>
        <v>0</v>
      </c>
      <c r="AE16" s="143" cm="1">
        <f t="array" ref="AE16">IFERROR(INDEX($I$102:$AS$200,MATCH($F16,$F$102:$F$200,0),COLUMN()-8),-999)</f>
        <v>0</v>
      </c>
      <c r="AF16" s="143" cm="1">
        <f t="array" ref="AF16">IFERROR(INDEX($I$102:$AS$200,MATCH($F16,$F$102:$F$200,0),COLUMN()-8),-999)</f>
        <v>0</v>
      </c>
      <c r="AG16" s="143" cm="1">
        <f t="array" ref="AG16">IFERROR(INDEX($I$102:$AS$200,MATCH($F16,$F$102:$F$200,0),COLUMN()-8),-999)</f>
        <v>0</v>
      </c>
      <c r="AH16" s="143" cm="1">
        <f t="array" ref="AH16">IFERROR(INDEX($I$102:$AS$200,MATCH($F16,$F$102:$F$200,0),COLUMN()-8),-999)</f>
        <v>0</v>
      </c>
      <c r="AI16" s="143" cm="1">
        <f t="array" ref="AI16">IFERROR(INDEX($I$102:$AS$200,MATCH($F16,$F$102:$F$200,0),COLUMN()-8),-999)</f>
        <v>0</v>
      </c>
      <c r="AJ16" s="143" cm="1">
        <f t="array" ref="AJ16">IFERROR(INDEX($I$102:$AS$200,MATCH($F16,$F$102:$F$200,0),COLUMN()-8),-999)</f>
        <v>0</v>
      </c>
      <c r="AK16" s="143" cm="1">
        <f t="array" ref="AK16">IFERROR(INDEX($I$102:$AS$200,MATCH($F16,$F$102:$F$200,0),COLUMN()-8),-999)</f>
        <v>5.385380519524105E-2</v>
      </c>
      <c r="AL16" s="143" cm="1">
        <f t="array" ref="AL16">IFERROR(INDEX($I$102:$AS$200,MATCH($F16,$F$102:$F$200,0),COLUMN()-8),-999)</f>
        <v>3.9374505526782969E-2</v>
      </c>
      <c r="AM16" s="143" cm="1">
        <f t="array" ref="AM16">IFERROR(INDEX($I$102:$AS$200,MATCH($F16,$F$102:$F$200,0),COLUMN()-8),-999)</f>
        <v>2.5791446648734749E-2</v>
      </c>
      <c r="AN16" s="143" cm="1">
        <f t="array" ref="AN16">IFERROR(INDEX($I$102:$AS$200,MATCH($F16,$F$102:$F$200,0),COLUMN()-8),-999)</f>
        <v>2.5565681212058964E-2</v>
      </c>
      <c r="AO16" s="143" cm="1">
        <f t="array" ref="AO16">IFERROR(INDEX($I$102:$AS$200,MATCH($F16,$F$102:$F$200,0),COLUMN()-8),-999)</f>
        <v>2.5591743563548253E-2</v>
      </c>
      <c r="AP16" s="143" cm="1">
        <f t="array" ref="AP16">IFERROR(INDEX($I$102:$AS$200,MATCH($F16,$F$102:$F$200,0),COLUMN()-8),-999)</f>
        <v>2.5592807428797111E-2</v>
      </c>
      <c r="AQ16" s="143" cm="1">
        <f t="array" ref="AQ16">IFERROR(INDEX($I$102:$AS$200,MATCH($F16,$F$102:$F$200,0),COLUMN()-8),-999)</f>
        <v>2.5583783313516559E-2</v>
      </c>
      <c r="AR16" s="143" cm="1">
        <f t="array" ref="AR16">IFERROR(INDEX($I$102:$AS$200,MATCH($F16,$F$102:$F$200,0),COLUMN()-8),-999)</f>
        <v>2.5583783313516559E-2</v>
      </c>
      <c r="AS16" s="143" cm="1">
        <f t="array" ref="AS16">IFERROR(INDEX($I$102:$AS$200,MATCH($F16,$F$102:$F$200,0),COLUMN()-8),-999)</f>
        <v>2.5623352281828635E-2</v>
      </c>
      <c r="AT16" s="16"/>
      <c r="AU16" s="16">
        <f>$G16*'Lines - Loading'!AT16/100</f>
        <v>0</v>
      </c>
      <c r="AV16" s="16">
        <f>$G16*'Lines - Loading'!I16/100</f>
        <v>0</v>
      </c>
      <c r="AW16" s="16">
        <f>$G16*'Lines - Loading'!AU16/100</f>
        <v>0</v>
      </c>
      <c r="AX16" s="16">
        <f>$G16*'Lines - Loading'!AV16/100</f>
        <v>0</v>
      </c>
      <c r="AY16" s="16">
        <f>$G16*'Lines - Loading'!AW16/100</f>
        <v>0</v>
      </c>
      <c r="AZ16" s="16">
        <f>$G16*'Lines - Loading'!AX16/100</f>
        <v>0</v>
      </c>
      <c r="BA16" s="16">
        <f>$G16*'Lines - Loading'!AY16/100</f>
        <v>0</v>
      </c>
      <c r="BB16" s="16">
        <f>$G16*'Lines - Loading'!AZ16/100</f>
        <v>0</v>
      </c>
      <c r="BC16" s="16">
        <f>$G16*'Lines - Loading'!BA16/100</f>
        <v>0</v>
      </c>
      <c r="BD16" s="16">
        <f>$G16*'Lines - Loading'!BB16/100</f>
        <v>0</v>
      </c>
      <c r="BE16" s="16">
        <f>$G16*'Lines - Loading'!BC16/100</f>
        <v>0</v>
      </c>
      <c r="BF16" s="16">
        <f>$G16*'Lines - Loading'!BD16/100</f>
        <v>0</v>
      </c>
      <c r="BG16" s="16">
        <f>$G16*'Lines - Loading'!BE16/100</f>
        <v>0</v>
      </c>
      <c r="BH16" s="16">
        <f>$G16*'Lines - Loading'!BF16/100</f>
        <v>5.3951794248472851E-2</v>
      </c>
      <c r="BI16" s="16">
        <f>$G16*'Lines - Loading'!BG16/100</f>
        <v>3.9642100569131929E-2</v>
      </c>
      <c r="BJ16" s="16">
        <f>$G16*'Lines - Loading'!BH16/100</f>
        <v>2.5691824070646713E-2</v>
      </c>
      <c r="BK16" s="16"/>
      <c r="BL16" s="16"/>
      <c r="BM16" s="16"/>
      <c r="BN16" s="16"/>
      <c r="BO16" s="16"/>
    </row>
    <row r="17" spans="4:67" x14ac:dyDescent="0.25">
      <c r="D17" s="2" t="str">
        <f>'Lines - Loading'!C17</f>
        <v>chapelcross33kv</v>
      </c>
      <c r="E17" s="90" t="str">
        <f>IF('Lines - Loading'!D17="","",'Lines - Loading'!D17)</f>
        <v>CHAPX4_MOFTT1_1</v>
      </c>
      <c r="F17" s="78" t="str">
        <f>'Lines - Loading'!E17</f>
        <v>CHAPX4_MOFTT1_1</v>
      </c>
      <c r="G17" s="41">
        <v>0.31106929999999999</v>
      </c>
      <c r="H17" s="39"/>
      <c r="I17" s="143" cm="1">
        <f t="array" ref="I17">IFERROR(INDEX($I$102:$AS$200,MATCH($F17,$F$102:$F$200,0),COLUMN()-8),-999)</f>
        <v>0</v>
      </c>
      <c r="J17" s="143" cm="1">
        <f t="array" ref="J17">IFERROR(INDEX($I$102:$AS$200,MATCH($F17,$F$102:$F$200,0),COLUMN()-8),-999)</f>
        <v>0</v>
      </c>
      <c r="K17" s="143" cm="1">
        <f t="array" ref="K17">IFERROR(INDEX($I$102:$AS$200,MATCH($F17,$F$102:$F$200,0),COLUMN()-8),-999)</f>
        <v>0</v>
      </c>
      <c r="L17" s="143" cm="1">
        <f t="array" ref="L17">IFERROR(INDEX($I$102:$AS$200,MATCH($F17,$F$102:$F$200,0),COLUMN()-8),-999)</f>
        <v>0</v>
      </c>
      <c r="M17" s="143" cm="1">
        <f t="array" ref="M17">IFERROR(INDEX($I$102:$AS$200,MATCH($F17,$F$102:$F$200,0),COLUMN()-8),-999)</f>
        <v>0</v>
      </c>
      <c r="N17" s="143" cm="1">
        <f t="array" ref="N17">IFERROR(INDEX($I$102:$AS$200,MATCH($F17,$F$102:$F$200,0),COLUMN()-8),-999)</f>
        <v>0</v>
      </c>
      <c r="O17" s="143" cm="1">
        <f t="array" ref="O17">IFERROR(INDEX($I$102:$AS$200,MATCH($F17,$F$102:$F$200,0),COLUMN()-8),-999)</f>
        <v>0</v>
      </c>
      <c r="P17" s="143" cm="1">
        <f t="array" ref="P17">IFERROR(INDEX($I$102:$AS$200,MATCH($F17,$F$102:$F$200,0),COLUMN()-8),-999)</f>
        <v>0</v>
      </c>
      <c r="Q17" s="143" cm="1">
        <f t="array" ref="Q17">IFERROR(INDEX($I$102:$AS$200,MATCH($F17,$F$102:$F$200,0),COLUMN()-8),-999)</f>
        <v>0</v>
      </c>
      <c r="R17" s="143" cm="1">
        <f t="array" ref="R17">IFERROR(INDEX($I$102:$AS$200,MATCH($F17,$F$102:$F$200,0),COLUMN()-8),-999)</f>
        <v>0</v>
      </c>
      <c r="S17" s="143" cm="1">
        <f t="array" ref="S17">IFERROR(INDEX($I$102:$AS$200,MATCH($F17,$F$102:$F$200,0),COLUMN()-8),-999)</f>
        <v>0</v>
      </c>
      <c r="T17" s="143" cm="1">
        <f t="array" ref="T17">IFERROR(INDEX($I$102:$AS$200,MATCH($F17,$F$102:$F$200,0),COLUMN()-8),-999)</f>
        <v>0</v>
      </c>
      <c r="U17" s="143" cm="1">
        <f t="array" ref="U17">IFERROR(INDEX($I$102:$AS$200,MATCH($F17,$F$102:$F$200,0),COLUMN()-8),-999)</f>
        <v>0</v>
      </c>
      <c r="V17" s="143" cm="1">
        <f t="array" ref="V17">IFERROR(INDEX($I$102:$AS$200,MATCH($F17,$F$102:$F$200,0),COLUMN()-8),-999)</f>
        <v>0</v>
      </c>
      <c r="W17" s="143" cm="1">
        <f t="array" ref="W17">IFERROR(INDEX($I$102:$AS$200,MATCH($F17,$F$102:$F$200,0),COLUMN()-8),-999)</f>
        <v>0</v>
      </c>
      <c r="X17" s="143" cm="1">
        <f t="array" ref="X17">IFERROR(INDEX($I$102:$AS$200,MATCH($F17,$F$102:$F$200,0),COLUMN()-8),-999)</f>
        <v>0</v>
      </c>
      <c r="Y17" s="143" cm="1">
        <f t="array" ref="Y17">IFERROR(INDEX($I$102:$AS$200,MATCH($F17,$F$102:$F$200,0),COLUMN()-8),-999)</f>
        <v>0</v>
      </c>
      <c r="Z17" s="143" cm="1">
        <f t="array" ref="Z17">IFERROR(INDEX($I$102:$AS$200,MATCH($F17,$F$102:$F$200,0),COLUMN()-8),-999)</f>
        <v>0</v>
      </c>
      <c r="AA17" s="143" cm="1">
        <f t="array" ref="AA17">IFERROR(INDEX($I$102:$AS$200,MATCH($F17,$F$102:$F$200,0),COLUMN()-8),-999)</f>
        <v>0</v>
      </c>
      <c r="AB17" s="143" cm="1">
        <f t="array" ref="AB17">IFERROR(INDEX($I$102:$AS$200,MATCH($F17,$F$102:$F$200,0),COLUMN()-8),-999)</f>
        <v>0</v>
      </c>
      <c r="AC17" s="143" cm="1">
        <f t="array" ref="AC17">IFERROR(INDEX($I$102:$AS$200,MATCH($F17,$F$102:$F$200,0),COLUMN()-8),-999)</f>
        <v>0</v>
      </c>
      <c r="AD17" s="143" cm="1">
        <f t="array" ref="AD17">IFERROR(INDEX($I$102:$AS$200,MATCH($F17,$F$102:$F$200,0),COLUMN()-8),-999)</f>
        <v>0</v>
      </c>
      <c r="AE17" s="143" cm="1">
        <f t="array" ref="AE17">IFERROR(INDEX($I$102:$AS$200,MATCH($F17,$F$102:$F$200,0),COLUMN()-8),-999)</f>
        <v>0</v>
      </c>
      <c r="AF17" s="143" cm="1">
        <f t="array" ref="AF17">IFERROR(INDEX($I$102:$AS$200,MATCH($F17,$F$102:$F$200,0),COLUMN()-8),-999)</f>
        <v>0</v>
      </c>
      <c r="AG17" s="143" cm="1">
        <f t="array" ref="AG17">IFERROR(INDEX($I$102:$AS$200,MATCH($F17,$F$102:$F$200,0),COLUMN()-8),-999)</f>
        <v>0</v>
      </c>
      <c r="AH17" s="143" cm="1">
        <f t="array" ref="AH17">IFERROR(INDEX($I$102:$AS$200,MATCH($F17,$F$102:$F$200,0),COLUMN()-8),-999)</f>
        <v>0</v>
      </c>
      <c r="AI17" s="143" cm="1">
        <f t="array" ref="AI17">IFERROR(INDEX($I$102:$AS$200,MATCH($F17,$F$102:$F$200,0),COLUMN()-8),-999)</f>
        <v>0</v>
      </c>
      <c r="AJ17" s="143" cm="1">
        <f t="array" ref="AJ17">IFERROR(INDEX($I$102:$AS$200,MATCH($F17,$F$102:$F$200,0),COLUMN()-8),-999)</f>
        <v>0</v>
      </c>
      <c r="AK17" s="143" cm="1">
        <f t="array" ref="AK17">IFERROR(INDEX($I$102:$AS$200,MATCH($F17,$F$102:$F$200,0),COLUMN()-8),-999)</f>
        <v>8.520162235422786E-2</v>
      </c>
      <c r="AL17" s="143" cm="1">
        <f t="array" ref="AL17">IFERROR(INDEX($I$102:$AS$200,MATCH($F17,$F$102:$F$200,0),COLUMN()-8),-999)</f>
        <v>6.1689395937838537E-2</v>
      </c>
      <c r="AM17" s="143" cm="1">
        <f t="array" ref="AM17">IFERROR(INDEX($I$102:$AS$200,MATCH($F17,$F$102:$F$200,0),COLUMN()-8),-999)</f>
        <v>3.9856245783501484E-2</v>
      </c>
      <c r="AN17" s="143" cm="1">
        <f t="array" ref="AN17">IFERROR(INDEX($I$102:$AS$200,MATCH($F17,$F$102:$F$200,0),COLUMN()-8),-999)</f>
        <v>3.9481283998712577E-2</v>
      </c>
      <c r="AO17" s="143" cm="1">
        <f t="array" ref="AO17">IFERROR(INDEX($I$102:$AS$200,MATCH($F17,$F$102:$F$200,0),COLUMN()-8),-999)</f>
        <v>3.5880648972980621E-2</v>
      </c>
      <c r="AP17" s="143" cm="1">
        <f t="array" ref="AP17">IFERROR(INDEX($I$102:$AS$200,MATCH($F17,$F$102:$F$200,0),COLUMN()-8),-999)</f>
        <v>3.5882113669648913E-2</v>
      </c>
      <c r="AQ17" s="143" cm="1">
        <f t="array" ref="AQ17">IFERROR(INDEX($I$102:$AS$200,MATCH($F17,$F$102:$F$200,0),COLUMN()-8),-999)</f>
        <v>3.5869689828625949E-2</v>
      </c>
      <c r="AR17" s="143" cm="1">
        <f t="array" ref="AR17">IFERROR(INDEX($I$102:$AS$200,MATCH($F17,$F$102:$F$200,0),COLUMN()-8),-999)</f>
        <v>3.5869689828625949E-2</v>
      </c>
      <c r="AS17" s="143" cm="1">
        <f t="array" ref="AS17">IFERROR(INDEX($I$102:$AS$200,MATCH($F17,$F$102:$F$200,0),COLUMN()-8),-999)</f>
        <v>3.5914167789906762E-2</v>
      </c>
      <c r="AT17" s="16"/>
      <c r="AU17" s="16">
        <f>$G17*'Lines - Loading'!AT17/100</f>
        <v>0</v>
      </c>
      <c r="AV17" s="16">
        <f>$G17*'Lines - Loading'!I17/100</f>
        <v>0</v>
      </c>
      <c r="AW17" s="16">
        <f>$G17*'Lines - Loading'!AU17/100</f>
        <v>0</v>
      </c>
      <c r="AX17" s="16">
        <f>$G17*'Lines - Loading'!AV17/100</f>
        <v>0</v>
      </c>
      <c r="AY17" s="16">
        <f>$G17*'Lines - Loading'!AW17/100</f>
        <v>0</v>
      </c>
      <c r="AZ17" s="16">
        <f>$G17*'Lines - Loading'!AX17/100</f>
        <v>0</v>
      </c>
      <c r="BA17" s="16">
        <f>$G17*'Lines - Loading'!AY17/100</f>
        <v>0</v>
      </c>
      <c r="BB17" s="16">
        <f>$G17*'Lines - Loading'!AZ17/100</f>
        <v>0</v>
      </c>
      <c r="BC17" s="16">
        <f>$G17*'Lines - Loading'!BA17/100</f>
        <v>0</v>
      </c>
      <c r="BD17" s="16">
        <f>$G17*'Lines - Loading'!BB17/100</f>
        <v>0</v>
      </c>
      <c r="BE17" s="16">
        <f>$G17*'Lines - Loading'!BC17/100</f>
        <v>0</v>
      </c>
      <c r="BF17" s="16">
        <f>$G17*'Lines - Loading'!BD17/100</f>
        <v>0</v>
      </c>
      <c r="BG17" s="16">
        <f>$G17*'Lines - Loading'!BE17/100</f>
        <v>0</v>
      </c>
      <c r="BH17" s="16">
        <f>$G17*'Lines - Loading'!BF17/100</f>
        <v>8.5366674550714436E-2</v>
      </c>
      <c r="BI17" s="16">
        <f>$G17*'Lines - Loading'!BG17/100</f>
        <v>6.2133680445036227E-2</v>
      </c>
      <c r="BJ17" s="16">
        <f>$G17*'Lines - Loading'!BH17/100</f>
        <v>3.6021473340748913E-2</v>
      </c>
      <c r="BK17" s="16"/>
      <c r="BL17" s="16"/>
      <c r="BM17" s="16"/>
      <c r="BN17" s="16"/>
      <c r="BO17" s="16"/>
    </row>
    <row r="18" spans="4:67" x14ac:dyDescent="0.25">
      <c r="D18" s="2" t="str">
        <f>'Lines - Loading'!C18</f>
        <v>chapelcross33kv</v>
      </c>
      <c r="E18" s="90" t="str">
        <f>IF('Lines - Loading'!D18="","",'Lines - Loading'!D18)</f>
        <v>CHAP3-_CHAPX3_1</v>
      </c>
      <c r="F18" s="78" t="str">
        <f>'Lines - Loading'!E18</f>
        <v>CHAP3-_CHAPX3_1</v>
      </c>
      <c r="G18" s="41">
        <v>0.4309132</v>
      </c>
      <c r="H18" s="39"/>
      <c r="I18" s="143" cm="1">
        <f t="array" ref="I18">IFERROR(INDEX($I$102:$AS$200,MATCH($F18,$F$102:$F$200,0),COLUMN()-8),-999)</f>
        <v>0</v>
      </c>
      <c r="J18" s="143" cm="1">
        <f t="array" ref="J18">IFERROR(INDEX($I$102:$AS$200,MATCH($F18,$F$102:$F$200,0),COLUMN()-8),-999)</f>
        <v>0</v>
      </c>
      <c r="K18" s="143" cm="1">
        <f t="array" ref="K18">IFERROR(INDEX($I$102:$AS$200,MATCH($F18,$F$102:$F$200,0),COLUMN()-8),-999)</f>
        <v>0</v>
      </c>
      <c r="L18" s="143" cm="1">
        <f t="array" ref="L18">IFERROR(INDEX($I$102:$AS$200,MATCH($F18,$F$102:$F$200,0),COLUMN()-8),-999)</f>
        <v>0</v>
      </c>
      <c r="M18" s="143" cm="1">
        <f t="array" ref="M18">IFERROR(INDEX($I$102:$AS$200,MATCH($F18,$F$102:$F$200,0),COLUMN()-8),-999)</f>
        <v>0</v>
      </c>
      <c r="N18" s="143" cm="1">
        <f t="array" ref="N18">IFERROR(INDEX($I$102:$AS$200,MATCH($F18,$F$102:$F$200,0),COLUMN()-8),-999)</f>
        <v>0</v>
      </c>
      <c r="O18" s="143" cm="1">
        <f t="array" ref="O18">IFERROR(INDEX($I$102:$AS$200,MATCH($F18,$F$102:$F$200,0),COLUMN()-8),-999)</f>
        <v>0</v>
      </c>
      <c r="P18" s="143" cm="1">
        <f t="array" ref="P18">IFERROR(INDEX($I$102:$AS$200,MATCH($F18,$F$102:$F$200,0),COLUMN()-8),-999)</f>
        <v>0</v>
      </c>
      <c r="Q18" s="143" cm="1">
        <f t="array" ref="Q18">IFERROR(INDEX($I$102:$AS$200,MATCH($F18,$F$102:$F$200,0),COLUMN()-8),-999)</f>
        <v>0</v>
      </c>
      <c r="R18" s="143" cm="1">
        <f t="array" ref="R18">IFERROR(INDEX($I$102:$AS$200,MATCH($F18,$F$102:$F$200,0),COLUMN()-8),-999)</f>
        <v>0</v>
      </c>
      <c r="S18" s="143" cm="1">
        <f t="array" ref="S18">IFERROR(INDEX($I$102:$AS$200,MATCH($F18,$F$102:$F$200,0),COLUMN()-8),-999)</f>
        <v>0</v>
      </c>
      <c r="T18" s="143" cm="1">
        <f t="array" ref="T18">IFERROR(INDEX($I$102:$AS$200,MATCH($F18,$F$102:$F$200,0),COLUMN()-8),-999)</f>
        <v>0</v>
      </c>
      <c r="U18" s="143" cm="1">
        <f t="array" ref="U18">IFERROR(INDEX($I$102:$AS$200,MATCH($F18,$F$102:$F$200,0),COLUMN()-8),-999)</f>
        <v>0</v>
      </c>
      <c r="V18" s="143" cm="1">
        <f t="array" ref="V18">IFERROR(INDEX($I$102:$AS$200,MATCH($F18,$F$102:$F$200,0),COLUMN()-8),-999)</f>
        <v>0</v>
      </c>
      <c r="W18" s="143" cm="1">
        <f t="array" ref="W18">IFERROR(INDEX($I$102:$AS$200,MATCH($F18,$F$102:$F$200,0),COLUMN()-8),-999)</f>
        <v>0</v>
      </c>
      <c r="X18" s="143" cm="1">
        <f t="array" ref="X18">IFERROR(INDEX($I$102:$AS$200,MATCH($F18,$F$102:$F$200,0),COLUMN()-8),-999)</f>
        <v>0</v>
      </c>
      <c r="Y18" s="143" cm="1">
        <f t="array" ref="Y18">IFERROR(INDEX($I$102:$AS$200,MATCH($F18,$F$102:$F$200,0),COLUMN()-8),-999)</f>
        <v>0</v>
      </c>
      <c r="Z18" s="143" cm="1">
        <f t="array" ref="Z18">IFERROR(INDEX($I$102:$AS$200,MATCH($F18,$F$102:$F$200,0),COLUMN()-8),-999)</f>
        <v>0</v>
      </c>
      <c r="AA18" s="143" cm="1">
        <f t="array" ref="AA18">IFERROR(INDEX($I$102:$AS$200,MATCH($F18,$F$102:$F$200,0),COLUMN()-8),-999)</f>
        <v>0</v>
      </c>
      <c r="AB18" s="143" cm="1">
        <f t="array" ref="AB18">IFERROR(INDEX($I$102:$AS$200,MATCH($F18,$F$102:$F$200,0),COLUMN()-8),-999)</f>
        <v>0</v>
      </c>
      <c r="AC18" s="143" cm="1">
        <f t="array" ref="AC18">IFERROR(INDEX($I$102:$AS$200,MATCH($F18,$F$102:$F$200,0),COLUMN()-8),-999)</f>
        <v>0</v>
      </c>
      <c r="AD18" s="143" cm="1">
        <f t="array" ref="AD18">IFERROR(INDEX($I$102:$AS$200,MATCH($F18,$F$102:$F$200,0),COLUMN()-8),-999)</f>
        <v>0</v>
      </c>
      <c r="AE18" s="143" cm="1">
        <f t="array" ref="AE18">IFERROR(INDEX($I$102:$AS$200,MATCH($F18,$F$102:$F$200,0),COLUMN()-8),-999)</f>
        <v>0</v>
      </c>
      <c r="AF18" s="143" cm="1">
        <f t="array" ref="AF18">IFERROR(INDEX($I$102:$AS$200,MATCH($F18,$F$102:$F$200,0),COLUMN()-8),-999)</f>
        <v>3.840423972017102E-2</v>
      </c>
      <c r="AG18" s="143" cm="1">
        <f t="array" ref="AG18">IFERROR(INDEX($I$102:$AS$200,MATCH($F18,$F$102:$F$200,0),COLUMN()-8),-999)</f>
        <v>3.8384234241566402E-2</v>
      </c>
      <c r="AH18" s="143" cm="1">
        <f t="array" ref="AH18">IFERROR(INDEX($I$102:$AS$200,MATCH($F18,$F$102:$F$200,0),COLUMN()-8),-999)</f>
        <v>2.8959873984214908E-2</v>
      </c>
      <c r="AI18" s="143" cm="1">
        <f t="array" ref="AI18">IFERROR(INDEX($I$102:$AS$200,MATCH($F18,$F$102:$F$200,0),COLUMN()-8),-999)</f>
        <v>2.8945963272123294E-2</v>
      </c>
      <c r="AJ18" s="143" cm="1">
        <f t="array" ref="AJ18">IFERROR(INDEX($I$102:$AS$200,MATCH($F18,$F$102:$F$200,0),COLUMN()-8),-999)</f>
        <v>1.9577370338010734E-2</v>
      </c>
      <c r="AK18" s="143" cm="1">
        <f t="array" ref="AK18">IFERROR(INDEX($I$102:$AS$200,MATCH($F18,$F$102:$F$200,0),COLUMN()-8),-999)</f>
        <v>1.9534283927667498E-2</v>
      </c>
      <c r="AL18" s="143" cm="1">
        <f t="array" ref="AL18">IFERROR(INDEX($I$102:$AS$200,MATCH($F18,$F$102:$F$200,0),COLUMN()-8),-999)</f>
        <v>1.9498386072666161E-2</v>
      </c>
      <c r="AM18" s="143" cm="1">
        <f t="array" ref="AM18">IFERROR(INDEX($I$102:$AS$200,MATCH($F18,$F$102:$F$200,0),COLUMN()-8),-999)</f>
        <v>1.9444007865846699E-2</v>
      </c>
      <c r="AN18" s="143" cm="1">
        <f t="array" ref="AN18">IFERROR(INDEX($I$102:$AS$200,MATCH($F18,$F$102:$F$200,0),COLUMN()-8),-999)</f>
        <v>1.944523651902047E-2</v>
      </c>
      <c r="AO18" s="143" cm="1">
        <f t="array" ref="AO18">IFERROR(INDEX($I$102:$AS$200,MATCH($F18,$F$102:$F$200,0),COLUMN()-8),-999)</f>
        <v>1.9445224070016271E-2</v>
      </c>
      <c r="AP18" s="143" cm="1">
        <f t="array" ref="AP18">IFERROR(INDEX($I$102:$AS$200,MATCH($F18,$F$102:$F$200,0),COLUMN()-8),-999)</f>
        <v>6.8757210940962543E-2</v>
      </c>
      <c r="AQ18" s="143" cm="1">
        <f t="array" ref="AQ18">IFERROR(INDEX($I$102:$AS$200,MATCH($F18,$F$102:$F$200,0),COLUMN()-8),-999)</f>
        <v>0.10414997027845299</v>
      </c>
      <c r="AR18" s="143" cm="1">
        <f t="array" ref="AR18">IFERROR(INDEX($I$102:$AS$200,MATCH($F18,$F$102:$F$200,0),COLUMN()-8),-999)</f>
        <v>0.10414997027845299</v>
      </c>
      <c r="AS18" s="143" cm="1">
        <f t="array" ref="AS18">IFERROR(INDEX($I$102:$AS$200,MATCH($F18,$F$102:$F$200,0),COLUMN()-8),-999)</f>
        <v>0.10434173822387335</v>
      </c>
      <c r="AT18" s="16"/>
      <c r="AU18" s="16">
        <f>$G18*'Lines - Loading'!AT18/100</f>
        <v>0</v>
      </c>
      <c r="AV18" s="16">
        <f>$G18*'Lines - Loading'!I18/100</f>
        <v>0</v>
      </c>
      <c r="AW18" s="16">
        <f>$G18*'Lines - Loading'!AU18/100</f>
        <v>0</v>
      </c>
      <c r="AX18" s="16">
        <f>$G18*'Lines - Loading'!AV18/100</f>
        <v>0</v>
      </c>
      <c r="AY18" s="16">
        <f>$G18*'Lines - Loading'!AW18/100</f>
        <v>0</v>
      </c>
      <c r="AZ18" s="16">
        <f>$G18*'Lines - Loading'!AX18/100</f>
        <v>0</v>
      </c>
      <c r="BA18" s="16">
        <f>$G18*'Lines - Loading'!AY18/100</f>
        <v>0</v>
      </c>
      <c r="BB18" s="16">
        <f>$G18*'Lines - Loading'!AZ18/100</f>
        <v>0</v>
      </c>
      <c r="BC18" s="16">
        <f>$G18*'Lines - Loading'!BA18/100</f>
        <v>0</v>
      </c>
      <c r="BD18" s="16">
        <f>$G18*'Lines - Loading'!BB18/100</f>
        <v>0</v>
      </c>
      <c r="BE18" s="16">
        <f>$G18*'Lines - Loading'!BC18/100</f>
        <v>0</v>
      </c>
      <c r="BF18" s="16">
        <f>$G18*'Lines - Loading'!BD18/100</f>
        <v>3.9016516565791061E-2</v>
      </c>
      <c r="BG18" s="16">
        <f>$G18*'Lines - Loading'!BE18/100</f>
        <v>2.0864496619657752E-2</v>
      </c>
      <c r="BH18" s="16">
        <f>$G18*'Lines - Loading'!BF18/100</f>
        <v>2.0656237190593195E-2</v>
      </c>
      <c r="BI18" s="16">
        <f>$G18*'Lines - Loading'!BG18/100</f>
        <v>2.0689671311144311E-2</v>
      </c>
      <c r="BJ18" s="16">
        <f>$G18*'Lines - Loading'!BH18/100</f>
        <v>0.10579505006778986</v>
      </c>
      <c r="BK18" s="16"/>
      <c r="BL18" s="16"/>
      <c r="BM18" s="16"/>
      <c r="BN18" s="16"/>
      <c r="BO18" s="16"/>
    </row>
    <row r="19" spans="4:67" x14ac:dyDescent="0.25">
      <c r="D19" s="2" t="str">
        <f>'Lines - Loading'!C19</f>
        <v>chapelcross33kv</v>
      </c>
      <c r="E19" s="90" t="str">
        <f>IF('Lines - Loading'!D19="","",'Lines - Loading'!D19)</f>
        <v>GRNA3A_GRNAT1_1</v>
      </c>
      <c r="F19" s="78" t="str">
        <f>'Lines - Loading'!E19</f>
        <v>GRNA3A_GRNAT1_1</v>
      </c>
      <c r="G19" s="41">
        <v>17.477969999999999</v>
      </c>
      <c r="H19" s="39"/>
      <c r="I19" s="143" cm="1">
        <f t="array" ref="I19">IFERROR(INDEX($I$102:$AS$200,MATCH($F19,$F$102:$F$200,0),COLUMN()-8),-999)</f>
        <v>0</v>
      </c>
      <c r="J19" s="143" cm="1">
        <f t="array" ref="J19">IFERROR(INDEX($I$102:$AS$200,MATCH($F19,$F$102:$F$200,0),COLUMN()-8),-999)</f>
        <v>0</v>
      </c>
      <c r="K19" s="143" cm="1">
        <f t="array" ref="K19">IFERROR(INDEX($I$102:$AS$200,MATCH($F19,$F$102:$F$200,0),COLUMN()-8),-999)</f>
        <v>0</v>
      </c>
      <c r="L19" s="143" cm="1">
        <f t="array" ref="L19">IFERROR(INDEX($I$102:$AS$200,MATCH($F19,$F$102:$F$200,0),COLUMN()-8),-999)</f>
        <v>0</v>
      </c>
      <c r="M19" s="143" cm="1">
        <f t="array" ref="M19">IFERROR(INDEX($I$102:$AS$200,MATCH($F19,$F$102:$F$200,0),COLUMN()-8),-999)</f>
        <v>0</v>
      </c>
      <c r="N19" s="143" cm="1">
        <f t="array" ref="N19">IFERROR(INDEX($I$102:$AS$200,MATCH($F19,$F$102:$F$200,0),COLUMN()-8),-999)</f>
        <v>0</v>
      </c>
      <c r="O19" s="143" cm="1">
        <f t="array" ref="O19">IFERROR(INDEX($I$102:$AS$200,MATCH($F19,$F$102:$F$200,0),COLUMN()-8),-999)</f>
        <v>0</v>
      </c>
      <c r="P19" s="143" cm="1">
        <f t="array" ref="P19">IFERROR(INDEX($I$102:$AS$200,MATCH($F19,$F$102:$F$200,0),COLUMN()-8),-999)</f>
        <v>0</v>
      </c>
      <c r="Q19" s="143" cm="1">
        <f t="array" ref="Q19">IFERROR(INDEX($I$102:$AS$200,MATCH($F19,$F$102:$F$200,0),COLUMN()-8),-999)</f>
        <v>0</v>
      </c>
      <c r="R19" s="143" cm="1">
        <f t="array" ref="R19">IFERROR(INDEX($I$102:$AS$200,MATCH($F19,$F$102:$F$200,0),COLUMN()-8),-999)</f>
        <v>0</v>
      </c>
      <c r="S19" s="143" cm="1">
        <f t="array" ref="S19">IFERROR(INDEX($I$102:$AS$200,MATCH($F19,$F$102:$F$200,0),COLUMN()-8),-999)</f>
        <v>0</v>
      </c>
      <c r="T19" s="143" cm="1">
        <f t="array" ref="T19">IFERROR(INDEX($I$102:$AS$200,MATCH($F19,$F$102:$F$200,0),COLUMN()-8),-999)</f>
        <v>0</v>
      </c>
      <c r="U19" s="143" cm="1">
        <f t="array" ref="U19">IFERROR(INDEX($I$102:$AS$200,MATCH($F19,$F$102:$F$200,0),COLUMN()-8),-999)</f>
        <v>0</v>
      </c>
      <c r="V19" s="143" cm="1">
        <f t="array" ref="V19">IFERROR(INDEX($I$102:$AS$200,MATCH($F19,$F$102:$F$200,0),COLUMN()-8),-999)</f>
        <v>0</v>
      </c>
      <c r="W19" s="143" cm="1">
        <f t="array" ref="W19">IFERROR(INDEX($I$102:$AS$200,MATCH($F19,$F$102:$F$200,0),COLUMN()-8),-999)</f>
        <v>0</v>
      </c>
      <c r="X19" s="143" cm="1">
        <f t="array" ref="X19">IFERROR(INDEX($I$102:$AS$200,MATCH($F19,$F$102:$F$200,0),COLUMN()-8),-999)</f>
        <v>0</v>
      </c>
      <c r="Y19" s="143" cm="1">
        <f t="array" ref="Y19">IFERROR(INDEX($I$102:$AS$200,MATCH($F19,$F$102:$F$200,0),COLUMN()-8),-999)</f>
        <v>0</v>
      </c>
      <c r="Z19" s="143" cm="1">
        <f t="array" ref="Z19">IFERROR(INDEX($I$102:$AS$200,MATCH($F19,$F$102:$F$200,0),COLUMN()-8),-999)</f>
        <v>0</v>
      </c>
      <c r="AA19" s="143" cm="1">
        <f t="array" ref="AA19">IFERROR(INDEX($I$102:$AS$200,MATCH($F19,$F$102:$F$200,0),COLUMN()-8),-999)</f>
        <v>0</v>
      </c>
      <c r="AB19" s="143" cm="1">
        <f t="array" ref="AB19">IFERROR(INDEX($I$102:$AS$200,MATCH($F19,$F$102:$F$200,0),COLUMN()-8),-999)</f>
        <v>0</v>
      </c>
      <c r="AC19" s="143" cm="1">
        <f t="array" ref="AC19">IFERROR(INDEX($I$102:$AS$200,MATCH($F19,$F$102:$F$200,0),COLUMN()-8),-999)</f>
        <v>0</v>
      </c>
      <c r="AD19" s="143" cm="1">
        <f t="array" ref="AD19">IFERROR(INDEX($I$102:$AS$200,MATCH($F19,$F$102:$F$200,0),COLUMN()-8),-999)</f>
        <v>0</v>
      </c>
      <c r="AE19" s="143" cm="1">
        <f t="array" ref="AE19">IFERROR(INDEX($I$102:$AS$200,MATCH($F19,$F$102:$F$200,0),COLUMN()-8),-999)</f>
        <v>0</v>
      </c>
      <c r="AF19" s="143" cm="1">
        <f t="array" ref="AF19">IFERROR(INDEX($I$102:$AS$200,MATCH($F19,$F$102:$F$200,0),COLUMN()-8),-999)</f>
        <v>1.2878412763740906E-4</v>
      </c>
      <c r="AG19" s="143" cm="1">
        <f t="array" ref="AG19">IFERROR(INDEX($I$102:$AS$200,MATCH($F19,$F$102:$F$200,0),COLUMN()-8),-999)</f>
        <v>1.2885076117266845E-4</v>
      </c>
      <c r="AH19" s="143" cm="1">
        <f t="array" ref="AH19">IFERROR(INDEX($I$102:$AS$200,MATCH($F19,$F$102:$F$200,0),COLUMN()-8),-999)</f>
        <v>1.2819017083857826E-4</v>
      </c>
      <c r="AI19" s="143" cm="1">
        <f t="array" ref="AI19">IFERROR(INDEX($I$102:$AS$200,MATCH($F19,$F$102:$F$200,0),COLUMN()-8),-999)</f>
        <v>1.2825304807972853E-4</v>
      </c>
      <c r="AJ19" s="143" cm="1">
        <f t="array" ref="AJ19">IFERROR(INDEX($I$102:$AS$200,MATCH($F19,$F$102:$F$200,0),COLUMN()-8),-999)</f>
        <v>1.3077422538405623E-4</v>
      </c>
      <c r="AK19" s="143" cm="1">
        <f t="array" ref="AK19">IFERROR(INDEX($I$102:$AS$200,MATCH($F19,$F$102:$F$200,0),COLUMN()-8),-999)</f>
        <v>1.2792677350467266E-4</v>
      </c>
      <c r="AL19" s="143" cm="1">
        <f t="array" ref="AL19">IFERROR(INDEX($I$102:$AS$200,MATCH($F19,$F$102:$F$200,0),COLUMN()-8),-999)</f>
        <v>1.281836134803597E-4</v>
      </c>
      <c r="AM19" s="143" cm="1">
        <f t="array" ref="AM19">IFERROR(INDEX($I$102:$AS$200,MATCH($F19,$F$102:$F$200,0),COLUMN()-8),-999)</f>
        <v>1.2857502195332403E-4</v>
      </c>
      <c r="AN19" s="143" cm="1">
        <f t="array" ref="AN19">IFERROR(INDEX($I$102:$AS$200,MATCH($F19,$F$102:$F$200,0),COLUMN()-8),-999)</f>
        <v>1.285661467152997E-4</v>
      </c>
      <c r="AO19" s="143" cm="1">
        <f t="array" ref="AO19">IFERROR(INDEX($I$102:$AS$200,MATCH($F19,$F$102:$F$200,0),COLUMN()-8),-999)</f>
        <v>1.2856623898181002E-4</v>
      </c>
      <c r="AP19" s="143" cm="1">
        <f t="array" ref="AP19">IFERROR(INDEX($I$102:$AS$200,MATCH($F19,$F$102:$F$200,0),COLUMN()-8),-999)</f>
        <v>1.3079981308847837E-4</v>
      </c>
      <c r="AQ19" s="143" cm="1">
        <f t="array" ref="AQ19">IFERROR(INDEX($I$102:$AS$200,MATCH($F19,$F$102:$F$200,0),COLUMN()-8),-999)</f>
        <v>4.1793189960534251E-2</v>
      </c>
      <c r="AR19" s="143" cm="1">
        <f t="array" ref="AR19">IFERROR(INDEX($I$102:$AS$200,MATCH($F19,$F$102:$F$200,0),COLUMN()-8),-999)</f>
        <v>4.1793189960534251E-2</v>
      </c>
      <c r="AS19" s="143" cm="1">
        <f t="array" ref="AS19">IFERROR(INDEX($I$102:$AS$200,MATCH($F19,$F$102:$F$200,0),COLUMN()-8),-999)</f>
        <v>4.1838513824573223E-2</v>
      </c>
      <c r="AT19" s="16"/>
      <c r="AU19" s="16">
        <f>$G19*'Lines - Loading'!AT19/100</f>
        <v>0</v>
      </c>
      <c r="AV19" s="16">
        <f>$G19*'Lines - Loading'!I19/100</f>
        <v>0</v>
      </c>
      <c r="AW19" s="16">
        <f>$G19*'Lines - Loading'!AU19/100</f>
        <v>0</v>
      </c>
      <c r="AX19" s="16">
        <f>$G19*'Lines - Loading'!AV19/100</f>
        <v>0</v>
      </c>
      <c r="AY19" s="16">
        <f>$G19*'Lines - Loading'!AW19/100</f>
        <v>0</v>
      </c>
      <c r="AZ19" s="16">
        <f>$G19*'Lines - Loading'!AX19/100</f>
        <v>0</v>
      </c>
      <c r="BA19" s="16">
        <f>$G19*'Lines - Loading'!AY19/100</f>
        <v>0</v>
      </c>
      <c r="BB19" s="16">
        <f>$G19*'Lines - Loading'!AZ19/100</f>
        <v>0</v>
      </c>
      <c r="BC19" s="16">
        <f>$G19*'Lines - Loading'!BA19/100</f>
        <v>0</v>
      </c>
      <c r="BD19" s="16">
        <f>$G19*'Lines - Loading'!BB19/100</f>
        <v>0</v>
      </c>
      <c r="BE19" s="16">
        <f>$G19*'Lines - Loading'!BC19/100</f>
        <v>0</v>
      </c>
      <c r="BF19" s="16">
        <f>$G19*'Lines - Loading'!BD19/100</f>
        <v>1.3086606384826469E-4</v>
      </c>
      <c r="BG19" s="16">
        <f>$G19*'Lines - Loading'!BE19/100</f>
        <v>1.290097820996971E-4</v>
      </c>
      <c r="BH19" s="16">
        <f>$G19*'Lines - Loading'!BF19/100</f>
        <v>1.3087700287606714E-4</v>
      </c>
      <c r="BI19" s="16">
        <f>$G19*'Lines - Loading'!BG19/100</f>
        <v>1.3056696960611353E-4</v>
      </c>
      <c r="BJ19" s="16">
        <f>$G19*'Lines - Loading'!BH19/100</f>
        <v>4.1838689767213985E-2</v>
      </c>
      <c r="BK19" s="16"/>
      <c r="BL19" s="16"/>
      <c r="BM19" s="16"/>
      <c r="BN19" s="16"/>
      <c r="BO19" s="16"/>
    </row>
    <row r="20" spans="4:67" x14ac:dyDescent="0.25">
      <c r="D20" s="2" t="str">
        <f>'Lines - Loading'!C20</f>
        <v>chapelcross33kv</v>
      </c>
      <c r="E20" s="90" t="str">
        <f>IF('Lines - Loading'!D20="","",'Lines - Loading'!D20)</f>
        <v>LOBI3A_LOBIT1_1</v>
      </c>
      <c r="F20" s="78" t="str">
        <f>'Lines - Loading'!E20</f>
        <v>LOBI3A_LOBIT1_1</v>
      </c>
      <c r="G20" s="41">
        <v>17.477969999999999</v>
      </c>
      <c r="H20" s="39"/>
      <c r="I20" s="143" cm="1">
        <f t="array" ref="I20">IFERROR(INDEX($I$102:$AS$200,MATCH($F20,$F$102:$F$200,0),COLUMN()-8),-999)</f>
        <v>0</v>
      </c>
      <c r="J20" s="143" cm="1">
        <f t="array" ref="J20">IFERROR(INDEX($I$102:$AS$200,MATCH($F20,$F$102:$F$200,0),COLUMN()-8),-999)</f>
        <v>0</v>
      </c>
      <c r="K20" s="143" cm="1">
        <f t="array" ref="K20">IFERROR(INDEX($I$102:$AS$200,MATCH($F20,$F$102:$F$200,0),COLUMN()-8),-999)</f>
        <v>0</v>
      </c>
      <c r="L20" s="143" cm="1">
        <f t="array" ref="L20">IFERROR(INDEX($I$102:$AS$200,MATCH($F20,$F$102:$F$200,0),COLUMN()-8),-999)</f>
        <v>0</v>
      </c>
      <c r="M20" s="143" cm="1">
        <f t="array" ref="M20">IFERROR(INDEX($I$102:$AS$200,MATCH($F20,$F$102:$F$200,0),COLUMN()-8),-999)</f>
        <v>0</v>
      </c>
      <c r="N20" s="143" cm="1">
        <f t="array" ref="N20">IFERROR(INDEX($I$102:$AS$200,MATCH($F20,$F$102:$F$200,0),COLUMN()-8),-999)</f>
        <v>0</v>
      </c>
      <c r="O20" s="143" cm="1">
        <f t="array" ref="O20">IFERROR(INDEX($I$102:$AS$200,MATCH($F20,$F$102:$F$200,0),COLUMN()-8),-999)</f>
        <v>0</v>
      </c>
      <c r="P20" s="143" cm="1">
        <f t="array" ref="P20">IFERROR(INDEX($I$102:$AS$200,MATCH($F20,$F$102:$F$200,0),COLUMN()-8),-999)</f>
        <v>0</v>
      </c>
      <c r="Q20" s="143" cm="1">
        <f t="array" ref="Q20">IFERROR(INDEX($I$102:$AS$200,MATCH($F20,$F$102:$F$200,0),COLUMN()-8),-999)</f>
        <v>0</v>
      </c>
      <c r="R20" s="143" cm="1">
        <f t="array" ref="R20">IFERROR(INDEX($I$102:$AS$200,MATCH($F20,$F$102:$F$200,0),COLUMN()-8),-999)</f>
        <v>0</v>
      </c>
      <c r="S20" s="143" cm="1">
        <f t="array" ref="S20">IFERROR(INDEX($I$102:$AS$200,MATCH($F20,$F$102:$F$200,0),COLUMN()-8),-999)</f>
        <v>0</v>
      </c>
      <c r="T20" s="143" cm="1">
        <f t="array" ref="T20">IFERROR(INDEX($I$102:$AS$200,MATCH($F20,$F$102:$F$200,0),COLUMN()-8),-999)</f>
        <v>0</v>
      </c>
      <c r="U20" s="143" cm="1">
        <f t="array" ref="U20">IFERROR(INDEX($I$102:$AS$200,MATCH($F20,$F$102:$F$200,0),COLUMN()-8),-999)</f>
        <v>0</v>
      </c>
      <c r="V20" s="143" cm="1">
        <f t="array" ref="V20">IFERROR(INDEX($I$102:$AS$200,MATCH($F20,$F$102:$F$200,0),COLUMN()-8),-999)</f>
        <v>0</v>
      </c>
      <c r="W20" s="143" cm="1">
        <f t="array" ref="W20">IFERROR(INDEX($I$102:$AS$200,MATCH($F20,$F$102:$F$200,0),COLUMN()-8),-999)</f>
        <v>0</v>
      </c>
      <c r="X20" s="143" cm="1">
        <f t="array" ref="X20">IFERROR(INDEX($I$102:$AS$200,MATCH($F20,$F$102:$F$200,0),COLUMN()-8),-999)</f>
        <v>0</v>
      </c>
      <c r="Y20" s="143" cm="1">
        <f t="array" ref="Y20">IFERROR(INDEX($I$102:$AS$200,MATCH($F20,$F$102:$F$200,0),COLUMN()-8),-999)</f>
        <v>0</v>
      </c>
      <c r="Z20" s="143" cm="1">
        <f t="array" ref="Z20">IFERROR(INDEX($I$102:$AS$200,MATCH($F20,$F$102:$F$200,0),COLUMN()-8),-999)</f>
        <v>0</v>
      </c>
      <c r="AA20" s="143" cm="1">
        <f t="array" ref="AA20">IFERROR(INDEX($I$102:$AS$200,MATCH($F20,$F$102:$F$200,0),COLUMN()-8),-999)</f>
        <v>0</v>
      </c>
      <c r="AB20" s="143" cm="1">
        <f t="array" ref="AB20">IFERROR(INDEX($I$102:$AS$200,MATCH($F20,$F$102:$F$200,0),COLUMN()-8),-999)</f>
        <v>0</v>
      </c>
      <c r="AC20" s="143" cm="1">
        <f t="array" ref="AC20">IFERROR(INDEX($I$102:$AS$200,MATCH($F20,$F$102:$F$200,0),COLUMN()-8),-999)</f>
        <v>0</v>
      </c>
      <c r="AD20" s="143" cm="1">
        <f t="array" ref="AD20">IFERROR(INDEX($I$102:$AS$200,MATCH($F20,$F$102:$F$200,0),COLUMN()-8),-999)</f>
        <v>0</v>
      </c>
      <c r="AE20" s="143" cm="1">
        <f t="array" ref="AE20">IFERROR(INDEX($I$102:$AS$200,MATCH($F20,$F$102:$F$200,0),COLUMN()-8),-999)</f>
        <v>0</v>
      </c>
      <c r="AF20" s="143" cm="1">
        <f t="array" ref="AF20">IFERROR(INDEX($I$102:$AS$200,MATCH($F20,$F$102:$F$200,0),COLUMN()-8),-999)</f>
        <v>0</v>
      </c>
      <c r="AG20" s="143" cm="1">
        <f t="array" ref="AG20">IFERROR(INDEX($I$102:$AS$200,MATCH($F20,$F$102:$F$200,0),COLUMN()-8),-999)</f>
        <v>0</v>
      </c>
      <c r="AH20" s="143" cm="1">
        <f t="array" ref="AH20">IFERROR(INDEX($I$102:$AS$200,MATCH($F20,$F$102:$F$200,0),COLUMN()-8),-999)</f>
        <v>0.2771339289138493</v>
      </c>
      <c r="AI20" s="143" cm="1">
        <f t="array" ref="AI20">IFERROR(INDEX($I$102:$AS$200,MATCH($F20,$F$102:$F$200,0),COLUMN()-8),-999)</f>
        <v>0.27696486255390829</v>
      </c>
      <c r="AJ20" s="143" cm="1">
        <f t="array" ref="AJ20">IFERROR(INDEX($I$102:$AS$200,MATCH($F20,$F$102:$F$200,0),COLUMN()-8),-999)</f>
        <v>0.20357632409972495</v>
      </c>
      <c r="AK20" s="143" cm="1">
        <f t="array" ref="AK20">IFERROR(INDEX($I$102:$AS$200,MATCH($F20,$F$102:$F$200,0),COLUMN()-8),-999)</f>
        <v>0.13626858516713622</v>
      </c>
      <c r="AL20" s="143" cm="1">
        <f t="array" ref="AL20">IFERROR(INDEX($I$102:$AS$200,MATCH($F20,$F$102:$F$200,0),COLUMN()-8),-999)</f>
        <v>0.13463555352928053</v>
      </c>
      <c r="AM20" s="143" cm="1">
        <f t="array" ref="AM20">IFERROR(INDEX($I$102:$AS$200,MATCH($F20,$F$102:$F$200,0),COLUMN()-8),-999)</f>
        <v>0.13308360443042436</v>
      </c>
      <c r="AN20" s="143" cm="1">
        <f t="array" ref="AN20">IFERROR(INDEX($I$102:$AS$200,MATCH($F20,$F$102:$F$200,0),COLUMN()-8),-999)</f>
        <v>0.12810533125256596</v>
      </c>
      <c r="AO20" s="143" cm="1">
        <f t="array" ref="AO20">IFERROR(INDEX($I$102:$AS$200,MATCH($F20,$F$102:$F$200,0),COLUMN()-8),-999)</f>
        <v>0.13054628840545335</v>
      </c>
      <c r="AP20" s="143" cm="1">
        <f t="array" ref="AP20">IFERROR(INDEX($I$102:$AS$200,MATCH($F20,$F$102:$F$200,0),COLUMN()-8),-999)</f>
        <v>0.13055187242959401</v>
      </c>
      <c r="AQ20" s="143" cm="1">
        <f t="array" ref="AQ20">IFERROR(INDEX($I$102:$AS$200,MATCH($F20,$F$102:$F$200,0),COLUMN()-8),-999)</f>
        <v>0.13050450611366454</v>
      </c>
      <c r="AR20" s="143" cm="1">
        <f t="array" ref="AR20">IFERROR(INDEX($I$102:$AS$200,MATCH($F20,$F$102:$F$200,0),COLUMN()-8),-999)</f>
        <v>0.13050450611366454</v>
      </c>
      <c r="AS20" s="143" cm="1">
        <f t="array" ref="AS20">IFERROR(INDEX($I$102:$AS$200,MATCH($F20,$F$102:$F$200,0),COLUMN()-8),-999)</f>
        <v>0.13072885347257887</v>
      </c>
      <c r="AT20" s="40"/>
      <c r="AU20" s="40">
        <f>$G20*'Lines - Loading'!AT20/100</f>
        <v>0</v>
      </c>
      <c r="AV20" s="40">
        <f>$G20*'Lines - Loading'!I20/100</f>
        <v>0</v>
      </c>
      <c r="AW20" s="40">
        <f>$G20*'Lines - Loading'!AU20/100</f>
        <v>0</v>
      </c>
      <c r="AX20" s="40">
        <f>$G20*'Lines - Loading'!AV20/100</f>
        <v>0</v>
      </c>
      <c r="AY20" s="40">
        <f>$G20*'Lines - Loading'!AW20/100</f>
        <v>0</v>
      </c>
      <c r="AZ20" s="40">
        <f>$G20*'Lines - Loading'!AX20/100</f>
        <v>0</v>
      </c>
      <c r="BA20" s="40">
        <f>$G20*'Lines - Loading'!AY20/100</f>
        <v>0</v>
      </c>
      <c r="BB20" s="40">
        <f>$G20*'Lines - Loading'!AZ20/100</f>
        <v>0</v>
      </c>
      <c r="BC20" s="40">
        <f>$G20*'Lines - Loading'!BA20/100</f>
        <v>0</v>
      </c>
      <c r="BD20" s="40">
        <f>$G20*'Lines - Loading'!BB20/100</f>
        <v>0</v>
      </c>
      <c r="BE20" s="40">
        <f>$G20*'Lines - Loading'!BC20/100</f>
        <v>0</v>
      </c>
      <c r="BF20" s="40">
        <f>$G20*'Lines - Loading'!BD20/100</f>
        <v>0</v>
      </c>
      <c r="BG20" s="40">
        <f>$G20*'Lines - Loading'!BE20/100</f>
        <v>0.28348546280261189</v>
      </c>
      <c r="BH20" s="40">
        <f>$G20*'Lines - Loading'!BF20/100</f>
        <v>0.13649490734513742</v>
      </c>
      <c r="BI20" s="40">
        <f>$G20*'Lines - Loading'!BG20/100</f>
        <v>0.13548248308309416</v>
      </c>
      <c r="BJ20" s="40">
        <f>$G20*'Lines - Loading'!BH20/100</f>
        <v>0.13106612185529828</v>
      </c>
      <c r="BK20" s="16"/>
      <c r="BL20" s="16"/>
      <c r="BM20" s="16"/>
      <c r="BN20" s="16"/>
      <c r="BO20" s="16"/>
    </row>
    <row r="21" spans="4:67" x14ac:dyDescent="0.25">
      <c r="D21" s="2" t="str">
        <f>'Lines - Loading'!C21</f>
        <v>chapelcross33kv</v>
      </c>
      <c r="E21" s="107" t="str">
        <f>IF('Lines - Loading'!D21="","",'Lines - Loading'!D21)</f>
        <v/>
      </c>
      <c r="F21" s="78" t="str">
        <f>'Lines - Loading'!E21</f>
        <v>LAHO3A_LAHOT1_1</v>
      </c>
      <c r="G21" s="41">
        <v>17.477969999999999</v>
      </c>
      <c r="H21" s="39"/>
      <c r="I21" s="143" cm="1">
        <f t="array" ref="I21">IFERROR(INDEX($I$102:$AS$200,MATCH($F21,$F$102:$F$200,0),COLUMN()-8),-999)</f>
        <v>0</v>
      </c>
      <c r="J21" s="143" cm="1">
        <f t="array" ref="J21">IFERROR(INDEX($I$102:$AS$200,MATCH($F21,$F$102:$F$200,0),COLUMN()-8),-999)</f>
        <v>0</v>
      </c>
      <c r="K21" s="143" cm="1">
        <f t="array" ref="K21">IFERROR(INDEX($I$102:$AS$200,MATCH($F21,$F$102:$F$200,0),COLUMN()-8),-999)</f>
        <v>0</v>
      </c>
      <c r="L21" s="143" cm="1">
        <f t="array" ref="L21">IFERROR(INDEX($I$102:$AS$200,MATCH($F21,$F$102:$F$200,0),COLUMN()-8),-999)</f>
        <v>0</v>
      </c>
      <c r="M21" s="143" cm="1">
        <f t="array" ref="M21">IFERROR(INDEX($I$102:$AS$200,MATCH($F21,$F$102:$F$200,0),COLUMN()-8),-999)</f>
        <v>0</v>
      </c>
      <c r="N21" s="143" cm="1">
        <f t="array" ref="N21">IFERROR(INDEX($I$102:$AS$200,MATCH($F21,$F$102:$F$200,0),COLUMN()-8),-999)</f>
        <v>0</v>
      </c>
      <c r="O21" s="143" cm="1">
        <f t="array" ref="O21">IFERROR(INDEX($I$102:$AS$200,MATCH($F21,$F$102:$F$200,0),COLUMN()-8),-999)</f>
        <v>0</v>
      </c>
      <c r="P21" s="143" cm="1">
        <f t="array" ref="P21">IFERROR(INDEX($I$102:$AS$200,MATCH($F21,$F$102:$F$200,0),COLUMN()-8),-999)</f>
        <v>0</v>
      </c>
      <c r="Q21" s="143" cm="1">
        <f t="array" ref="Q21">IFERROR(INDEX($I$102:$AS$200,MATCH($F21,$F$102:$F$200,0),COLUMN()-8),-999)</f>
        <v>0</v>
      </c>
      <c r="R21" s="143" cm="1">
        <f t="array" ref="R21">IFERROR(INDEX($I$102:$AS$200,MATCH($F21,$F$102:$F$200,0),COLUMN()-8),-999)</f>
        <v>0</v>
      </c>
      <c r="S21" s="143" cm="1">
        <f t="array" ref="S21">IFERROR(INDEX($I$102:$AS$200,MATCH($F21,$F$102:$F$200,0),COLUMN()-8),-999)</f>
        <v>0</v>
      </c>
      <c r="T21" s="143" cm="1">
        <f t="array" ref="T21">IFERROR(INDEX($I$102:$AS$200,MATCH($F21,$F$102:$F$200,0),COLUMN()-8),-999)</f>
        <v>0</v>
      </c>
      <c r="U21" s="143" cm="1">
        <f t="array" ref="U21">IFERROR(INDEX($I$102:$AS$200,MATCH($F21,$F$102:$F$200,0),COLUMN()-8),-999)</f>
        <v>0</v>
      </c>
      <c r="V21" s="143" cm="1">
        <f t="array" ref="V21">IFERROR(INDEX($I$102:$AS$200,MATCH($F21,$F$102:$F$200,0),COLUMN()-8),-999)</f>
        <v>0</v>
      </c>
      <c r="W21" s="143" cm="1">
        <f t="array" ref="W21">IFERROR(INDEX($I$102:$AS$200,MATCH($F21,$F$102:$F$200,0),COLUMN()-8),-999)</f>
        <v>0</v>
      </c>
      <c r="X21" s="143" cm="1">
        <f t="array" ref="X21">IFERROR(INDEX($I$102:$AS$200,MATCH($F21,$F$102:$F$200,0),COLUMN()-8),-999)</f>
        <v>0</v>
      </c>
      <c r="Y21" s="143" cm="1">
        <f t="array" ref="Y21">IFERROR(INDEX($I$102:$AS$200,MATCH($F21,$F$102:$F$200,0),COLUMN()-8),-999)</f>
        <v>0</v>
      </c>
      <c r="Z21" s="143" cm="1">
        <f t="array" ref="Z21">IFERROR(INDEX($I$102:$AS$200,MATCH($F21,$F$102:$F$200,0),COLUMN()-8),-999)</f>
        <v>0</v>
      </c>
      <c r="AA21" s="143" cm="1">
        <f t="array" ref="AA21">IFERROR(INDEX($I$102:$AS$200,MATCH($F21,$F$102:$F$200,0),COLUMN()-8),-999)</f>
        <v>0</v>
      </c>
      <c r="AB21" s="143" cm="1">
        <f t="array" ref="AB21">IFERROR(INDEX($I$102:$AS$200,MATCH($F21,$F$102:$F$200,0),COLUMN()-8),-999)</f>
        <v>0</v>
      </c>
      <c r="AC21" s="143" cm="1">
        <f t="array" ref="AC21">IFERROR(INDEX($I$102:$AS$200,MATCH($F21,$F$102:$F$200,0),COLUMN()-8),-999)</f>
        <v>0</v>
      </c>
      <c r="AD21" s="143" cm="1">
        <f t="array" ref="AD21">IFERROR(INDEX($I$102:$AS$200,MATCH($F21,$F$102:$F$200,0),COLUMN()-8),-999)</f>
        <v>0.2724763430289589</v>
      </c>
      <c r="AE21" s="143" cm="1">
        <f t="array" ref="AE21">IFERROR(INDEX($I$102:$AS$200,MATCH($F21,$F$102:$F$200,0),COLUMN()-8),-999)</f>
        <v>0.18943279430340074</v>
      </c>
      <c r="AF21" s="143" cm="1">
        <f t="array" ref="AF21">IFERROR(INDEX($I$102:$AS$200,MATCH($F21,$F$102:$F$200,0),COLUMN()-8),-999)</f>
        <v>0.11890166296823049</v>
      </c>
      <c r="AG21" s="143" cm="1">
        <f t="array" ref="AG21">IFERROR(INDEX($I$102:$AS$200,MATCH($F21,$F$102:$F$200,0),COLUMN()-8),-999)</f>
        <v>0.11880241766781419</v>
      </c>
      <c r="AH21" s="143" cm="1">
        <f t="array" ref="AH21">IFERROR(INDEX($I$102:$AS$200,MATCH($F21,$F$102:$F$200,0),COLUMN()-8),-999)</f>
        <v>0.11950892906617158</v>
      </c>
      <c r="AI21" s="143" cm="1">
        <f t="array" ref="AI21">IFERROR(INDEX($I$102:$AS$200,MATCH($F21,$F$102:$F$200,0),COLUMN()-8),-999)</f>
        <v>0.11927787109341809</v>
      </c>
      <c r="AJ21" s="143" cm="1">
        <f t="array" ref="AJ21">IFERROR(INDEX($I$102:$AS$200,MATCH($F21,$F$102:$F$200,0),COLUMN()-8),-999)</f>
        <v>0.11999694880973746</v>
      </c>
      <c r="AK21" s="143" cm="1">
        <f t="array" ref="AK21">IFERROR(INDEX($I$102:$AS$200,MATCH($F21,$F$102:$F$200,0),COLUMN()-8),-999)</f>
        <v>0.11976719201979341</v>
      </c>
      <c r="AL21" s="143" cm="1">
        <f t="array" ref="AL21">IFERROR(INDEX($I$102:$AS$200,MATCH($F21,$F$102:$F$200,0),COLUMN()-8),-999)</f>
        <v>0.11956075024789208</v>
      </c>
      <c r="AM21" s="143" cm="1">
        <f t="array" ref="AM21">IFERROR(INDEX($I$102:$AS$200,MATCH($F21,$F$102:$F$200,0),COLUMN()-8),-999)</f>
        <v>0.11924776092710296</v>
      </c>
      <c r="AN21" s="143" cm="1">
        <f t="array" ref="AN21">IFERROR(INDEX($I$102:$AS$200,MATCH($F21,$F$102:$F$200,0),COLUMN()-8),-999)</f>
        <v>0.11925483642682577</v>
      </c>
      <c r="AO21" s="143" cm="1">
        <f t="array" ref="AO21">IFERROR(INDEX($I$102:$AS$200,MATCH($F21,$F$102:$F$200,0),COLUMN()-8),-999)</f>
        <v>0.11925476473318322</v>
      </c>
      <c r="AP21" s="143" cm="1">
        <f t="array" ref="AP21">IFERROR(INDEX($I$102:$AS$200,MATCH($F21,$F$102:$F$200,0),COLUMN()-8),-999)</f>
        <v>6.77099776781276E-2</v>
      </c>
      <c r="AQ21" s="143" cm="1">
        <f t="array" ref="AQ21">IFERROR(INDEX($I$102:$AS$200,MATCH($F21,$F$102:$F$200,0),COLUMN()-8),-999)</f>
        <v>7.4657127971335377E-2</v>
      </c>
      <c r="AR21" s="143" cm="1">
        <f t="array" ref="AR21">IFERROR(INDEX($I$102:$AS$200,MATCH($F21,$F$102:$F$200,0),COLUMN()-8),-999)</f>
        <v>7.4657127971335377E-2</v>
      </c>
      <c r="AS21" s="143" cm="1">
        <f t="array" ref="AS21">IFERROR(INDEX($I$102:$AS$200,MATCH($F21,$F$102:$F$200,0),COLUMN()-8),-999)</f>
        <v>7.4752046053473339E-2</v>
      </c>
      <c r="AT21" s="16"/>
      <c r="AU21" s="16">
        <f>$G21*'Lines - Loading'!AT21/100</f>
        <v>0</v>
      </c>
      <c r="AV21" s="16">
        <f>$G21*'Lines - Loading'!I21/100</f>
        <v>0</v>
      </c>
      <c r="AW21" s="16">
        <f>$G21*'Lines - Loading'!AU21/100</f>
        <v>0</v>
      </c>
      <c r="AX21" s="16">
        <f>$G21*'Lines - Loading'!AV21/100</f>
        <v>0</v>
      </c>
      <c r="AY21" s="16">
        <f>$G21*'Lines - Loading'!AW21/100</f>
        <v>0</v>
      </c>
      <c r="AZ21" s="16">
        <f>$G21*'Lines - Loading'!AX21/100</f>
        <v>0</v>
      </c>
      <c r="BA21" s="16">
        <f>$G21*'Lines - Loading'!AY21/100</f>
        <v>0</v>
      </c>
      <c r="BB21" s="16">
        <f>$G21*'Lines - Loading'!AZ21/100</f>
        <v>0</v>
      </c>
      <c r="BC21" s="16">
        <f>$G21*'Lines - Loading'!BA21/100</f>
        <v>0</v>
      </c>
      <c r="BD21" s="16">
        <f>$G21*'Lines - Loading'!BB21/100</f>
        <v>0.28993410087846472</v>
      </c>
      <c r="BE21" s="16">
        <f>$G21*'Lines - Loading'!BC21/100</f>
        <v>0.19627287238906865</v>
      </c>
      <c r="BF21" s="16">
        <f>$G21*'Lines - Loading'!BD21/100</f>
        <v>0.12138928098354146</v>
      </c>
      <c r="BG21" s="16">
        <f>$G21*'Lines - Loading'!BE21/100</f>
        <v>0.12179613986193974</v>
      </c>
      <c r="BH21" s="16">
        <f>$G21*'Lines - Loading'!BF21/100</f>
        <v>0.1199455994596566</v>
      </c>
      <c r="BI21" s="16">
        <f>$G21*'Lines - Loading'!BG21/100</f>
        <v>0.12019096314245217</v>
      </c>
      <c r="BJ21" s="16">
        <f>$G21*'Lines - Loading'!BH21/100</f>
        <v>7.4469639294356418E-2</v>
      </c>
      <c r="BK21" s="16"/>
      <c r="BL21" s="16"/>
      <c r="BM21" s="16"/>
      <c r="BN21" s="16"/>
      <c r="BO21" s="16"/>
    </row>
    <row r="22" spans="4:67" x14ac:dyDescent="0.25">
      <c r="D22" s="2" t="str">
        <f>'Lines - Loading'!C22</f>
        <v>chapelcross33kv</v>
      </c>
      <c r="E22" s="107" t="str">
        <f>IF('Lines - Loading'!D22="","",'Lines - Loading'!D22)</f>
        <v/>
      </c>
      <c r="F22" s="78" t="str">
        <f>'Lines - Loading'!E22</f>
        <v>LAHO3B_LAHOT2_1</v>
      </c>
      <c r="G22" s="41">
        <v>17.477969999999999</v>
      </c>
      <c r="H22" s="39"/>
      <c r="I22" s="143" cm="1">
        <f t="array" ref="I22">IFERROR(INDEX($I$102:$AS$200,MATCH($F22,$F$102:$F$200,0),COLUMN()-8),-999)</f>
        <v>0</v>
      </c>
      <c r="J22" s="143" cm="1">
        <f t="array" ref="J22">IFERROR(INDEX($I$102:$AS$200,MATCH($F22,$F$102:$F$200,0),COLUMN()-8),-999)</f>
        <v>0</v>
      </c>
      <c r="K22" s="143" cm="1">
        <f t="array" ref="K22">IFERROR(INDEX($I$102:$AS$200,MATCH($F22,$F$102:$F$200,0),COLUMN()-8),-999)</f>
        <v>0</v>
      </c>
      <c r="L22" s="143" cm="1">
        <f t="array" ref="L22">IFERROR(INDEX($I$102:$AS$200,MATCH($F22,$F$102:$F$200,0),COLUMN()-8),-999)</f>
        <v>0</v>
      </c>
      <c r="M22" s="143" cm="1">
        <f t="array" ref="M22">IFERROR(INDEX($I$102:$AS$200,MATCH($F22,$F$102:$F$200,0),COLUMN()-8),-999)</f>
        <v>0</v>
      </c>
      <c r="N22" s="143" cm="1">
        <f t="array" ref="N22">IFERROR(INDEX($I$102:$AS$200,MATCH($F22,$F$102:$F$200,0),COLUMN()-8),-999)</f>
        <v>0</v>
      </c>
      <c r="O22" s="143" cm="1">
        <f t="array" ref="O22">IFERROR(INDEX($I$102:$AS$200,MATCH($F22,$F$102:$F$200,0),COLUMN()-8),-999)</f>
        <v>0</v>
      </c>
      <c r="P22" s="143" cm="1">
        <f t="array" ref="P22">IFERROR(INDEX($I$102:$AS$200,MATCH($F22,$F$102:$F$200,0),COLUMN()-8),-999)</f>
        <v>0</v>
      </c>
      <c r="Q22" s="143" cm="1">
        <f t="array" ref="Q22">IFERROR(INDEX($I$102:$AS$200,MATCH($F22,$F$102:$F$200,0),COLUMN()-8),-999)</f>
        <v>0</v>
      </c>
      <c r="R22" s="143" cm="1">
        <f t="array" ref="R22">IFERROR(INDEX($I$102:$AS$200,MATCH($F22,$F$102:$F$200,0),COLUMN()-8),-999)</f>
        <v>0</v>
      </c>
      <c r="S22" s="143" cm="1">
        <f t="array" ref="S22">IFERROR(INDEX($I$102:$AS$200,MATCH($F22,$F$102:$F$200,0),COLUMN()-8),-999)</f>
        <v>0</v>
      </c>
      <c r="T22" s="143" cm="1">
        <f t="array" ref="T22">IFERROR(INDEX($I$102:$AS$200,MATCH($F22,$F$102:$F$200,0),COLUMN()-8),-999)</f>
        <v>0</v>
      </c>
      <c r="U22" s="143" cm="1">
        <f t="array" ref="U22">IFERROR(INDEX($I$102:$AS$200,MATCH($F22,$F$102:$F$200,0),COLUMN()-8),-999)</f>
        <v>0</v>
      </c>
      <c r="V22" s="143" cm="1">
        <f t="array" ref="V22">IFERROR(INDEX($I$102:$AS$200,MATCH($F22,$F$102:$F$200,0),COLUMN()-8),-999)</f>
        <v>0</v>
      </c>
      <c r="W22" s="143" cm="1">
        <f t="array" ref="W22">IFERROR(INDEX($I$102:$AS$200,MATCH($F22,$F$102:$F$200,0),COLUMN()-8),-999)</f>
        <v>0</v>
      </c>
      <c r="X22" s="143" cm="1">
        <f t="array" ref="X22">IFERROR(INDEX($I$102:$AS$200,MATCH($F22,$F$102:$F$200,0),COLUMN()-8),-999)</f>
        <v>0</v>
      </c>
      <c r="Y22" s="143" cm="1">
        <f t="array" ref="Y22">IFERROR(INDEX($I$102:$AS$200,MATCH($F22,$F$102:$F$200,0),COLUMN()-8),-999)</f>
        <v>0</v>
      </c>
      <c r="Z22" s="143" cm="1">
        <f t="array" ref="Z22">IFERROR(INDEX($I$102:$AS$200,MATCH($F22,$F$102:$F$200,0),COLUMN()-8),-999)</f>
        <v>0</v>
      </c>
      <c r="AA22" s="143" cm="1">
        <f t="array" ref="AA22">IFERROR(INDEX($I$102:$AS$200,MATCH($F22,$F$102:$F$200,0),COLUMN()-8),-999)</f>
        <v>0</v>
      </c>
      <c r="AB22" s="143" cm="1">
        <f t="array" ref="AB22">IFERROR(INDEX($I$102:$AS$200,MATCH($F22,$F$102:$F$200,0),COLUMN()-8),-999)</f>
        <v>0</v>
      </c>
      <c r="AC22" s="143" cm="1">
        <f t="array" ref="AC22">IFERROR(INDEX($I$102:$AS$200,MATCH($F22,$F$102:$F$200,0),COLUMN()-8),-999)</f>
        <v>0</v>
      </c>
      <c r="AD22" s="143" cm="1">
        <f t="array" ref="AD22">IFERROR(INDEX($I$102:$AS$200,MATCH($F22,$F$102:$F$200,0),COLUMN()-8),-999)</f>
        <v>0</v>
      </c>
      <c r="AE22" s="143" cm="1">
        <f t="array" ref="AE22">IFERROR(INDEX($I$102:$AS$200,MATCH($F22,$F$102:$F$200,0),COLUMN()-8),-999)</f>
        <v>0</v>
      </c>
      <c r="AF22" s="143" cm="1">
        <f t="array" ref="AF22">IFERROR(INDEX($I$102:$AS$200,MATCH($F22,$F$102:$F$200,0),COLUMN()-8),-999)</f>
        <v>3.863548176298787E-10</v>
      </c>
      <c r="AG22" s="143" cm="1">
        <f t="array" ref="AG22">IFERROR(INDEX($I$102:$AS$200,MATCH($F22,$F$102:$F$200,0),COLUMN()-8),-999)</f>
        <v>3.8655612024173815E-10</v>
      </c>
      <c r="AH22" s="143" cm="1">
        <f t="array" ref="AH22">IFERROR(INDEX($I$102:$AS$200,MATCH($F22,$F$102:$F$200,0),COLUMN()-8),-999)</f>
        <v>3.8982131212247049E-10</v>
      </c>
      <c r="AI22" s="143" cm="1">
        <f t="array" ref="AI22">IFERROR(INDEX($I$102:$AS$200,MATCH($F22,$F$102:$F$200,0),COLUMN()-8),-999)</f>
        <v>3.8510775471340539E-10</v>
      </c>
      <c r="AJ22" s="143" cm="1">
        <f t="array" ref="AJ22">IFERROR(INDEX($I$102:$AS$200,MATCH($F22,$F$102:$F$200,0),COLUMN()-8),-999)</f>
        <v>3.8849588472144437E-10</v>
      </c>
      <c r="AK22" s="143" cm="1">
        <f t="array" ref="AK22">IFERROR(INDEX($I$102:$AS$200,MATCH($F22,$F$102:$F$200,0),COLUMN()-8),-999)</f>
        <v>3.8936518581560445E-10</v>
      </c>
      <c r="AL22" s="143" cm="1">
        <f t="array" ref="AL22">IFERROR(INDEX($I$102:$AS$200,MATCH($F22,$F$102:$F$200,0),COLUMN()-8),-999)</f>
        <v>3.8524257166389146E-10</v>
      </c>
      <c r="AM22" s="143" cm="1">
        <f t="array" ref="AM22">IFERROR(INDEX($I$102:$AS$200,MATCH($F22,$F$102:$F$200,0),COLUMN()-8),-999)</f>
        <v>3.8642298959089325E-10</v>
      </c>
      <c r="AN22" s="143" cm="1">
        <f t="array" ref="AN22">IFERROR(INDEX($I$102:$AS$200,MATCH($F22,$F$102:$F$200,0),COLUMN()-8),-999)</f>
        <v>3.8639627679219995E-10</v>
      </c>
      <c r="AO22" s="143" cm="1">
        <f t="array" ref="AO22">IFERROR(INDEX($I$102:$AS$200,MATCH($F22,$F$102:$F$200,0),COLUMN()-8),-999)</f>
        <v>3.863964214708874E-10</v>
      </c>
      <c r="AP22" s="143" cm="1">
        <f t="array" ref="AP22">IFERROR(INDEX($I$102:$AS$200,MATCH($F22,$F$102:$F$200,0),COLUMN()-8),-999)</f>
        <v>4.9160325722783345E-2</v>
      </c>
      <c r="AQ22" s="143" cm="1">
        <f t="array" ref="AQ22">IFERROR(INDEX($I$102:$AS$200,MATCH($F22,$F$102:$F$200,0),COLUMN()-8),-999)</f>
        <v>4.2810726533971187E-2</v>
      </c>
      <c r="AR22" s="143" cm="1">
        <f t="array" ref="AR22">IFERROR(INDEX($I$102:$AS$200,MATCH($F22,$F$102:$F$200,0),COLUMN()-8),-999)</f>
        <v>4.2810726533971187E-2</v>
      </c>
      <c r="AS22" s="143" cm="1">
        <f t="array" ref="AS22">IFERROR(INDEX($I$102:$AS$200,MATCH($F22,$F$102:$F$200,0),COLUMN()-8),-999)</f>
        <v>4.2935929815508068E-2</v>
      </c>
      <c r="AT22" s="16"/>
      <c r="AU22" s="16">
        <f>$G22*'Lines - Loading'!AT22/100</f>
        <v>0</v>
      </c>
      <c r="AV22" s="16">
        <f>$G22*'Lines - Loading'!I22/100</f>
        <v>0</v>
      </c>
      <c r="AW22" s="16">
        <f>$G22*'Lines - Loading'!AU22/100</f>
        <v>0</v>
      </c>
      <c r="AX22" s="16">
        <f>$G22*'Lines - Loading'!AV22/100</f>
        <v>0</v>
      </c>
      <c r="AY22" s="16">
        <f>$G22*'Lines - Loading'!AW22/100</f>
        <v>0</v>
      </c>
      <c r="AZ22" s="16">
        <f>$G22*'Lines - Loading'!AX22/100</f>
        <v>0</v>
      </c>
      <c r="BA22" s="16">
        <f>$G22*'Lines - Loading'!AY22/100</f>
        <v>0</v>
      </c>
      <c r="BB22" s="16">
        <f>$G22*'Lines - Loading'!AZ22/100</f>
        <v>0</v>
      </c>
      <c r="BC22" s="16">
        <f>$G22*'Lines - Loading'!BA22/100</f>
        <v>0</v>
      </c>
      <c r="BD22" s="16">
        <f>$G22*'Lines - Loading'!BB22/100</f>
        <v>0</v>
      </c>
      <c r="BE22" s="16">
        <f>$G22*'Lines - Loading'!BC22/100</f>
        <v>0</v>
      </c>
      <c r="BF22" s="16">
        <f>$G22*'Lines - Loading'!BD22/100</f>
        <v>3.8805690790573946E-10</v>
      </c>
      <c r="BG22" s="16">
        <f>$G22*'Lines - Loading'!BE22/100</f>
        <v>3.8824313533194293E-10</v>
      </c>
      <c r="BH22" s="16">
        <f>$G22*'Lines - Loading'!BF22/100</f>
        <v>3.8880255941140053E-10</v>
      </c>
      <c r="BI22" s="16">
        <f>$G22*'Lines - Loading'!BG22/100</f>
        <v>3.8787792366186694E-10</v>
      </c>
      <c r="BJ22" s="16">
        <f>$G22*'Lines - Loading'!BH22/100</f>
        <v>4.3643883235691225E-2</v>
      </c>
      <c r="BK22" s="16"/>
      <c r="BL22" s="16"/>
      <c r="BM22" s="16"/>
      <c r="BN22" s="16"/>
      <c r="BO22" s="16"/>
    </row>
    <row r="23" spans="4:67" x14ac:dyDescent="0.25">
      <c r="D23" s="2" t="str">
        <f>'Lines - Loading'!C23</f>
        <v>chapelcross33kv</v>
      </c>
      <c r="E23" s="90" t="str">
        <f>IF('Lines - Loading'!D23="","",'Lines - Loading'!D23)</f>
        <v>MIBI3-_MIBIT1_1</v>
      </c>
      <c r="F23" s="78" t="str">
        <f>'Lines - Loading'!E23</f>
        <v>MIBI3-_MIBIT1_1</v>
      </c>
      <c r="G23" s="41">
        <v>17.477969999999999</v>
      </c>
      <c r="H23" s="39"/>
      <c r="I23" s="143" cm="1">
        <f t="array" ref="I23">IFERROR(INDEX($I$102:$AS$200,MATCH($F23,$F$102:$F$200,0),COLUMN()-8),-999)</f>
        <v>0</v>
      </c>
      <c r="J23" s="143" cm="1">
        <f t="array" ref="J23">IFERROR(INDEX($I$102:$AS$200,MATCH($F23,$F$102:$F$200,0),COLUMN()-8),-999)</f>
        <v>0</v>
      </c>
      <c r="K23" s="143" cm="1">
        <f t="array" ref="K23">IFERROR(INDEX($I$102:$AS$200,MATCH($F23,$F$102:$F$200,0),COLUMN()-8),-999)</f>
        <v>0</v>
      </c>
      <c r="L23" s="143" cm="1">
        <f t="array" ref="L23">IFERROR(INDEX($I$102:$AS$200,MATCH($F23,$F$102:$F$200,0),COLUMN()-8),-999)</f>
        <v>0</v>
      </c>
      <c r="M23" s="143" cm="1">
        <f t="array" ref="M23">IFERROR(INDEX($I$102:$AS$200,MATCH($F23,$F$102:$F$200,0),COLUMN()-8),-999)</f>
        <v>0</v>
      </c>
      <c r="N23" s="143" cm="1">
        <f t="array" ref="N23">IFERROR(INDEX($I$102:$AS$200,MATCH($F23,$F$102:$F$200,0),COLUMN()-8),-999)</f>
        <v>0</v>
      </c>
      <c r="O23" s="143" cm="1">
        <f t="array" ref="O23">IFERROR(INDEX($I$102:$AS$200,MATCH($F23,$F$102:$F$200,0),COLUMN()-8),-999)</f>
        <v>0</v>
      </c>
      <c r="P23" s="143" cm="1">
        <f t="array" ref="P23">IFERROR(INDEX($I$102:$AS$200,MATCH($F23,$F$102:$F$200,0),COLUMN()-8),-999)</f>
        <v>0</v>
      </c>
      <c r="Q23" s="143" cm="1">
        <f t="array" ref="Q23">IFERROR(INDEX($I$102:$AS$200,MATCH($F23,$F$102:$F$200,0),COLUMN()-8),-999)</f>
        <v>0</v>
      </c>
      <c r="R23" s="143" cm="1">
        <f t="array" ref="R23">IFERROR(INDEX($I$102:$AS$200,MATCH($F23,$F$102:$F$200,0),COLUMN()-8),-999)</f>
        <v>0</v>
      </c>
      <c r="S23" s="143" cm="1">
        <f t="array" ref="S23">IFERROR(INDEX($I$102:$AS$200,MATCH($F23,$F$102:$F$200,0),COLUMN()-8),-999)</f>
        <v>0</v>
      </c>
      <c r="T23" s="143" cm="1">
        <f t="array" ref="T23">IFERROR(INDEX($I$102:$AS$200,MATCH($F23,$F$102:$F$200,0),COLUMN()-8),-999)</f>
        <v>0</v>
      </c>
      <c r="U23" s="143" cm="1">
        <f t="array" ref="U23">IFERROR(INDEX($I$102:$AS$200,MATCH($F23,$F$102:$F$200,0),COLUMN()-8),-999)</f>
        <v>0</v>
      </c>
      <c r="V23" s="143" cm="1">
        <f t="array" ref="V23">IFERROR(INDEX($I$102:$AS$200,MATCH($F23,$F$102:$F$200,0),COLUMN()-8),-999)</f>
        <v>0</v>
      </c>
      <c r="W23" s="143" cm="1">
        <f t="array" ref="W23">IFERROR(INDEX($I$102:$AS$200,MATCH($F23,$F$102:$F$200,0),COLUMN()-8),-999)</f>
        <v>0</v>
      </c>
      <c r="X23" s="143" cm="1">
        <f t="array" ref="X23">IFERROR(INDEX($I$102:$AS$200,MATCH($F23,$F$102:$F$200,0),COLUMN()-8),-999)</f>
        <v>0</v>
      </c>
      <c r="Y23" s="143" cm="1">
        <f t="array" ref="Y23">IFERROR(INDEX($I$102:$AS$200,MATCH($F23,$F$102:$F$200,0),COLUMN()-8),-999)</f>
        <v>0</v>
      </c>
      <c r="Z23" s="143" cm="1">
        <f t="array" ref="Z23">IFERROR(INDEX($I$102:$AS$200,MATCH($F23,$F$102:$F$200,0),COLUMN()-8),-999)</f>
        <v>0</v>
      </c>
      <c r="AA23" s="143" cm="1">
        <f t="array" ref="AA23">IFERROR(INDEX($I$102:$AS$200,MATCH($F23,$F$102:$F$200,0),COLUMN()-8),-999)</f>
        <v>0</v>
      </c>
      <c r="AB23" s="143" cm="1">
        <f t="array" ref="AB23">IFERROR(INDEX($I$102:$AS$200,MATCH($F23,$F$102:$F$200,0),COLUMN()-8),-999)</f>
        <v>0.18236109752954921</v>
      </c>
      <c r="AC23" s="143" cm="1">
        <f t="array" ref="AC23">IFERROR(INDEX($I$102:$AS$200,MATCH($F23,$F$102:$F$200,0),COLUMN()-8),-999)</f>
        <v>8.9971096342835399E-2</v>
      </c>
      <c r="AD23" s="143" cm="1">
        <f t="array" ref="AD23">IFERROR(INDEX($I$102:$AS$200,MATCH($F23,$F$102:$F$200,0),COLUMN()-8),-999)</f>
        <v>9.2781715322907965E-2</v>
      </c>
      <c r="AE23" s="143" cm="1">
        <f t="array" ref="AE23">IFERROR(INDEX($I$102:$AS$200,MATCH($F23,$F$102:$F$200,0),COLUMN()-8),-999)</f>
        <v>9.2162105177823278E-2</v>
      </c>
      <c r="AF23" s="143" cm="1">
        <f t="array" ref="AF23">IFERROR(INDEX($I$102:$AS$200,MATCH($F23,$F$102:$F$200,0),COLUMN()-8),-999)</f>
        <v>9.1186669833566533E-2</v>
      </c>
      <c r="AG23" s="143" cm="1">
        <f t="array" ref="AG23">IFERROR(INDEX($I$102:$AS$200,MATCH($F23,$F$102:$F$200,0),COLUMN()-8),-999)</f>
        <v>9.1122000236746603E-2</v>
      </c>
      <c r="AH23" s="143" cm="1">
        <f t="array" ref="AH23">IFERROR(INDEX($I$102:$AS$200,MATCH($F23,$F$102:$F$200,0),COLUMN()-8),-999)</f>
        <v>9.1616103455388509E-2</v>
      </c>
      <c r="AI23" s="143" cm="1">
        <f t="array" ref="AI23">IFERROR(INDEX($I$102:$AS$200,MATCH($F23,$F$102:$F$200,0),COLUMN()-8),-999)</f>
        <v>9.1465649614909661E-2</v>
      </c>
      <c r="AJ23" s="143" cm="1">
        <f t="array" ref="AJ23">IFERROR(INDEX($I$102:$AS$200,MATCH($F23,$F$102:$F$200,0),COLUMN()-8),-999)</f>
        <v>9.193337791876377E-2</v>
      </c>
      <c r="AK23" s="143" cm="1">
        <f t="array" ref="AK23">IFERROR(INDEX($I$102:$AS$200,MATCH($F23,$F$102:$F$200,0),COLUMN()-8),-999)</f>
        <v>9.1784092097477135E-2</v>
      </c>
      <c r="AL23" s="143" cm="1">
        <f t="array" ref="AL23">IFERROR(INDEX($I$102:$AS$200,MATCH($F23,$F$102:$F$200,0),COLUMN()-8),-999)</f>
        <v>9.164982659771527E-2</v>
      </c>
      <c r="AM23" s="143" cm="1">
        <f t="array" ref="AM23">IFERROR(INDEX($I$102:$AS$200,MATCH($F23,$F$102:$F$200,0),COLUMN()-8),-999)</f>
        <v>9.1446032112049463E-2</v>
      </c>
      <c r="AN23" s="143" cm="1">
        <f t="array" ref="AN23">IFERROR(INDEX($I$102:$AS$200,MATCH($F23,$F$102:$F$200,0),COLUMN()-8),-999)</f>
        <v>9.1450642203512719E-2</v>
      </c>
      <c r="AO23" s="143" cm="1">
        <f t="array" ref="AO23">IFERROR(INDEX($I$102:$AS$200,MATCH($F23,$F$102:$F$200,0),COLUMN()-8),-999)</f>
        <v>9.1450595493890161E-2</v>
      </c>
      <c r="AP23" s="143" cm="1">
        <f t="array" ref="AP23">IFERROR(INDEX($I$102:$AS$200,MATCH($F23,$F$102:$F$200,0),COLUMN()-8),-999)</f>
        <v>9.1185231002589531E-2</v>
      </c>
      <c r="AQ23" s="143" cm="1">
        <f t="array" ref="AQ23">IFERROR(INDEX($I$102:$AS$200,MATCH($F23,$F$102:$F$200,0),COLUMN()-8),-999)</f>
        <v>9.1205521440553772E-2</v>
      </c>
      <c r="AR23" s="143" cm="1">
        <f t="array" ref="AR23">IFERROR(INDEX($I$102:$AS$200,MATCH($F23,$F$102:$F$200,0),COLUMN()-8),-999)</f>
        <v>9.1205521440553772E-2</v>
      </c>
      <c r="AS23" s="143" cm="1">
        <f t="array" ref="AS23">IFERROR(INDEX($I$102:$AS$200,MATCH($F23,$F$102:$F$200,0),COLUMN()-8),-999)</f>
        <v>9.1300308014072074E-2</v>
      </c>
      <c r="AT23" s="16"/>
      <c r="AU23" s="16">
        <f>$G23*'Lines - Loading'!AT23/100</f>
        <v>0</v>
      </c>
      <c r="AV23" s="16">
        <f>$G23*'Lines - Loading'!I23/100</f>
        <v>0</v>
      </c>
      <c r="AW23" s="16">
        <f>$G23*'Lines - Loading'!AU23/100</f>
        <v>0</v>
      </c>
      <c r="AX23" s="16">
        <f>$G23*'Lines - Loading'!AV23/100</f>
        <v>0</v>
      </c>
      <c r="AY23" s="16">
        <f>$G23*'Lines - Loading'!AW23/100</f>
        <v>0</v>
      </c>
      <c r="AZ23" s="16">
        <f>$G23*'Lines - Loading'!AX23/100</f>
        <v>0</v>
      </c>
      <c r="BA23" s="16">
        <f>$G23*'Lines - Loading'!AY23/100</f>
        <v>0</v>
      </c>
      <c r="BB23" s="16">
        <f>$G23*'Lines - Loading'!AZ23/100</f>
        <v>0</v>
      </c>
      <c r="BC23" s="16">
        <f>$G23*'Lines - Loading'!BA23/100</f>
        <v>0.19026810187124477</v>
      </c>
      <c r="BD23" s="16">
        <f>$G23*'Lines - Loading'!BB23/100</f>
        <v>0.14439783687326518</v>
      </c>
      <c r="BE23" s="16">
        <f>$G23*'Lines - Loading'!BC23/100</f>
        <v>9.4674903535635679E-2</v>
      </c>
      <c r="BF23" s="16">
        <f>$G23*'Lines - Loading'!BD23/100</f>
        <v>9.2869032890894487E-2</v>
      </c>
      <c r="BG23" s="16">
        <f>$G23*'Lines - Loading'!BE23/100</f>
        <v>9.313178421624238E-2</v>
      </c>
      <c r="BH23" s="16">
        <f>$G23*'Lines - Loading'!BF23/100</f>
        <v>9.1900032168970094E-2</v>
      </c>
      <c r="BI23" s="16">
        <f>$G23*'Lines - Loading'!BG23/100</f>
        <v>9.2059324590082592E-2</v>
      </c>
      <c r="BJ23" s="16">
        <f>$G23*'Lines - Loading'!BH23/100</f>
        <v>9.1483974417594954E-2</v>
      </c>
      <c r="BK23" s="16"/>
      <c r="BL23" s="16"/>
      <c r="BM23" s="16"/>
      <c r="BN23" s="16"/>
      <c r="BO23" s="16"/>
    </row>
    <row r="24" spans="4:67" ht="15.75" customHeight="1" x14ac:dyDescent="0.25">
      <c r="D24" s="2" t="str">
        <f>'Lines - Loading'!C24</f>
        <v>chapelcross33kv</v>
      </c>
      <c r="E24" s="90" t="str">
        <f>IF('Lines - Loading'!D24="","",'Lines - Loading'!D24)</f>
        <v>GRNA3B_GRNAT2_1</v>
      </c>
      <c r="F24" s="78" t="str">
        <f>'Lines - Loading'!E24</f>
        <v>GRNA3B_GRNAT2_1</v>
      </c>
      <c r="G24" s="41">
        <v>17.477969999999999</v>
      </c>
      <c r="H24" s="39"/>
      <c r="I24" s="143" cm="1">
        <f t="array" ref="I24">IFERROR(INDEX($I$102:$AS$200,MATCH($F24,$F$102:$F$200,0),COLUMN()-8),-999)</f>
        <v>0</v>
      </c>
      <c r="J24" s="143" cm="1">
        <f t="array" ref="J24">IFERROR(INDEX($I$102:$AS$200,MATCH($F24,$F$102:$F$200,0),COLUMN()-8),-999)</f>
        <v>0</v>
      </c>
      <c r="K24" s="143" cm="1">
        <f t="array" ref="K24">IFERROR(INDEX($I$102:$AS$200,MATCH($F24,$F$102:$F$200,0),COLUMN()-8),-999)</f>
        <v>0</v>
      </c>
      <c r="L24" s="143" cm="1">
        <f t="array" ref="L24">IFERROR(INDEX($I$102:$AS$200,MATCH($F24,$F$102:$F$200,0),COLUMN()-8),-999)</f>
        <v>0</v>
      </c>
      <c r="M24" s="143" cm="1">
        <f t="array" ref="M24">IFERROR(INDEX($I$102:$AS$200,MATCH($F24,$F$102:$F$200,0),COLUMN()-8),-999)</f>
        <v>0</v>
      </c>
      <c r="N24" s="143" cm="1">
        <f t="array" ref="N24">IFERROR(INDEX($I$102:$AS$200,MATCH($F24,$F$102:$F$200,0),COLUMN()-8),-999)</f>
        <v>0</v>
      </c>
      <c r="O24" s="143" cm="1">
        <f t="array" ref="O24">IFERROR(INDEX($I$102:$AS$200,MATCH($F24,$F$102:$F$200,0),COLUMN()-8),-999)</f>
        <v>0</v>
      </c>
      <c r="P24" s="143" cm="1">
        <f t="array" ref="P24">IFERROR(INDEX($I$102:$AS$200,MATCH($F24,$F$102:$F$200,0),COLUMN()-8),-999)</f>
        <v>0</v>
      </c>
      <c r="Q24" s="143" cm="1">
        <f t="array" ref="Q24">IFERROR(INDEX($I$102:$AS$200,MATCH($F24,$F$102:$F$200,0),COLUMN()-8),-999)</f>
        <v>0</v>
      </c>
      <c r="R24" s="143" cm="1">
        <f t="array" ref="R24">IFERROR(INDEX($I$102:$AS$200,MATCH($F24,$F$102:$F$200,0),COLUMN()-8),-999)</f>
        <v>0</v>
      </c>
      <c r="S24" s="143" cm="1">
        <f t="array" ref="S24">IFERROR(INDEX($I$102:$AS$200,MATCH($F24,$F$102:$F$200,0),COLUMN()-8),-999)</f>
        <v>0</v>
      </c>
      <c r="T24" s="143" cm="1">
        <f t="array" ref="T24">IFERROR(INDEX($I$102:$AS$200,MATCH($F24,$F$102:$F$200,0),COLUMN()-8),-999)</f>
        <v>0</v>
      </c>
      <c r="U24" s="143" cm="1">
        <f t="array" ref="U24">IFERROR(INDEX($I$102:$AS$200,MATCH($F24,$F$102:$F$200,0),COLUMN()-8),-999)</f>
        <v>0</v>
      </c>
      <c r="V24" s="143" cm="1">
        <f t="array" ref="V24">IFERROR(INDEX($I$102:$AS$200,MATCH($F24,$F$102:$F$200,0),COLUMN()-8),-999)</f>
        <v>0</v>
      </c>
      <c r="W24" s="143" cm="1">
        <f t="array" ref="W24">IFERROR(INDEX($I$102:$AS$200,MATCH($F24,$F$102:$F$200,0),COLUMN()-8),-999)</f>
        <v>0</v>
      </c>
      <c r="X24" s="143" cm="1">
        <f t="array" ref="X24">IFERROR(INDEX($I$102:$AS$200,MATCH($F24,$F$102:$F$200,0),COLUMN()-8),-999)</f>
        <v>0</v>
      </c>
      <c r="Y24" s="143" cm="1">
        <f t="array" ref="Y24">IFERROR(INDEX($I$102:$AS$200,MATCH($F24,$F$102:$F$200,0),COLUMN()-8),-999)</f>
        <v>0</v>
      </c>
      <c r="Z24" s="143" cm="1">
        <f t="array" ref="Z24">IFERROR(INDEX($I$102:$AS$200,MATCH($F24,$F$102:$F$200,0),COLUMN()-8),-999)</f>
        <v>0</v>
      </c>
      <c r="AA24" s="143" cm="1">
        <f t="array" ref="AA24">IFERROR(INDEX($I$102:$AS$200,MATCH($F24,$F$102:$F$200,0),COLUMN()-8),-999)</f>
        <v>0</v>
      </c>
      <c r="AB24" s="143" cm="1">
        <f t="array" ref="AB24">IFERROR(INDEX($I$102:$AS$200,MATCH($F24,$F$102:$F$200,0),COLUMN()-8),-999)</f>
        <v>0</v>
      </c>
      <c r="AC24" s="143" cm="1">
        <f t="array" ref="AC24">IFERROR(INDEX($I$102:$AS$200,MATCH($F24,$F$102:$F$200,0),COLUMN()-8),-999)</f>
        <v>0</v>
      </c>
      <c r="AD24" s="143" cm="1">
        <f t="array" ref="AD24">IFERROR(INDEX($I$102:$AS$200,MATCH($F24,$F$102:$F$200,0),COLUMN()-8),-999)</f>
        <v>0</v>
      </c>
      <c r="AE24" s="143" cm="1">
        <f t="array" ref="AE24">IFERROR(INDEX($I$102:$AS$200,MATCH($F24,$F$102:$F$200,0),COLUMN()-8),-999)</f>
        <v>0.26145208138572262</v>
      </c>
      <c r="AF24" s="143" cm="1">
        <f t="array" ref="AF24">IFERROR(INDEX($I$102:$AS$200,MATCH($F24,$F$102:$F$200,0),COLUMN()-8),-999)</f>
        <v>0.19156749011246821</v>
      </c>
      <c r="AG24" s="143" cm="1">
        <f t="array" ref="AG24">IFERROR(INDEX($I$102:$AS$200,MATCH($F24,$F$102:$F$200,0),COLUMN()-8),-999)</f>
        <v>0.19146054042920188</v>
      </c>
      <c r="AH24" s="143" cm="1">
        <f t="array" ref="AH24">IFERROR(INDEX($I$102:$AS$200,MATCH($F24,$F$102:$F$200,0),COLUMN()-8),-999)</f>
        <v>0.12681448073239124</v>
      </c>
      <c r="AI24" s="143" cm="1">
        <f t="array" ref="AI24">IFERROR(INDEX($I$102:$AS$200,MATCH($F24,$F$102:$F$200,0),COLUMN()-8),-999)</f>
        <v>0.12675017245780892</v>
      </c>
      <c r="AJ24" s="143" cm="1">
        <f t="array" ref="AJ24">IFERROR(INDEX($I$102:$AS$200,MATCH($F24,$F$102:$F$200,0),COLUMN()-8),-999)</f>
        <v>0.12767471035373165</v>
      </c>
      <c r="AK24" s="143" cm="1">
        <f t="array" ref="AK24">IFERROR(INDEX($I$102:$AS$200,MATCH($F24,$F$102:$F$200,0),COLUMN()-8),-999)</f>
        <v>0.12737920011156434</v>
      </c>
      <c r="AL24" s="143" cm="1">
        <f t="array" ref="AL24">IFERROR(INDEX($I$102:$AS$200,MATCH($F24,$F$102:$F$200,0),COLUMN()-8),-999)</f>
        <v>0.12711376139734118</v>
      </c>
      <c r="AM24" s="143" cm="1">
        <f t="array" ref="AM24">IFERROR(INDEX($I$102:$AS$200,MATCH($F24,$F$102:$F$200,0),COLUMN()-8),-999)</f>
        <v>0.1267114802031393</v>
      </c>
      <c r="AN24" s="143" cm="1">
        <f t="array" ref="AN24">IFERROR(INDEX($I$102:$AS$200,MATCH($F24,$F$102:$F$200,0),COLUMN()-8),-999)</f>
        <v>0.12672057222769167</v>
      </c>
      <c r="AO24" s="143" cm="1">
        <f t="array" ref="AO24">IFERROR(INDEX($I$102:$AS$200,MATCH($F24,$F$102:$F$200,0),COLUMN()-8),-999)</f>
        <v>0.12672048010125106</v>
      </c>
      <c r="AP24" s="143" cm="1">
        <f t="array" ref="AP24">IFERROR(INDEX($I$102:$AS$200,MATCH($F24,$F$102:$F$200,0),COLUMN()-8),-999)</f>
        <v>0.12672554806973496</v>
      </c>
      <c r="AQ24" s="143" cm="1">
        <f t="array" ref="AQ24">IFERROR(INDEX($I$102:$AS$200,MATCH($F24,$F$102:$F$200,0),COLUMN()-8),-999)</f>
        <v>8.4868069014530326E-2</v>
      </c>
      <c r="AR24" s="143" cm="1">
        <f t="array" ref="AR24">IFERROR(INDEX($I$102:$AS$200,MATCH($F24,$F$102:$F$200,0),COLUMN()-8),-999)</f>
        <v>8.4868069014530326E-2</v>
      </c>
      <c r="AS24" s="143" cm="1">
        <f t="array" ref="AS24">IFERROR(INDEX($I$102:$AS$200,MATCH($F24,$F$102:$F$200,0),COLUMN()-8),-999)</f>
        <v>8.5001751879657986E-2</v>
      </c>
      <c r="AT24" s="16"/>
      <c r="AU24" s="16">
        <f>$G24*'Lines - Loading'!AT24/100</f>
        <v>0</v>
      </c>
      <c r="AV24" s="16">
        <f>$G24*'Lines - Loading'!I24/100</f>
        <v>0</v>
      </c>
      <c r="AW24" s="16">
        <f>$G24*'Lines - Loading'!AU24/100</f>
        <v>0</v>
      </c>
      <c r="AX24" s="16">
        <f>$G24*'Lines - Loading'!AV24/100</f>
        <v>0</v>
      </c>
      <c r="AY24" s="16">
        <f>$G24*'Lines - Loading'!AW24/100</f>
        <v>0</v>
      </c>
      <c r="AZ24" s="16">
        <f>$G24*'Lines - Loading'!AX24/100</f>
        <v>0</v>
      </c>
      <c r="BA24" s="16">
        <f>$G24*'Lines - Loading'!AY24/100</f>
        <v>0</v>
      </c>
      <c r="BB24" s="16">
        <f>$G24*'Lines - Loading'!AZ24/100</f>
        <v>0</v>
      </c>
      <c r="BC24" s="16">
        <f>$G24*'Lines - Loading'!BA24/100</f>
        <v>0</v>
      </c>
      <c r="BD24" s="16">
        <f>$G24*'Lines - Loading'!BB24/100</f>
        <v>0</v>
      </c>
      <c r="BE24" s="16">
        <f>$G24*'Lines - Loading'!BC24/100</f>
        <v>0.26517759634039195</v>
      </c>
      <c r="BF24" s="16">
        <f>$G24*'Lines - Loading'!BD24/100</f>
        <v>0.19318879308212483</v>
      </c>
      <c r="BG24" s="16">
        <f>$G24*'Lines - Loading'!BE24/100</f>
        <v>0.12947402690378093</v>
      </c>
      <c r="BH24" s="16">
        <f>$G24*'Lines - Loading'!BF24/100</f>
        <v>0.1275704169699145</v>
      </c>
      <c r="BI24" s="16">
        <f>$G24*'Lines - Loading'!BG24/100</f>
        <v>0.12788568757966665</v>
      </c>
      <c r="BJ24" s="16">
        <f>$G24*'Lines - Loading'!BH24/100</f>
        <v>8.5323969901886537E-2</v>
      </c>
      <c r="BK24" s="16"/>
      <c r="BL24" s="16"/>
      <c r="BM24" s="16"/>
      <c r="BN24" s="16"/>
      <c r="BO24" s="16"/>
    </row>
    <row r="25" spans="4:67" x14ac:dyDescent="0.25">
      <c r="D25" s="2" t="str">
        <f>'Lines - Loading'!C25</f>
        <v>chapelcross33kv</v>
      </c>
      <c r="E25" s="90" t="str">
        <f>IF('Lines - Loading'!D25="","",'Lines - Loading'!D25)</f>
        <v>MIBI3-_LAHO3A_1</v>
      </c>
      <c r="F25" s="78" t="str">
        <f>'Lines - Loading'!E25</f>
        <v>MIBI3-_LAHO3A_1</v>
      </c>
      <c r="G25" s="41">
        <v>0.19402469999999999</v>
      </c>
      <c r="H25" s="39"/>
      <c r="I25" s="143" cm="1">
        <f t="array" ref="I25">IFERROR(INDEX($I$102:$AS$200,MATCH($F25,$F$102:$F$200,0),COLUMN()-8),-999)</f>
        <v>0</v>
      </c>
      <c r="J25" s="143" cm="1">
        <f t="array" ref="J25">IFERROR(INDEX($I$102:$AS$200,MATCH($F25,$F$102:$F$200,0),COLUMN()-8),-999)</f>
        <v>0</v>
      </c>
      <c r="K25" s="143" cm="1">
        <f t="array" ref="K25">IFERROR(INDEX($I$102:$AS$200,MATCH($F25,$F$102:$F$200,0),COLUMN()-8),-999)</f>
        <v>0</v>
      </c>
      <c r="L25" s="143" cm="1">
        <f t="array" ref="L25">IFERROR(INDEX($I$102:$AS$200,MATCH($F25,$F$102:$F$200,0),COLUMN()-8),-999)</f>
        <v>0</v>
      </c>
      <c r="M25" s="143" cm="1">
        <f t="array" ref="M25">IFERROR(INDEX($I$102:$AS$200,MATCH($F25,$F$102:$F$200,0),COLUMN()-8),-999)</f>
        <v>0</v>
      </c>
      <c r="N25" s="143" cm="1">
        <f t="array" ref="N25">IFERROR(INDEX($I$102:$AS$200,MATCH($F25,$F$102:$F$200,0),COLUMN()-8),-999)</f>
        <v>0</v>
      </c>
      <c r="O25" s="143" cm="1">
        <f t="array" ref="O25">IFERROR(INDEX($I$102:$AS$200,MATCH($F25,$F$102:$F$200,0),COLUMN()-8),-999)</f>
        <v>0</v>
      </c>
      <c r="P25" s="143" cm="1">
        <f t="array" ref="P25">IFERROR(INDEX($I$102:$AS$200,MATCH($F25,$F$102:$F$200,0),COLUMN()-8),-999)</f>
        <v>0</v>
      </c>
      <c r="Q25" s="143" cm="1">
        <f t="array" ref="Q25">IFERROR(INDEX($I$102:$AS$200,MATCH($F25,$F$102:$F$200,0),COLUMN()-8),-999)</f>
        <v>0</v>
      </c>
      <c r="R25" s="143" cm="1">
        <f t="array" ref="R25">IFERROR(INDEX($I$102:$AS$200,MATCH($F25,$F$102:$F$200,0),COLUMN()-8),-999)</f>
        <v>0</v>
      </c>
      <c r="S25" s="143" cm="1">
        <f t="array" ref="S25">IFERROR(INDEX($I$102:$AS$200,MATCH($F25,$F$102:$F$200,0),COLUMN()-8),-999)</f>
        <v>0</v>
      </c>
      <c r="T25" s="143" cm="1">
        <f t="array" ref="T25">IFERROR(INDEX($I$102:$AS$200,MATCH($F25,$F$102:$F$200,0),COLUMN()-8),-999)</f>
        <v>0</v>
      </c>
      <c r="U25" s="143" cm="1">
        <f t="array" ref="U25">IFERROR(INDEX($I$102:$AS$200,MATCH($F25,$F$102:$F$200,0),COLUMN()-8),-999)</f>
        <v>0</v>
      </c>
      <c r="V25" s="143" cm="1">
        <f t="array" ref="V25">IFERROR(INDEX($I$102:$AS$200,MATCH($F25,$F$102:$F$200,0),COLUMN()-8),-999)</f>
        <v>0</v>
      </c>
      <c r="W25" s="143" cm="1">
        <f t="array" ref="W25">IFERROR(INDEX($I$102:$AS$200,MATCH($F25,$F$102:$F$200,0),COLUMN()-8),-999)</f>
        <v>0</v>
      </c>
      <c r="X25" s="143" cm="1">
        <f t="array" ref="X25">IFERROR(INDEX($I$102:$AS$200,MATCH($F25,$F$102:$F$200,0),COLUMN()-8),-999)</f>
        <v>0</v>
      </c>
      <c r="Y25" s="143" cm="1">
        <f t="array" ref="Y25">IFERROR(INDEX($I$102:$AS$200,MATCH($F25,$F$102:$F$200,0),COLUMN()-8),-999)</f>
        <v>0</v>
      </c>
      <c r="Z25" s="143" cm="1">
        <f t="array" ref="Z25">IFERROR(INDEX($I$102:$AS$200,MATCH($F25,$F$102:$F$200,0),COLUMN()-8),-999)</f>
        <v>0</v>
      </c>
      <c r="AA25" s="143" cm="1">
        <f t="array" ref="AA25">IFERROR(INDEX($I$102:$AS$200,MATCH($F25,$F$102:$F$200,0),COLUMN()-8),-999)</f>
        <v>0</v>
      </c>
      <c r="AB25" s="143" cm="1">
        <f t="array" ref="AB25">IFERROR(INDEX($I$102:$AS$200,MATCH($F25,$F$102:$F$200,0),COLUMN()-8),-999)</f>
        <v>0</v>
      </c>
      <c r="AC25" s="143" cm="1">
        <f t="array" ref="AC25">IFERROR(INDEX($I$102:$AS$200,MATCH($F25,$F$102:$F$200,0),COLUMN()-8),-999)</f>
        <v>0</v>
      </c>
      <c r="AD25" s="143" cm="1">
        <f t="array" ref="AD25">IFERROR(INDEX($I$102:$AS$200,MATCH($F25,$F$102:$F$200,0),COLUMN()-8),-999)</f>
        <v>0.27247634318682723</v>
      </c>
      <c r="AE25" s="143" cm="1">
        <f t="array" ref="AE25">IFERROR(INDEX($I$102:$AS$200,MATCH($F25,$F$102:$F$200,0),COLUMN()-8),-999)</f>
        <v>0.18943279447330161</v>
      </c>
      <c r="AF25" s="143" cm="1">
        <f t="array" ref="AF25">IFERROR(INDEX($I$102:$AS$200,MATCH($F25,$F$102:$F$200,0),COLUMN()-8),-999)</f>
        <v>0.11890166314845184</v>
      </c>
      <c r="AG25" s="143" cm="1">
        <f t="array" ref="AG25">IFERROR(INDEX($I$102:$AS$200,MATCH($F25,$F$102:$F$200,0),COLUMN()-8),-999)</f>
        <v>0.11880241784818567</v>
      </c>
      <c r="AH25" s="143" cm="1">
        <f t="array" ref="AH25">IFERROR(INDEX($I$102:$AS$200,MATCH($F25,$F$102:$F$200,0),COLUMN()-8),-999)</f>
        <v>0.11950892924547073</v>
      </c>
      <c r="AI25" s="143" cm="1">
        <f t="array" ref="AI25">IFERROR(INDEX($I$102:$AS$200,MATCH($F25,$F$102:$F$200,0),COLUMN()-8),-999)</f>
        <v>0.11927787127306305</v>
      </c>
      <c r="AJ25" s="143" cm="1">
        <f t="array" ref="AJ25">IFERROR(INDEX($I$102:$AS$200,MATCH($F25,$F$102:$F$200,0),COLUMN()-8),-999)</f>
        <v>0.11999694898831112</v>
      </c>
      <c r="AK25" s="143" cm="1">
        <f t="array" ref="AK25">IFERROR(INDEX($I$102:$AS$200,MATCH($F25,$F$102:$F$200,0),COLUMN()-8),-999)</f>
        <v>0.11976719219870802</v>
      </c>
      <c r="AL25" s="143" cm="1">
        <f t="array" ref="AL25">IFERROR(INDEX($I$102:$AS$200,MATCH($F25,$F$102:$F$200,0),COLUMN()-8),-999)</f>
        <v>0.1195607504271137</v>
      </c>
      <c r="AM25" s="143" cm="1">
        <f t="array" ref="AM25">IFERROR(INDEX($I$102:$AS$200,MATCH($F25,$F$102:$F$200,0),COLUMN()-8),-999)</f>
        <v>0.1192477611067935</v>
      </c>
      <c r="AN25" s="143" cm="1">
        <f t="array" ref="AN25">IFERROR(INDEX($I$102:$AS$200,MATCH($F25,$F$102:$F$200,0),COLUMN()-8),-999)</f>
        <v>0.1192548366065054</v>
      </c>
      <c r="AO25" s="143" cm="1">
        <f t="array" ref="AO25">IFERROR(INDEX($I$102:$AS$200,MATCH($F25,$F$102:$F$200,0),COLUMN()-8),-999)</f>
        <v>0.11925476491286303</v>
      </c>
      <c r="AP25" s="143" cm="1">
        <f t="array" ref="AP25">IFERROR(INDEX($I$102:$AS$200,MATCH($F25,$F$102:$F$200,0),COLUMN()-8),-999)</f>
        <v>6.7709977857194459E-2</v>
      </c>
      <c r="AQ25" s="143" cm="1">
        <f t="array" ref="AQ25">IFERROR(INDEX($I$102:$AS$200,MATCH($F25,$F$102:$F$200,0),COLUMN()-8),-999)</f>
        <v>7.465712815078758E-2</v>
      </c>
      <c r="AR25" s="143" cm="1">
        <f t="array" ref="AR25">IFERROR(INDEX($I$102:$AS$200,MATCH($F25,$F$102:$F$200,0),COLUMN()-8),-999)</f>
        <v>7.465712815078758E-2</v>
      </c>
      <c r="AS25" s="143" cm="1">
        <f t="array" ref="AS25">IFERROR(INDEX($I$102:$AS$200,MATCH($F25,$F$102:$F$200,0),COLUMN()-8),-999)</f>
        <v>7.4752046232606367E-2</v>
      </c>
      <c r="AT25" s="16"/>
      <c r="AU25" s="16">
        <f>$G25*'Lines - Loading'!AT25/100</f>
        <v>0</v>
      </c>
      <c r="AV25" s="16">
        <f>$G25*'Lines - Loading'!I25/100</f>
        <v>0</v>
      </c>
      <c r="AW25" s="16">
        <f>$G25*'Lines - Loading'!AU25/100</f>
        <v>0</v>
      </c>
      <c r="AX25" s="16">
        <f>$G25*'Lines - Loading'!AV25/100</f>
        <v>0</v>
      </c>
      <c r="AY25" s="16">
        <f>$G25*'Lines - Loading'!AW25/100</f>
        <v>0</v>
      </c>
      <c r="AZ25" s="16">
        <f>$G25*'Lines - Loading'!AX25/100</f>
        <v>0</v>
      </c>
      <c r="BA25" s="16">
        <f>$G25*'Lines - Loading'!AY25/100</f>
        <v>0</v>
      </c>
      <c r="BB25" s="16">
        <f>$G25*'Lines - Loading'!AZ25/100</f>
        <v>0</v>
      </c>
      <c r="BC25" s="16">
        <f>$G25*'Lines - Loading'!BA25/100</f>
        <v>0</v>
      </c>
      <c r="BD25" s="16">
        <f>$G25*'Lines - Loading'!BB25/100</f>
        <v>0.2899340666223672</v>
      </c>
      <c r="BE25" s="16">
        <f>$G25*'Lines - Loading'!BC25/100</f>
        <v>0.19627284926264846</v>
      </c>
      <c r="BF25" s="16">
        <f>$G25*'Lines - Loading'!BD25/100</f>
        <v>0.12138926675558416</v>
      </c>
      <c r="BG25" s="16">
        <f>$G25*'Lines - Loading'!BE25/100</f>
        <v>0.12179612558511609</v>
      </c>
      <c r="BH25" s="16">
        <f>$G25*'Lines - Loading'!BF25/100</f>
        <v>0.1199455854051375</v>
      </c>
      <c r="BI25" s="16">
        <f>$G25*'Lines - Loading'!BG25/100</f>
        <v>0.1201909490584544</v>
      </c>
      <c r="BJ25" s="16">
        <f>$G25*'Lines - Loading'!BH25/100</f>
        <v>7.4469630635969092E-2</v>
      </c>
      <c r="BK25" s="16"/>
      <c r="BL25" s="16"/>
      <c r="BM25" s="16"/>
      <c r="BN25" s="16"/>
      <c r="BO25" s="16"/>
    </row>
    <row r="26" spans="4:67" x14ac:dyDescent="0.25">
      <c r="D26" s="2" t="str">
        <f>'Lines - Loading'!C26</f>
        <v>chapelcross33kv</v>
      </c>
      <c r="E26" s="90" t="str">
        <f>IF('Lines - Loading'!D26="","",'Lines - Loading'!D26)</f>
        <v>LAHO3B_NEWCT1_1</v>
      </c>
      <c r="F26" s="78" t="str">
        <f>'Lines - Loading'!E26</f>
        <v>LAHO3B_NEWCT1_1</v>
      </c>
      <c r="G26" s="41">
        <v>0.42799150000000002</v>
      </c>
      <c r="H26" s="39"/>
      <c r="I26" s="143" cm="1">
        <f t="array" ref="I26">IFERROR(INDEX($I$102:$AS$200,MATCH($F26,$F$102:$F$200,0),COLUMN()-8),-999)</f>
        <v>0</v>
      </c>
      <c r="J26" s="143" cm="1">
        <f t="array" ref="J26">IFERROR(INDEX($I$102:$AS$200,MATCH($F26,$F$102:$F$200,0),COLUMN()-8),-999)</f>
        <v>0</v>
      </c>
      <c r="K26" s="143" cm="1">
        <f t="array" ref="K26">IFERROR(INDEX($I$102:$AS$200,MATCH($F26,$F$102:$F$200,0),COLUMN()-8),-999)</f>
        <v>0</v>
      </c>
      <c r="L26" s="143" cm="1">
        <f t="array" ref="L26">IFERROR(INDEX($I$102:$AS$200,MATCH($F26,$F$102:$F$200,0),COLUMN()-8),-999)</f>
        <v>0</v>
      </c>
      <c r="M26" s="143" cm="1">
        <f t="array" ref="M26">IFERROR(INDEX($I$102:$AS$200,MATCH($F26,$F$102:$F$200,0),COLUMN()-8),-999)</f>
        <v>0</v>
      </c>
      <c r="N26" s="143" cm="1">
        <f t="array" ref="N26">IFERROR(INDEX($I$102:$AS$200,MATCH($F26,$F$102:$F$200,0),COLUMN()-8),-999)</f>
        <v>0</v>
      </c>
      <c r="O26" s="143" cm="1">
        <f t="array" ref="O26">IFERROR(INDEX($I$102:$AS$200,MATCH($F26,$F$102:$F$200,0),COLUMN()-8),-999)</f>
        <v>0</v>
      </c>
      <c r="P26" s="143" cm="1">
        <f t="array" ref="P26">IFERROR(INDEX($I$102:$AS$200,MATCH($F26,$F$102:$F$200,0),COLUMN()-8),-999)</f>
        <v>0</v>
      </c>
      <c r="Q26" s="143" cm="1">
        <f t="array" ref="Q26">IFERROR(INDEX($I$102:$AS$200,MATCH($F26,$F$102:$F$200,0),COLUMN()-8),-999)</f>
        <v>0</v>
      </c>
      <c r="R26" s="143" cm="1">
        <f t="array" ref="R26">IFERROR(INDEX($I$102:$AS$200,MATCH($F26,$F$102:$F$200,0),COLUMN()-8),-999)</f>
        <v>0</v>
      </c>
      <c r="S26" s="143" cm="1">
        <f t="array" ref="S26">IFERROR(INDEX($I$102:$AS$200,MATCH($F26,$F$102:$F$200,0),COLUMN()-8),-999)</f>
        <v>0</v>
      </c>
      <c r="T26" s="143" cm="1">
        <f t="array" ref="T26">IFERROR(INDEX($I$102:$AS$200,MATCH($F26,$F$102:$F$200,0),COLUMN()-8),-999)</f>
        <v>0</v>
      </c>
      <c r="U26" s="143" cm="1">
        <f t="array" ref="U26">IFERROR(INDEX($I$102:$AS$200,MATCH($F26,$F$102:$F$200,0),COLUMN()-8),-999)</f>
        <v>0</v>
      </c>
      <c r="V26" s="143" cm="1">
        <f t="array" ref="V26">IFERROR(INDEX($I$102:$AS$200,MATCH($F26,$F$102:$F$200,0),COLUMN()-8),-999)</f>
        <v>0</v>
      </c>
      <c r="W26" s="143" cm="1">
        <f t="array" ref="W26">IFERROR(INDEX($I$102:$AS$200,MATCH($F26,$F$102:$F$200,0),COLUMN()-8),-999)</f>
        <v>0</v>
      </c>
      <c r="X26" s="143" cm="1">
        <f t="array" ref="X26">IFERROR(INDEX($I$102:$AS$200,MATCH($F26,$F$102:$F$200,0),COLUMN()-8),-999)</f>
        <v>0</v>
      </c>
      <c r="Y26" s="143" cm="1">
        <f t="array" ref="Y26">IFERROR(INDEX($I$102:$AS$200,MATCH($F26,$F$102:$F$200,0),COLUMN()-8),-999)</f>
        <v>0</v>
      </c>
      <c r="Z26" s="143" cm="1">
        <f t="array" ref="Z26">IFERROR(INDEX($I$102:$AS$200,MATCH($F26,$F$102:$F$200,0),COLUMN()-8),-999)</f>
        <v>0</v>
      </c>
      <c r="AA26" s="143" cm="1">
        <f t="array" ref="AA26">IFERROR(INDEX($I$102:$AS$200,MATCH($F26,$F$102:$F$200,0),COLUMN()-8),-999)</f>
        <v>0</v>
      </c>
      <c r="AB26" s="143" cm="1">
        <f t="array" ref="AB26">IFERROR(INDEX($I$102:$AS$200,MATCH($F26,$F$102:$F$200,0),COLUMN()-8),-999)</f>
        <v>0</v>
      </c>
      <c r="AC26" s="143" cm="1">
        <f t="array" ref="AC26">IFERROR(INDEX($I$102:$AS$200,MATCH($F26,$F$102:$F$200,0),COLUMN()-8),-999)</f>
        <v>0</v>
      </c>
      <c r="AD26" s="143" cm="1">
        <f t="array" ref="AD26">IFERROR(INDEX($I$102:$AS$200,MATCH($F26,$F$102:$F$200,0),COLUMN()-8),-999)</f>
        <v>0</v>
      </c>
      <c r="AE26" s="143" cm="1">
        <f t="array" ref="AE26">IFERROR(INDEX($I$102:$AS$200,MATCH($F26,$F$102:$F$200,0),COLUMN()-8),-999)</f>
        <v>0</v>
      </c>
      <c r="AF26" s="143" cm="1">
        <f t="array" ref="AF26">IFERROR(INDEX($I$102:$AS$200,MATCH($F26,$F$102:$F$200,0),COLUMN()-8),-999)</f>
        <v>3.8356127303153575E-2</v>
      </c>
      <c r="AG26" s="143" cm="1">
        <f t="array" ref="AG26">IFERROR(INDEX($I$102:$AS$200,MATCH($F26,$F$102:$F$200,0),COLUMN()-8),-999)</f>
        <v>3.8335665802836101E-2</v>
      </c>
      <c r="AH26" s="143" cm="1">
        <f t="array" ref="AH26">IFERROR(INDEX($I$102:$AS$200,MATCH($F26,$F$102:$F$200,0),COLUMN()-8),-999)</f>
        <v>2.8791909957075774E-2</v>
      </c>
      <c r="AI26" s="143" cm="1">
        <f t="array" ref="AI26">IFERROR(INDEX($I$102:$AS$200,MATCH($F26,$F$102:$F$200,0),COLUMN()-8),-999)</f>
        <v>2.8777471998668328E-2</v>
      </c>
      <c r="AJ26" s="143" cm="1">
        <f t="array" ref="AJ26">IFERROR(INDEX($I$102:$AS$200,MATCH($F26,$F$102:$F$200,0),COLUMN()-8),-999)</f>
        <v>1.9208056545777029E-2</v>
      </c>
      <c r="AK26" s="143" cm="1">
        <f t="array" ref="AK26">IFERROR(INDEX($I$102:$AS$200,MATCH($F26,$F$102:$F$200,0),COLUMN()-8),-999)</f>
        <v>1.9164732969119407E-2</v>
      </c>
      <c r="AL26" s="143" cm="1">
        <f t="array" ref="AL26">IFERROR(INDEX($I$102:$AS$200,MATCH($F26,$F$102:$F$200,0),COLUMN()-8),-999)</f>
        <v>1.9125817950662073E-2</v>
      </c>
      <c r="AM26" s="143" cm="1">
        <f t="array" ref="AM26">IFERROR(INDEX($I$102:$AS$200,MATCH($F26,$F$102:$F$200,0),COLUMN()-8),-999)</f>
        <v>1.9066821640337375E-2</v>
      </c>
      <c r="AN26" s="143" cm="1">
        <f t="array" ref="AN26">IFERROR(INDEX($I$102:$AS$200,MATCH($F26,$F$102:$F$200,0),COLUMN()-8),-999)</f>
        <v>1.9068155279640713E-2</v>
      </c>
      <c r="AO26" s="143" cm="1">
        <f t="array" ref="AO26">IFERROR(INDEX($I$102:$AS$200,MATCH($F26,$F$102:$F$200,0),COLUMN()-8),-999)</f>
        <v>1.9068141766292977E-2</v>
      </c>
      <c r="AP26" s="143" cm="1">
        <f t="array" ref="AP26">IFERROR(INDEX($I$102:$AS$200,MATCH($F26,$F$102:$F$200,0),COLUMN()-8),-999)</f>
        <v>1.9254688557792055E-2</v>
      </c>
      <c r="AQ26" s="143" cm="1">
        <f t="array" ref="AQ26">IFERROR(INDEX($I$102:$AS$200,MATCH($F26,$F$102:$F$200,0),COLUMN()-8),-999)</f>
        <v>1.9336355140625087E-2</v>
      </c>
      <c r="AR26" s="143" cm="1">
        <f t="array" ref="AR26">IFERROR(INDEX($I$102:$AS$200,MATCH($F26,$F$102:$F$200,0),COLUMN()-8),-999)</f>
        <v>1.9336355140625087E-2</v>
      </c>
      <c r="AS26" s="143" cm="1">
        <f t="array" ref="AS26">IFERROR(INDEX($I$102:$AS$200,MATCH($F26,$F$102:$F$200,0),COLUMN()-8),-999)</f>
        <v>1.9363961394208845E-2</v>
      </c>
      <c r="AT26" s="16"/>
      <c r="AU26" s="16">
        <f>$G26*'Lines - Loading'!AT26/100</f>
        <v>0</v>
      </c>
      <c r="AV26" s="16">
        <f>$G26*'Lines - Loading'!I26/100</f>
        <v>0</v>
      </c>
      <c r="AW26" s="16">
        <f>$G26*'Lines - Loading'!AU26/100</f>
        <v>0</v>
      </c>
      <c r="AX26" s="16">
        <f>$G26*'Lines - Loading'!AV26/100</f>
        <v>0</v>
      </c>
      <c r="AY26" s="16">
        <f>$G26*'Lines - Loading'!AW26/100</f>
        <v>0</v>
      </c>
      <c r="AZ26" s="16">
        <f>$G26*'Lines - Loading'!AX26/100</f>
        <v>0</v>
      </c>
      <c r="BA26" s="16">
        <f>$G26*'Lines - Loading'!AY26/100</f>
        <v>0</v>
      </c>
      <c r="BB26" s="16">
        <f>$G26*'Lines - Loading'!AZ26/100</f>
        <v>0</v>
      </c>
      <c r="BC26" s="16">
        <f>$G26*'Lines - Loading'!BA26/100</f>
        <v>0</v>
      </c>
      <c r="BD26" s="16">
        <f>$G26*'Lines - Loading'!BB26/100</f>
        <v>0</v>
      </c>
      <c r="BE26" s="16">
        <f>$G26*'Lines - Loading'!BC26/100</f>
        <v>0</v>
      </c>
      <c r="BF26" s="16">
        <f>$G26*'Lines - Loading'!BD26/100</f>
        <v>3.8751706967446738E-2</v>
      </c>
      <c r="BG26" s="16">
        <f>$G26*'Lines - Loading'!BE26/100</f>
        <v>1.9516072317966565E-2</v>
      </c>
      <c r="BH26" s="16">
        <f>$G26*'Lines - Loading'!BF26/100</f>
        <v>1.9234837526492958E-2</v>
      </c>
      <c r="BI26" s="16">
        <f>$G26*'Lines - Loading'!BG26/100</f>
        <v>1.9281157175088003E-2</v>
      </c>
      <c r="BJ26" s="16">
        <f>$G26*'Lines - Loading'!BH26/100</f>
        <v>1.9456410426103247E-2</v>
      </c>
      <c r="BK26" s="16"/>
      <c r="BL26" s="16"/>
      <c r="BM26" s="16"/>
      <c r="BN26" s="16"/>
      <c r="BO26" s="16"/>
    </row>
    <row r="27" spans="4:67" x14ac:dyDescent="0.25">
      <c r="D27" s="2" t="str">
        <f>'Lines - Loading'!C27</f>
        <v>chapelcross33kv</v>
      </c>
      <c r="E27" s="90" t="str">
        <f>IF('Lines - Loading'!D27="","",'Lines - Loading'!D27)</f>
        <v>CHAP3-_MIBI3-_1</v>
      </c>
      <c r="F27" s="78" t="str">
        <f>'Lines - Loading'!E27</f>
        <v>CHAP3-_MIBI3-_1</v>
      </c>
      <c r="G27" s="41">
        <v>0.36495539999999999</v>
      </c>
      <c r="H27" s="39"/>
      <c r="I27" s="143" cm="1">
        <f t="array" ref="I27">IFERROR(INDEX($I$102:$AS$200,MATCH($F27,$F$102:$F$200,0),COLUMN()-8),-999)</f>
        <v>0</v>
      </c>
      <c r="J27" s="143" cm="1">
        <f t="array" ref="J27">IFERROR(INDEX($I$102:$AS$200,MATCH($F27,$F$102:$F$200,0),COLUMN()-8),-999)</f>
        <v>0</v>
      </c>
      <c r="K27" s="143" cm="1">
        <f t="array" ref="K27">IFERROR(INDEX($I$102:$AS$200,MATCH($F27,$F$102:$F$200,0),COLUMN()-8),-999)</f>
        <v>0</v>
      </c>
      <c r="L27" s="143" cm="1">
        <f t="array" ref="L27">IFERROR(INDEX($I$102:$AS$200,MATCH($F27,$F$102:$F$200,0),COLUMN()-8),-999)</f>
        <v>0</v>
      </c>
      <c r="M27" s="143" cm="1">
        <f t="array" ref="M27">IFERROR(INDEX($I$102:$AS$200,MATCH($F27,$F$102:$F$200,0),COLUMN()-8),-999)</f>
        <v>1.8429097840769737E-2</v>
      </c>
      <c r="N27" s="143" cm="1">
        <f t="array" ref="N27">IFERROR(INDEX($I$102:$AS$200,MATCH($F27,$F$102:$F$200,0),COLUMN()-8),-999)</f>
        <v>1.8429097840570875E-2</v>
      </c>
      <c r="O27" s="143" cm="1">
        <f t="array" ref="O27">IFERROR(INDEX($I$102:$AS$200,MATCH($F27,$F$102:$F$200,0),COLUMN()-8),-999)</f>
        <v>1.8329984636300648E-2</v>
      </c>
      <c r="P27" s="143" cm="1">
        <f t="array" ref="P27">IFERROR(INDEX($I$102:$AS$200,MATCH($F27,$F$102:$F$200,0),COLUMN()-8),-999)</f>
        <v>1.8329984635738011E-2</v>
      </c>
      <c r="Q27" s="143" cm="1">
        <f t="array" ref="Q27">IFERROR(INDEX($I$102:$AS$200,MATCH($F27,$F$102:$F$200,0),COLUMN()-8),-999)</f>
        <v>1.4982814611812459E-2</v>
      </c>
      <c r="R27" s="143" cm="1">
        <f t="array" ref="R27">IFERROR(INDEX($I$102:$AS$200,MATCH($F27,$F$102:$F$200,0),COLUMN()-8),-999)</f>
        <v>1.5042642185025469E-2</v>
      </c>
      <c r="S27" s="143" cm="1">
        <f t="array" ref="S27">IFERROR(INDEX($I$102:$AS$200,MATCH($F27,$F$102:$F$200,0),COLUMN()-8),-999)</f>
        <v>1.1378782178908444E-2</v>
      </c>
      <c r="T27" s="143" cm="1">
        <f t="array" ref="T27">IFERROR(INDEX($I$102:$AS$200,MATCH($F27,$F$102:$F$200,0),COLUMN()-8),-999)</f>
        <v>9.6531265413589782E-3</v>
      </c>
      <c r="U27" s="143" cm="1">
        <f t="array" ref="U27">IFERROR(INDEX($I$102:$AS$200,MATCH($F27,$F$102:$F$200,0),COLUMN()-8),-999)</f>
        <v>9.6531265413589782E-3</v>
      </c>
      <c r="V27" s="143" cm="1">
        <f t="array" ref="V27">IFERROR(INDEX($I$102:$AS$200,MATCH($F27,$F$102:$F$200,0),COLUMN()-8),-999)</f>
        <v>9.7570904224618098E-3</v>
      </c>
      <c r="W27" s="143" cm="1">
        <f t="array" ref="W27">IFERROR(INDEX($I$102:$AS$200,MATCH($F27,$F$102:$F$200,0),COLUMN()-8),-999)</f>
        <v>8.590103595947007E-3</v>
      </c>
      <c r="X27" s="143" cm="1">
        <f t="array" ref="X27">IFERROR(INDEX($I$102:$AS$200,MATCH($F27,$F$102:$F$200,0),COLUMN()-8),-999)</f>
        <v>8.590103595947007E-3</v>
      </c>
      <c r="Y27" s="143" cm="1">
        <f t="array" ref="Y27">IFERROR(INDEX($I$102:$AS$200,MATCH($F27,$F$102:$F$200,0),COLUMN()-8),-999)</f>
        <v>1.1814530601902974E-2</v>
      </c>
      <c r="Z27" s="143" cm="1">
        <f t="array" ref="Z27">IFERROR(INDEX($I$102:$AS$200,MATCH($F27,$F$102:$F$200,0),COLUMN()-8),-999)</f>
        <v>1.9645863140318506E-2</v>
      </c>
      <c r="AA27" s="143" cm="1">
        <f t="array" ref="AA27">IFERROR(INDEX($I$102:$AS$200,MATCH($F27,$F$102:$F$200,0),COLUMN()-8),-999)</f>
        <v>3.0379197596814476E-2</v>
      </c>
      <c r="AB27" s="143" cm="1">
        <f t="array" ref="AB27">IFERROR(INDEX($I$102:$AS$200,MATCH($F27,$F$102:$F$200,0),COLUMN()-8),-999)</f>
        <v>0.1993561769650449</v>
      </c>
      <c r="AC27" s="143" cm="1">
        <f t="array" ref="AC27">IFERROR(INDEX($I$102:$AS$200,MATCH($F27,$F$102:$F$200,0),COLUMN()-8),-999)</f>
        <v>5.9619262438776036E-2</v>
      </c>
      <c r="AD27" s="143" cm="1">
        <f t="array" ref="AD27">IFERROR(INDEX($I$102:$AS$200,MATCH($F27,$F$102:$F$200,0),COLUMN()-8),-999)</f>
        <v>0.3212713875098579</v>
      </c>
      <c r="AE27" s="143" cm="1">
        <f t="array" ref="AE27">IFERROR(INDEX($I$102:$AS$200,MATCH($F27,$F$102:$F$200,0),COLUMN()-8),-999)</f>
        <v>0.24714840249353934</v>
      </c>
      <c r="AF27" s="143" cm="1">
        <f t="array" ref="AF27">IFERROR(INDEX($I$102:$AS$200,MATCH($F27,$F$102:$F$200,0),COLUMN()-8),-999)</f>
        <v>0.1797971378362262</v>
      </c>
      <c r="AG27" s="143" cm="1">
        <f t="array" ref="AG27">IFERROR(INDEX($I$102:$AS$200,MATCH($F27,$F$102:$F$200,0),COLUMN()-8),-999)</f>
        <v>0.16845500404765529</v>
      </c>
      <c r="AH27" s="143" cm="1">
        <f t="array" ref="AH27">IFERROR(INDEX($I$102:$AS$200,MATCH($F27,$F$102:$F$200,0),COLUMN()-8),-999)</f>
        <v>0.17334464032434099</v>
      </c>
      <c r="AI27" s="143" cm="1">
        <f t="array" ref="AI27">IFERROR(INDEX($I$102:$AS$200,MATCH($F27,$F$102:$F$200,0),COLUMN()-8),-999)</f>
        <v>0.12847242231983291</v>
      </c>
      <c r="AJ27" s="143" cm="1">
        <f t="array" ref="AJ27">IFERROR(INDEX($I$102:$AS$200,MATCH($F27,$F$102:$F$200,0),COLUMN()-8),-999)</f>
        <v>0.13369861617693746</v>
      </c>
      <c r="AK27" s="143" cm="1">
        <f t="array" ref="AK27">IFERROR(INDEX($I$102:$AS$200,MATCH($F27,$F$102:$F$200,0),COLUMN()-8),-999)</f>
        <v>0.13187460959504638</v>
      </c>
      <c r="AL27" s="143" cm="1">
        <f t="array" ref="AL27">IFERROR(INDEX($I$102:$AS$200,MATCH($F27,$F$102:$F$200,0),COLUMN()-8),-999)</f>
        <v>0.13035645086162934</v>
      </c>
      <c r="AM27" s="143" cm="1">
        <f t="array" ref="AM27">IFERROR(INDEX($I$102:$AS$200,MATCH($F27,$F$102:$F$200,0),COLUMN()-8),-999)</f>
        <v>0.12828575421846503</v>
      </c>
      <c r="AN27" s="143" cm="1">
        <f t="array" ref="AN27">IFERROR(INDEX($I$102:$AS$200,MATCH($F27,$F$102:$F$200,0),COLUMN()-8),-999)</f>
        <v>0.12832937366289618</v>
      </c>
      <c r="AO27" s="143" cm="1">
        <f t="array" ref="AO27">IFERROR(INDEX($I$102:$AS$200,MATCH($F27,$F$102:$F$200,0),COLUMN()-8),-999)</f>
        <v>0.12832893092534178</v>
      </c>
      <c r="AP27" s="143" cm="1">
        <f t="array" ref="AP27">IFERROR(INDEX($I$102:$AS$200,MATCH($F27,$F$102:$F$200,0),COLUMN()-8),-999)</f>
        <v>7.4624788977387335E-2</v>
      </c>
      <c r="AQ27" s="143" cm="1">
        <f t="array" ref="AQ27">IFERROR(INDEX($I$102:$AS$200,MATCH($F27,$F$102:$F$200,0),COLUMN()-8),-999)</f>
        <v>8.142994663691959E-2</v>
      </c>
      <c r="AR27" s="143" cm="1">
        <f t="array" ref="AR27">IFERROR(INDEX($I$102:$AS$200,MATCH($F27,$F$102:$F$200,0),COLUMN()-8),-999)</f>
        <v>8.142994663691959E-2</v>
      </c>
      <c r="AS27" s="143" cm="1">
        <f t="array" ref="AS27">IFERROR(INDEX($I$102:$AS$200,MATCH($F27,$F$102:$F$200,0),COLUMN()-8),-999)</f>
        <v>8.2318484177768839E-2</v>
      </c>
      <c r="AT27" s="16"/>
      <c r="AU27" s="16">
        <f>$G27*'Lines - Loading'!AT27/100</f>
        <v>0</v>
      </c>
      <c r="AV27" s="16">
        <f>$G27*'Lines - Loading'!I27/100</f>
        <v>0</v>
      </c>
      <c r="AW27" s="16">
        <f>$G27*'Lines - Loading'!AU27/100</f>
        <v>0</v>
      </c>
      <c r="AX27" s="16">
        <f>$G27*'Lines - Loading'!AV27/100</f>
        <v>0</v>
      </c>
      <c r="AY27" s="16">
        <f>$G27*'Lines - Loading'!AW27/100</f>
        <v>1.0332155323871819E-2</v>
      </c>
      <c r="AZ27" s="16">
        <f>$G27*'Lines - Loading'!AX27/100</f>
        <v>1.0374039729010007E-2</v>
      </c>
      <c r="BA27" s="16">
        <f>$G27*'Lines - Loading'!AY27/100</f>
        <v>1.04139581113885E-2</v>
      </c>
      <c r="BB27" s="16">
        <f>$G27*'Lines - Loading'!AZ27/100</f>
        <v>1.0070984020391036E-2</v>
      </c>
      <c r="BC27" s="16">
        <f>$G27*'Lines - Loading'!BA27/100</f>
        <v>0.19933818668832767</v>
      </c>
      <c r="BD27" s="16">
        <f>$G27*'Lines - Loading'!BB27/100</f>
        <v>0.43780388221805089</v>
      </c>
      <c r="BE27" s="16">
        <f>$G27*'Lines - Loading'!BC27/100</f>
        <v>0.29729513075070974</v>
      </c>
      <c r="BF27" s="16">
        <f>$G27*'Lines - Loading'!BD27/100</f>
        <v>0.22183389170905465</v>
      </c>
      <c r="BG27" s="16">
        <f>$G27*'Lines - Loading'!BE27/100</f>
        <v>0.14564994095696596</v>
      </c>
      <c r="BH27" s="16">
        <f>$G27*'Lines - Loading'!BF27/100</f>
        <v>0.14050419486839036</v>
      </c>
      <c r="BI27" s="16">
        <f>$G27*'Lines - Loading'!BG27/100</f>
        <v>0.14256399529095731</v>
      </c>
      <c r="BJ27" s="16">
        <f>$G27*'Lines - Loading'!BH27/100</f>
        <v>9.1004806141472216E-2</v>
      </c>
      <c r="BK27" s="16"/>
      <c r="BL27" s="16"/>
      <c r="BM27" s="16"/>
      <c r="BN27" s="16"/>
      <c r="BO27" s="16"/>
    </row>
    <row r="28" spans="4:67" x14ac:dyDescent="0.25">
      <c r="D28" s="2" t="str">
        <f>'Lines - Loading'!C28</f>
        <v>chapelcross33kv</v>
      </c>
      <c r="E28" s="90" t="str">
        <f>IF('Lines - Loading'!D28="","",'Lines - Loading'!D28)</f>
        <v>ANANT1_CHAP3-_1</v>
      </c>
      <c r="F28" s="78" t="str">
        <f>'Lines - Loading'!E28</f>
        <v>ANANT1_CHAP3-_1</v>
      </c>
      <c r="G28" s="41">
        <v>0.36495539999999999</v>
      </c>
      <c r="H28" s="39"/>
      <c r="I28" s="143" cm="1">
        <f t="array" ref="I28">IFERROR(INDEX($I$102:$AS$200,MATCH($F28,$F$102:$F$200,0),COLUMN()-8),-999)</f>
        <v>0</v>
      </c>
      <c r="J28" s="143" cm="1">
        <f t="array" ref="J28">IFERROR(INDEX($I$102:$AS$200,MATCH($F28,$F$102:$F$200,0),COLUMN()-8),-999)</f>
        <v>0</v>
      </c>
      <c r="K28" s="143" cm="1">
        <f t="array" ref="K28">IFERROR(INDEX($I$102:$AS$200,MATCH($F28,$F$102:$F$200,0),COLUMN()-8),-999)</f>
        <v>0</v>
      </c>
      <c r="L28" s="143" cm="1">
        <f t="array" ref="L28">IFERROR(INDEX($I$102:$AS$200,MATCH($F28,$F$102:$F$200,0),COLUMN()-8),-999)</f>
        <v>0</v>
      </c>
      <c r="M28" s="143" cm="1">
        <f t="array" ref="M28">IFERROR(INDEX($I$102:$AS$200,MATCH($F28,$F$102:$F$200,0),COLUMN()-8),-999)</f>
        <v>0</v>
      </c>
      <c r="N28" s="143" cm="1">
        <f t="array" ref="N28">IFERROR(INDEX($I$102:$AS$200,MATCH($F28,$F$102:$F$200,0),COLUMN()-8),-999)</f>
        <v>0</v>
      </c>
      <c r="O28" s="143" cm="1">
        <f t="array" ref="O28">IFERROR(INDEX($I$102:$AS$200,MATCH($F28,$F$102:$F$200,0),COLUMN()-8),-999)</f>
        <v>0</v>
      </c>
      <c r="P28" s="143" cm="1">
        <f t="array" ref="P28">IFERROR(INDEX($I$102:$AS$200,MATCH($F28,$F$102:$F$200,0),COLUMN()-8),-999)</f>
        <v>0</v>
      </c>
      <c r="Q28" s="143" cm="1">
        <f t="array" ref="Q28">IFERROR(INDEX($I$102:$AS$200,MATCH($F28,$F$102:$F$200,0),COLUMN()-8),-999)</f>
        <v>0</v>
      </c>
      <c r="R28" s="143" cm="1">
        <f t="array" ref="R28">IFERROR(INDEX($I$102:$AS$200,MATCH($F28,$F$102:$F$200,0),COLUMN()-8),-999)</f>
        <v>0</v>
      </c>
      <c r="S28" s="143" cm="1">
        <f t="array" ref="S28">IFERROR(INDEX($I$102:$AS$200,MATCH($F28,$F$102:$F$200,0),COLUMN()-8),-999)</f>
        <v>0</v>
      </c>
      <c r="T28" s="143" cm="1">
        <f t="array" ref="T28">IFERROR(INDEX($I$102:$AS$200,MATCH($F28,$F$102:$F$200,0),COLUMN()-8),-999)</f>
        <v>0</v>
      </c>
      <c r="U28" s="143" cm="1">
        <f t="array" ref="U28">IFERROR(INDEX($I$102:$AS$200,MATCH($F28,$F$102:$F$200,0),COLUMN()-8),-999)</f>
        <v>0</v>
      </c>
      <c r="V28" s="143" cm="1">
        <f t="array" ref="V28">IFERROR(INDEX($I$102:$AS$200,MATCH($F28,$F$102:$F$200,0),COLUMN()-8),-999)</f>
        <v>0</v>
      </c>
      <c r="W28" s="143" cm="1">
        <f t="array" ref="W28">IFERROR(INDEX($I$102:$AS$200,MATCH($F28,$F$102:$F$200,0),COLUMN()-8),-999)</f>
        <v>0</v>
      </c>
      <c r="X28" s="143" cm="1">
        <f t="array" ref="X28">IFERROR(INDEX($I$102:$AS$200,MATCH($F28,$F$102:$F$200,0),COLUMN()-8),-999)</f>
        <v>0</v>
      </c>
      <c r="Y28" s="143" cm="1">
        <f t="array" ref="Y28">IFERROR(INDEX($I$102:$AS$200,MATCH($F28,$F$102:$F$200,0),COLUMN()-8),-999)</f>
        <v>0</v>
      </c>
      <c r="Z28" s="143" cm="1">
        <f t="array" ref="Z28">IFERROR(INDEX($I$102:$AS$200,MATCH($F28,$F$102:$F$200,0),COLUMN()-8),-999)</f>
        <v>0.21053525700639286</v>
      </c>
      <c r="AA28" s="143" cm="1">
        <f t="array" ref="AA28">IFERROR(INDEX($I$102:$AS$200,MATCH($F28,$F$102:$F$200,0),COLUMN()-8),-999)</f>
        <v>0.21170751339480581</v>
      </c>
      <c r="AB28" s="143" cm="1">
        <f t="array" ref="AB28">IFERROR(INDEX($I$102:$AS$200,MATCH($F28,$F$102:$F$200,0),COLUMN()-8),-999)</f>
        <v>0.15783344564249291</v>
      </c>
      <c r="AC28" s="143" cm="1">
        <f t="array" ref="AC28">IFERROR(INDEX($I$102:$AS$200,MATCH($F28,$F$102:$F$200,0),COLUMN()-8),-999)</f>
        <v>0.10426790716510972</v>
      </c>
      <c r="AD28" s="143" cm="1">
        <f t="array" ref="AD28">IFERROR(INDEX($I$102:$AS$200,MATCH($F28,$F$102:$F$200,0),COLUMN()-8),-999)</f>
        <v>0.10504427021625917</v>
      </c>
      <c r="AE28" s="143" cm="1">
        <f t="array" ref="AE28">IFERROR(INDEX($I$102:$AS$200,MATCH($F28,$F$102:$F$200,0),COLUMN()-8),-999)</f>
        <v>0.10550107749492581</v>
      </c>
      <c r="AF28" s="143" cm="1">
        <f t="array" ref="AF28">IFERROR(INDEX($I$102:$AS$200,MATCH($F28,$F$102:$F$200,0),COLUMN()-8),-999)</f>
        <v>0.10498624720565723</v>
      </c>
      <c r="AG28" s="143" cm="1">
        <f t="array" ref="AG28">IFERROR(INDEX($I$102:$AS$200,MATCH($F28,$F$102:$F$200,0),COLUMN()-8),-999)</f>
        <v>0.10493251053779992</v>
      </c>
      <c r="AH28" s="143" cm="1">
        <f t="array" ref="AH28">IFERROR(INDEX($I$102:$AS$200,MATCH($F28,$F$102:$F$200,0),COLUMN()-8),-999)</f>
        <v>0.10571148020063217</v>
      </c>
      <c r="AI28" s="143" cm="1">
        <f t="array" ref="AI28">IFERROR(INDEX($I$102:$AS$200,MATCH($F28,$F$102:$F$200,0),COLUMN()-8),-999)</f>
        <v>0.10565990579995033</v>
      </c>
      <c r="AJ28" s="143" cm="1">
        <f t="array" ref="AJ28">IFERROR(INDEX($I$102:$AS$200,MATCH($F28,$F$102:$F$200,0),COLUMN()-8),-999)</f>
        <v>0.10640100590450613</v>
      </c>
      <c r="AK28" s="143" cm="1">
        <f t="array" ref="AK28">IFERROR(INDEX($I$102:$AS$200,MATCH($F28,$F$102:$F$200,0),COLUMN()-8),-999)</f>
        <v>0.10616421415828513</v>
      </c>
      <c r="AL28" s="143" cm="1">
        <f t="array" ref="AL28">IFERROR(INDEX($I$102:$AS$200,MATCH($F28,$F$102:$F$200,0),COLUMN()-8),-999)</f>
        <v>0.10595144952197878</v>
      </c>
      <c r="AM28" s="143" cm="1">
        <f t="array" ref="AM28">IFERROR(INDEX($I$102:$AS$200,MATCH($F28,$F$102:$F$200,0),COLUMN()-8),-999)</f>
        <v>0.10614272578391197</v>
      </c>
      <c r="AN28" s="143" cm="1">
        <f t="array" ref="AN28">IFERROR(INDEX($I$102:$AS$200,MATCH($F28,$F$102:$F$200,0),COLUMN()-8),-999)</f>
        <v>0.10615005400205491</v>
      </c>
      <c r="AO28" s="143" cm="1">
        <f t="array" ref="AO28">IFERROR(INDEX($I$102:$AS$200,MATCH($F28,$F$102:$F$200,0),COLUMN()-8),-999)</f>
        <v>0.10614997974759149</v>
      </c>
      <c r="AP28" s="143" cm="1">
        <f t="array" ref="AP28">IFERROR(INDEX($I$102:$AS$200,MATCH($F28,$F$102:$F$200,0),COLUMN()-8),-999)</f>
        <v>0.10615406452363928</v>
      </c>
      <c r="AQ28" s="143" cm="1">
        <f t="array" ref="AQ28">IFERROR(INDEX($I$102:$AS$200,MATCH($F28,$F$102:$F$200,0),COLUMN()-8),-999)</f>
        <v>0.10611941289896006</v>
      </c>
      <c r="AR28" s="143" cm="1">
        <f t="array" ref="AR28">IFERROR(INDEX($I$102:$AS$200,MATCH($F28,$F$102:$F$200,0),COLUMN()-8),-999)</f>
        <v>0.10611941289896006</v>
      </c>
      <c r="AS28" s="143" cm="1">
        <f t="array" ref="AS28">IFERROR(INDEX($I$102:$AS$200,MATCH($F28,$F$102:$F$200,0),COLUMN()-8),-999)</f>
        <v>0.10627000235005971</v>
      </c>
      <c r="AT28" s="16"/>
      <c r="AU28" s="16">
        <f>$G28*'Lines - Loading'!AT28/100</f>
        <v>0</v>
      </c>
      <c r="AV28" s="16">
        <f>$G28*'Lines - Loading'!I28/100</f>
        <v>0</v>
      </c>
      <c r="AW28" s="16">
        <f>$G28*'Lines - Loading'!AU28/100</f>
        <v>0</v>
      </c>
      <c r="AX28" s="16">
        <f>$G28*'Lines - Loading'!AV28/100</f>
        <v>0</v>
      </c>
      <c r="AY28" s="16">
        <f>$G28*'Lines - Loading'!AW28/100</f>
        <v>0</v>
      </c>
      <c r="AZ28" s="16">
        <f>$G28*'Lines - Loading'!AX28/100</f>
        <v>0</v>
      </c>
      <c r="BA28" s="16">
        <f>$G28*'Lines - Loading'!AY28/100</f>
        <v>0</v>
      </c>
      <c r="BB28" s="16">
        <f>$G28*'Lines - Loading'!AZ28/100</f>
        <v>0.21807972722112051</v>
      </c>
      <c r="BC28" s="16">
        <f>$G28*'Lines - Loading'!BA28/100</f>
        <v>0.16338420641250198</v>
      </c>
      <c r="BD28" s="16">
        <f>$G28*'Lines - Loading'!BB28/100</f>
        <v>0.10665581918020044</v>
      </c>
      <c r="BE28" s="16">
        <f>$G28*'Lines - Loading'!BC28/100</f>
        <v>0.10687438160537206</v>
      </c>
      <c r="BF28" s="16">
        <f>$G28*'Lines - Loading'!BD28/100</f>
        <v>0.10584362048181697</v>
      </c>
      <c r="BG28" s="16">
        <f>$G28*'Lines - Loading'!BE28/100</f>
        <v>0.10785297583104808</v>
      </c>
      <c r="BH28" s="16">
        <f>$G28*'Lines - Loading'!BF28/100</f>
        <v>0.10631743488909846</v>
      </c>
      <c r="BI28" s="16">
        <f>$G28*'Lines - Loading'!BG28/100</f>
        <v>0.10656999986791511</v>
      </c>
      <c r="BJ28" s="16">
        <f>$G28*'Lines - Loading'!BH28/100</f>
        <v>0.1065364076298153</v>
      </c>
      <c r="BK28" s="16"/>
      <c r="BL28" s="16"/>
      <c r="BM28" s="16"/>
      <c r="BN28" s="16"/>
      <c r="BO28" s="16"/>
    </row>
    <row r="29" spans="4:67" x14ac:dyDescent="0.25">
      <c r="D29" s="2" t="str">
        <f>'Lines - Loading'!C29</f>
        <v>chapelcross33kv</v>
      </c>
      <c r="E29" s="107" t="str">
        <f>IF('Lines - Loading'!D29="","",'Lines - Loading'!D29)</f>
        <v/>
      </c>
      <c r="F29" s="78" t="str">
        <f>'Lines - Loading'!E29</f>
        <v>CARU3A_CHAPX1_1</v>
      </c>
      <c r="G29" s="41">
        <v>0.4309132</v>
      </c>
      <c r="H29" s="39"/>
      <c r="I29" s="143" cm="1">
        <f t="array" ref="I29">IFERROR(INDEX($I$102:$AS$200,MATCH($F29,$F$102:$F$200,0),COLUMN()-8),-999)</f>
        <v>-999</v>
      </c>
      <c r="J29" s="143" cm="1">
        <f t="array" ref="J29">IFERROR(INDEX($I$102:$AS$200,MATCH($F29,$F$102:$F$200,0),COLUMN()-8),-999)</f>
        <v>-999</v>
      </c>
      <c r="K29" s="143" cm="1">
        <f t="array" ref="K29">IFERROR(INDEX($I$102:$AS$200,MATCH($F29,$F$102:$F$200,0),COLUMN()-8),-999)</f>
        <v>-999</v>
      </c>
      <c r="L29" s="143" cm="1">
        <f t="array" ref="L29">IFERROR(INDEX($I$102:$AS$200,MATCH($F29,$F$102:$F$200,0),COLUMN()-8),-999)</f>
        <v>-999</v>
      </c>
      <c r="M29" s="143" cm="1">
        <f t="array" ref="M29">IFERROR(INDEX($I$102:$AS$200,MATCH($F29,$F$102:$F$200,0),COLUMN()-8),-999)</f>
        <v>-999</v>
      </c>
      <c r="N29" s="143" cm="1">
        <f t="array" ref="N29">IFERROR(INDEX($I$102:$AS$200,MATCH($F29,$F$102:$F$200,0),COLUMN()-8),-999)</f>
        <v>-999</v>
      </c>
      <c r="O29" s="143" cm="1">
        <f t="array" ref="O29">IFERROR(INDEX($I$102:$AS$200,MATCH($F29,$F$102:$F$200,0),COLUMN()-8),-999)</f>
        <v>-999</v>
      </c>
      <c r="P29" s="143" cm="1">
        <f t="array" ref="P29">IFERROR(INDEX($I$102:$AS$200,MATCH($F29,$F$102:$F$200,0),COLUMN()-8),-999)</f>
        <v>-999</v>
      </c>
      <c r="Q29" s="143" cm="1">
        <f t="array" ref="Q29">IFERROR(INDEX($I$102:$AS$200,MATCH($F29,$F$102:$F$200,0),COLUMN()-8),-999)</f>
        <v>-999</v>
      </c>
      <c r="R29" s="143" cm="1">
        <f t="array" ref="R29">IFERROR(INDEX($I$102:$AS$200,MATCH($F29,$F$102:$F$200,0),COLUMN()-8),-999)</f>
        <v>-999</v>
      </c>
      <c r="S29" s="143" cm="1">
        <f t="array" ref="S29">IFERROR(INDEX($I$102:$AS$200,MATCH($F29,$F$102:$F$200,0),COLUMN()-8),-999)</f>
        <v>-999</v>
      </c>
      <c r="T29" s="143" cm="1">
        <f t="array" ref="T29">IFERROR(INDEX($I$102:$AS$200,MATCH($F29,$F$102:$F$200,0),COLUMN()-8),-999)</f>
        <v>-999</v>
      </c>
      <c r="U29" s="143" cm="1">
        <f t="array" ref="U29">IFERROR(INDEX($I$102:$AS$200,MATCH($F29,$F$102:$F$200,0),COLUMN()-8),-999)</f>
        <v>-999</v>
      </c>
      <c r="V29" s="143" cm="1">
        <f t="array" ref="V29">IFERROR(INDEX($I$102:$AS$200,MATCH($F29,$F$102:$F$200,0),COLUMN()-8),-999)</f>
        <v>-999</v>
      </c>
      <c r="W29" s="143" cm="1">
        <f t="array" ref="W29">IFERROR(INDEX($I$102:$AS$200,MATCH($F29,$F$102:$F$200,0),COLUMN()-8),-999)</f>
        <v>-999</v>
      </c>
      <c r="X29" s="143" cm="1">
        <f t="array" ref="X29">IFERROR(INDEX($I$102:$AS$200,MATCH($F29,$F$102:$F$200,0),COLUMN()-8),-999)</f>
        <v>-999</v>
      </c>
      <c r="Y29" s="143" cm="1">
        <f t="array" ref="Y29">IFERROR(INDEX($I$102:$AS$200,MATCH($F29,$F$102:$F$200,0),COLUMN()-8),-999)</f>
        <v>-999</v>
      </c>
      <c r="Z29" s="143" cm="1">
        <f t="array" ref="Z29">IFERROR(INDEX($I$102:$AS$200,MATCH($F29,$F$102:$F$200,0),COLUMN()-8),-999)</f>
        <v>-999</v>
      </c>
      <c r="AA29" s="143" cm="1">
        <f t="array" ref="AA29">IFERROR(INDEX($I$102:$AS$200,MATCH($F29,$F$102:$F$200,0),COLUMN()-8),-999)</f>
        <v>-999</v>
      </c>
      <c r="AB29" s="143" cm="1">
        <f t="array" ref="AB29">IFERROR(INDEX($I$102:$AS$200,MATCH($F29,$F$102:$F$200,0),COLUMN()-8),-999)</f>
        <v>-999</v>
      </c>
      <c r="AC29" s="143" cm="1">
        <f t="array" ref="AC29">IFERROR(INDEX($I$102:$AS$200,MATCH($F29,$F$102:$F$200,0),COLUMN()-8),-999)</f>
        <v>-999</v>
      </c>
      <c r="AD29" s="143" cm="1">
        <f t="array" ref="AD29">IFERROR(INDEX($I$102:$AS$200,MATCH($F29,$F$102:$F$200,0),COLUMN()-8),-999)</f>
        <v>-999</v>
      </c>
      <c r="AE29" s="143" cm="1">
        <f t="array" ref="AE29">IFERROR(INDEX($I$102:$AS$200,MATCH($F29,$F$102:$F$200,0),COLUMN()-8),-999)</f>
        <v>-999</v>
      </c>
      <c r="AF29" s="143" cm="1">
        <f t="array" ref="AF29">IFERROR(INDEX($I$102:$AS$200,MATCH($F29,$F$102:$F$200,0),COLUMN()-8),-999)</f>
        <v>-999</v>
      </c>
      <c r="AG29" s="143" cm="1">
        <f t="array" ref="AG29">IFERROR(INDEX($I$102:$AS$200,MATCH($F29,$F$102:$F$200,0),COLUMN()-8),-999)</f>
        <v>-999</v>
      </c>
      <c r="AH29" s="143" cm="1">
        <f t="array" ref="AH29">IFERROR(INDEX($I$102:$AS$200,MATCH($F29,$F$102:$F$200,0),COLUMN()-8),-999)</f>
        <v>-999</v>
      </c>
      <c r="AI29" s="143" cm="1">
        <f t="array" ref="AI29">IFERROR(INDEX($I$102:$AS$200,MATCH($F29,$F$102:$F$200,0),COLUMN()-8),-999)</f>
        <v>-999</v>
      </c>
      <c r="AJ29" s="143" cm="1">
        <f t="array" ref="AJ29">IFERROR(INDEX($I$102:$AS$200,MATCH($F29,$F$102:$F$200,0),COLUMN()-8),-999)</f>
        <v>-999</v>
      </c>
      <c r="AK29" s="143" cm="1">
        <f t="array" ref="AK29">IFERROR(INDEX($I$102:$AS$200,MATCH($F29,$F$102:$F$200,0),COLUMN()-8),-999)</f>
        <v>-999</v>
      </c>
      <c r="AL29" s="143" cm="1">
        <f t="array" ref="AL29">IFERROR(INDEX($I$102:$AS$200,MATCH($F29,$F$102:$F$200,0),COLUMN()-8),-999)</f>
        <v>-999</v>
      </c>
      <c r="AM29" s="143" cm="1">
        <f t="array" ref="AM29">IFERROR(INDEX($I$102:$AS$200,MATCH($F29,$F$102:$F$200,0),COLUMN()-8),-999)</f>
        <v>-999</v>
      </c>
      <c r="AN29" s="143" cm="1">
        <f t="array" ref="AN29">IFERROR(INDEX($I$102:$AS$200,MATCH($F29,$F$102:$F$200,0),COLUMN()-8),-999)</f>
        <v>-999</v>
      </c>
      <c r="AO29" s="143" cm="1">
        <f t="array" ref="AO29">IFERROR(INDEX($I$102:$AS$200,MATCH($F29,$F$102:$F$200,0),COLUMN()-8),-999)</f>
        <v>-999</v>
      </c>
      <c r="AP29" s="143" cm="1">
        <f t="array" ref="AP29">IFERROR(INDEX($I$102:$AS$200,MATCH($F29,$F$102:$F$200,0),COLUMN()-8),-999)</f>
        <v>-999</v>
      </c>
      <c r="AQ29" s="143" cm="1">
        <f t="array" ref="AQ29">IFERROR(INDEX($I$102:$AS$200,MATCH($F29,$F$102:$F$200,0),COLUMN()-8),-999)</f>
        <v>-999</v>
      </c>
      <c r="AR29" s="143" cm="1">
        <f t="array" ref="AR29">IFERROR(INDEX($I$102:$AS$200,MATCH($F29,$F$102:$F$200,0),COLUMN()-8),-999)</f>
        <v>-999</v>
      </c>
      <c r="AS29" s="143" cm="1">
        <f t="array" ref="AS29">IFERROR(INDEX($I$102:$AS$200,MATCH($F29,$F$102:$F$200,0),COLUMN()-8),-999)</f>
        <v>-999</v>
      </c>
      <c r="AT29" s="16"/>
      <c r="AU29" s="16">
        <f>$G29*'Lines - Loading'!AT29/100</f>
        <v>0</v>
      </c>
      <c r="AV29" s="16">
        <f>$G29*'Lines - Loading'!I29/100</f>
        <v>-4.3048228679999996</v>
      </c>
      <c r="AW29" s="16">
        <f>$G29*'Lines - Loading'!AU29/100</f>
        <v>0</v>
      </c>
      <c r="AX29" s="16">
        <f>$G29*'Lines - Loading'!AV29/100</f>
        <v>0</v>
      </c>
      <c r="AY29" s="16">
        <f>$G29*'Lines - Loading'!AW29/100</f>
        <v>0</v>
      </c>
      <c r="AZ29" s="16">
        <f>$G29*'Lines - Loading'!AX29/100</f>
        <v>0</v>
      </c>
      <c r="BA29" s="16">
        <f>$G29*'Lines - Loading'!AY29/100</f>
        <v>0</v>
      </c>
      <c r="BB29" s="16">
        <f>$G29*'Lines - Loading'!AZ29/100</f>
        <v>0</v>
      </c>
      <c r="BC29" s="16">
        <f>$G29*'Lines - Loading'!BA29/100</f>
        <v>0</v>
      </c>
      <c r="BD29" s="16">
        <f>$G29*'Lines - Loading'!BB29/100</f>
        <v>0</v>
      </c>
      <c r="BE29" s="16">
        <f>$G29*'Lines - Loading'!BC29/100</f>
        <v>0</v>
      </c>
      <c r="BF29" s="16">
        <f>$G29*'Lines - Loading'!BD29/100</f>
        <v>0</v>
      </c>
      <c r="BG29" s="16">
        <f>$G29*'Lines - Loading'!BE29/100</f>
        <v>1.6561868562113987E-3</v>
      </c>
      <c r="BH29" s="16">
        <f>$G29*'Lines - Loading'!BF29/100</f>
        <v>1.6811251585904044E-3</v>
      </c>
      <c r="BI29" s="16">
        <f>$G29*'Lines - Loading'!BG29/100</f>
        <v>1.6782092420777493E-3</v>
      </c>
      <c r="BJ29" s="16">
        <f>$G29*'Lines - Loading'!BH29/100</f>
        <v>1.6885806969477884E-3</v>
      </c>
      <c r="BK29" s="16"/>
      <c r="BL29" s="16"/>
      <c r="BM29" s="16"/>
      <c r="BN29" s="16"/>
      <c r="BO29" s="16"/>
    </row>
    <row r="30" spans="4:67" x14ac:dyDescent="0.25">
      <c r="D30" s="2" t="str">
        <f>'Lines - Loading'!C30</f>
        <v>chapelcross33kv</v>
      </c>
      <c r="E30" s="90" t="str">
        <f>IF('Lines - Loading'!D30="","",'Lines - Loading'!D30)</f>
        <v>ANANT2_CHAP3-_1</v>
      </c>
      <c r="F30" s="78" t="str">
        <f>'Lines - Loading'!E30</f>
        <v>ANANT2_CHAP3-_1</v>
      </c>
      <c r="G30" s="41">
        <v>0.36495539999999999</v>
      </c>
      <c r="H30" s="39"/>
      <c r="I30" s="143" cm="1">
        <f t="array" ref="I30">IFERROR(INDEX($I$102:$AS$200,MATCH($F30,$F$102:$F$200,0),COLUMN()-8),-999)</f>
        <v>0</v>
      </c>
      <c r="J30" s="143" cm="1">
        <f t="array" ref="J30">IFERROR(INDEX($I$102:$AS$200,MATCH($F30,$F$102:$F$200,0),COLUMN()-8),-999)</f>
        <v>0</v>
      </c>
      <c r="K30" s="143" cm="1">
        <f t="array" ref="K30">IFERROR(INDEX($I$102:$AS$200,MATCH($F30,$F$102:$F$200,0),COLUMN()-8),-999)</f>
        <v>0</v>
      </c>
      <c r="L30" s="143" cm="1">
        <f t="array" ref="L30">IFERROR(INDEX($I$102:$AS$200,MATCH($F30,$F$102:$F$200,0),COLUMN()-8),-999)</f>
        <v>0</v>
      </c>
      <c r="M30" s="143" cm="1">
        <f t="array" ref="M30">IFERROR(INDEX($I$102:$AS$200,MATCH($F30,$F$102:$F$200,0),COLUMN()-8),-999)</f>
        <v>0</v>
      </c>
      <c r="N30" s="143" cm="1">
        <f t="array" ref="N30">IFERROR(INDEX($I$102:$AS$200,MATCH($F30,$F$102:$F$200,0),COLUMN()-8),-999)</f>
        <v>0</v>
      </c>
      <c r="O30" s="143" cm="1">
        <f t="array" ref="O30">IFERROR(INDEX($I$102:$AS$200,MATCH($F30,$F$102:$F$200,0),COLUMN()-8),-999)</f>
        <v>0</v>
      </c>
      <c r="P30" s="143" cm="1">
        <f t="array" ref="P30">IFERROR(INDEX($I$102:$AS$200,MATCH($F30,$F$102:$F$200,0),COLUMN()-8),-999)</f>
        <v>0</v>
      </c>
      <c r="Q30" s="143" cm="1">
        <f t="array" ref="Q30">IFERROR(INDEX($I$102:$AS$200,MATCH($F30,$F$102:$F$200,0),COLUMN()-8),-999)</f>
        <v>0</v>
      </c>
      <c r="R30" s="143" cm="1">
        <f t="array" ref="R30">IFERROR(INDEX($I$102:$AS$200,MATCH($F30,$F$102:$F$200,0),COLUMN()-8),-999)</f>
        <v>0</v>
      </c>
      <c r="S30" s="143" cm="1">
        <f t="array" ref="S30">IFERROR(INDEX($I$102:$AS$200,MATCH($F30,$F$102:$F$200,0),COLUMN()-8),-999)</f>
        <v>0</v>
      </c>
      <c r="T30" s="143" cm="1">
        <f t="array" ref="T30">IFERROR(INDEX($I$102:$AS$200,MATCH($F30,$F$102:$F$200,0),COLUMN()-8),-999)</f>
        <v>0</v>
      </c>
      <c r="U30" s="143" cm="1">
        <f t="array" ref="U30">IFERROR(INDEX($I$102:$AS$200,MATCH($F30,$F$102:$F$200,0),COLUMN()-8),-999)</f>
        <v>0</v>
      </c>
      <c r="V30" s="143" cm="1">
        <f t="array" ref="V30">IFERROR(INDEX($I$102:$AS$200,MATCH($F30,$F$102:$F$200,0),COLUMN()-8),-999)</f>
        <v>0</v>
      </c>
      <c r="W30" s="143" cm="1">
        <f t="array" ref="W30">IFERROR(INDEX($I$102:$AS$200,MATCH($F30,$F$102:$F$200,0),COLUMN()-8),-999)</f>
        <v>0</v>
      </c>
      <c r="X30" s="143" cm="1">
        <f t="array" ref="X30">IFERROR(INDEX($I$102:$AS$200,MATCH($F30,$F$102:$F$200,0),COLUMN()-8),-999)</f>
        <v>0</v>
      </c>
      <c r="Y30" s="143" cm="1">
        <f t="array" ref="Y30">IFERROR(INDEX($I$102:$AS$200,MATCH($F30,$F$102:$F$200,0),COLUMN()-8),-999)</f>
        <v>0</v>
      </c>
      <c r="Z30" s="143" cm="1">
        <f t="array" ref="Z30">IFERROR(INDEX($I$102:$AS$200,MATCH($F30,$F$102:$F$200,0),COLUMN()-8),-999)</f>
        <v>0</v>
      </c>
      <c r="AA30" s="143" cm="1">
        <f t="array" ref="AA30">IFERROR(INDEX($I$102:$AS$200,MATCH($F30,$F$102:$F$200,0),COLUMN()-8),-999)</f>
        <v>0.21173505307104593</v>
      </c>
      <c r="AB30" s="143" cm="1">
        <f t="array" ref="AB30">IFERROR(INDEX($I$102:$AS$200,MATCH($F30,$F$102:$F$200,0),COLUMN()-8),-999)</f>
        <v>0.15784149093141997</v>
      </c>
      <c r="AC30" s="143" cm="1">
        <f t="array" ref="AC30">IFERROR(INDEX($I$102:$AS$200,MATCH($F30,$F$102:$F$200,0),COLUMN()-8),-999)</f>
        <v>0.10426907310551055</v>
      </c>
      <c r="AD30" s="143" cm="1">
        <f t="array" ref="AD30">IFERROR(INDEX($I$102:$AS$200,MATCH($F30,$F$102:$F$200,0),COLUMN()-8),-999)</f>
        <v>0.10504540693283158</v>
      </c>
      <c r="AE30" s="143" cm="1">
        <f t="array" ref="AE30">IFERROR(INDEX($I$102:$AS$200,MATCH($F30,$F$102:$F$200,0),COLUMN()-8),-999)</f>
        <v>0.10550225781111158</v>
      </c>
      <c r="AF30" s="143" cm="1">
        <f t="array" ref="AF30">IFERROR(INDEX($I$102:$AS$200,MATCH($F30,$F$102:$F$200,0),COLUMN()-8),-999)</f>
        <v>0.10498737851500776</v>
      </c>
      <c r="AG30" s="143" cm="1">
        <f t="array" ref="AG30">IFERROR(INDEX($I$102:$AS$200,MATCH($F30,$F$102:$F$200,0),COLUMN()-8),-999)</f>
        <v>0.10493363686549834</v>
      </c>
      <c r="AH30" s="143" cm="1">
        <f t="array" ref="AH30">IFERROR(INDEX($I$102:$AS$200,MATCH($F30,$F$102:$F$200,0),COLUMN()-8),-999)</f>
        <v>0.10571268121770959</v>
      </c>
      <c r="AI30" s="143" cm="1">
        <f t="array" ref="AI30">IFERROR(INDEX($I$102:$AS$200,MATCH($F30,$F$102:$F$200,0),COLUMN()-8),-999)</f>
        <v>0.10566110170640694</v>
      </c>
      <c r="AJ30" s="143" cm="1">
        <f t="array" ref="AJ30">IFERROR(INDEX($I$102:$AS$200,MATCH($F30,$F$102:$F$200,0),COLUMN()-8),-999)</f>
        <v>0.10640227753994702</v>
      </c>
      <c r="AK30" s="143" cm="1">
        <f t="array" ref="AK30">IFERROR(INDEX($I$102:$AS$200,MATCH($F30,$F$102:$F$200,0),COLUMN()-8),-999)</f>
        <v>0.10616546105983345</v>
      </c>
      <c r="AL30" s="143" cm="1">
        <f t="array" ref="AL30">IFERROR(INDEX($I$102:$AS$200,MATCH($F30,$F$102:$F$200,0),COLUMN()-8),-999)</f>
        <v>0.10595267463136594</v>
      </c>
      <c r="AM30" s="143" cm="1">
        <f t="array" ref="AM30">IFERROR(INDEX($I$102:$AS$200,MATCH($F30,$F$102:$F$200,0),COLUMN()-8),-999)</f>
        <v>0.10511622916240762</v>
      </c>
      <c r="AN30" s="143" cm="1">
        <f t="array" ref="AN30">IFERROR(INDEX($I$102:$AS$200,MATCH($F30,$F$102:$F$200,0),COLUMN()-8),-999)</f>
        <v>0.10512348613808732</v>
      </c>
      <c r="AO30" s="143" cm="1">
        <f t="array" ref="AO30">IFERROR(INDEX($I$102:$AS$200,MATCH($F30,$F$102:$F$200,0),COLUMN()-8),-999)</f>
        <v>0.10512341260550077</v>
      </c>
      <c r="AP30" s="143" cm="1">
        <f t="array" ref="AP30">IFERROR(INDEX($I$102:$AS$200,MATCH($F30,$F$102:$F$200,0),COLUMN()-8),-999)</f>
        <v>0.10512745767074674</v>
      </c>
      <c r="AQ30" s="143" cm="1">
        <f t="array" ref="AQ30">IFERROR(INDEX($I$102:$AS$200,MATCH($F30,$F$102:$F$200,0),COLUMN()-8),-999)</f>
        <v>0.10509314291762507</v>
      </c>
      <c r="AR30" s="143" cm="1">
        <f t="array" ref="AR30">IFERROR(INDEX($I$102:$AS$200,MATCH($F30,$F$102:$F$200,0),COLUMN()-8),-999)</f>
        <v>0.10509314291762507</v>
      </c>
      <c r="AS30" s="143" cm="1">
        <f t="array" ref="AS30">IFERROR(INDEX($I$102:$AS$200,MATCH($F30,$F$102:$F$200,0),COLUMN()-8),-999)</f>
        <v>0.10524226839250492</v>
      </c>
      <c r="AT30" s="16"/>
      <c r="AU30" s="16">
        <f>$G30*'Lines - Loading'!AT30/100</f>
        <v>0</v>
      </c>
      <c r="AV30" s="16">
        <f>$G30*'Lines - Loading'!I30/100</f>
        <v>0</v>
      </c>
      <c r="AW30" s="16">
        <f>$G30*'Lines - Loading'!AU30/100</f>
        <v>0</v>
      </c>
      <c r="AX30" s="16">
        <f>$G30*'Lines - Loading'!AV30/100</f>
        <v>0</v>
      </c>
      <c r="AY30" s="16">
        <f>$G30*'Lines - Loading'!AW30/100</f>
        <v>0</v>
      </c>
      <c r="AZ30" s="16">
        <f>$G30*'Lines - Loading'!AX30/100</f>
        <v>0</v>
      </c>
      <c r="BA30" s="16">
        <f>$G30*'Lines - Loading'!AY30/100</f>
        <v>0</v>
      </c>
      <c r="BB30" s="16">
        <f>$G30*'Lines - Loading'!AZ30/100</f>
        <v>0.21810922178267853</v>
      </c>
      <c r="BC30" s="16">
        <f>$G30*'Lines - Loading'!BA30/100</f>
        <v>0.16339325338600263</v>
      </c>
      <c r="BD30" s="16">
        <f>$G30*'Lines - Loading'!BB30/100</f>
        <v>0.1066571179994789</v>
      </c>
      <c r="BE30" s="16">
        <f>$G30*'Lines - Loading'!BC30/100</f>
        <v>0.10687570421800428</v>
      </c>
      <c r="BF30" s="16">
        <f>$G30*'Lines - Loading'!BD30/100</f>
        <v>0.10584483469091116</v>
      </c>
      <c r="BG30" s="16">
        <f>$G30*'Lines - Loading'!BE30/100</f>
        <v>0.10785428240044206</v>
      </c>
      <c r="BH30" s="16">
        <f>$G30*'Lines - Loading'!BF30/100</f>
        <v>0.10631869773409258</v>
      </c>
      <c r="BI30" s="16">
        <f>$G30*'Lines - Loading'!BG30/100</f>
        <v>0.10657128946488045</v>
      </c>
      <c r="BJ30" s="16">
        <f>$G30*'Lines - Loading'!BH30/100</f>
        <v>0.10550608380606516</v>
      </c>
      <c r="BK30" s="16"/>
      <c r="BL30" s="16"/>
      <c r="BM30" s="16"/>
      <c r="BN30" s="16"/>
      <c r="BO30" s="16"/>
    </row>
    <row r="31" spans="4:67" ht="15" customHeight="1" x14ac:dyDescent="0.25">
      <c r="D31" s="2" t="str">
        <f>'Lines - Loading'!C31</f>
        <v>chapelcross33kv</v>
      </c>
      <c r="E31" s="90" t="str">
        <f>IF('Lines - Loading'!D31="","",'Lines - Loading'!D31)</f>
        <v>EWEH3-_MIBI3-_1</v>
      </c>
      <c r="F31" s="78" t="str">
        <f>'Lines - Loading'!E31</f>
        <v>EWHC3-_MIBI3-_1</v>
      </c>
      <c r="G31" s="41">
        <v>0.40064610000000001</v>
      </c>
      <c r="H31" s="39"/>
      <c r="I31" s="143" cm="1">
        <f t="array" ref="I31">IFERROR(INDEX($I$102:$AS$200,MATCH($F31,$F$102:$F$200,0),COLUMN()-8),-999)</f>
        <v>0</v>
      </c>
      <c r="J31" s="143" cm="1">
        <f t="array" ref="J31">IFERROR(INDEX($I$102:$AS$200,MATCH($F31,$F$102:$F$200,0),COLUMN()-8),-999)</f>
        <v>0</v>
      </c>
      <c r="K31" s="143" cm="1">
        <f t="array" ref="K31">IFERROR(INDEX($I$102:$AS$200,MATCH($F31,$F$102:$F$200,0),COLUMN()-8),-999)</f>
        <v>0</v>
      </c>
      <c r="L31" s="143" cm="1">
        <f t="array" ref="L31">IFERROR(INDEX($I$102:$AS$200,MATCH($F31,$F$102:$F$200,0),COLUMN()-8),-999)</f>
        <v>0</v>
      </c>
      <c r="M31" s="143" cm="1">
        <f t="array" ref="M31">IFERROR(INDEX($I$102:$AS$200,MATCH($F31,$F$102:$F$200,0),COLUMN()-8),-999)</f>
        <v>1.8429097840700549E-2</v>
      </c>
      <c r="N31" s="143" cm="1">
        <f t="array" ref="N31">IFERROR(INDEX($I$102:$AS$200,MATCH($F31,$F$102:$F$200,0),COLUMN()-8),-999)</f>
        <v>1.8429097840501646E-2</v>
      </c>
      <c r="O31" s="143" cm="1">
        <f t="array" ref="O31">IFERROR(INDEX($I$102:$AS$200,MATCH($F31,$F$102:$F$200,0),COLUMN()-8),-999)</f>
        <v>1.8329984636232428E-2</v>
      </c>
      <c r="P31" s="143" cm="1">
        <f t="array" ref="P31">IFERROR(INDEX($I$102:$AS$200,MATCH($F31,$F$102:$F$200,0),COLUMN()-8),-999)</f>
        <v>1.8329984635666263E-2</v>
      </c>
      <c r="Q31" s="143" cm="1">
        <f t="array" ref="Q31">IFERROR(INDEX($I$102:$AS$200,MATCH($F31,$F$102:$F$200,0),COLUMN()-8),-999)</f>
        <v>1.4982814499348646E-2</v>
      </c>
      <c r="R31" s="143" cm="1">
        <f t="array" ref="R31">IFERROR(INDEX($I$102:$AS$200,MATCH($F31,$F$102:$F$200,0),COLUMN()-8),-999)</f>
        <v>1.5042642073006596E-2</v>
      </c>
      <c r="S31" s="143" cm="1">
        <f t="array" ref="S31">IFERROR(INDEX($I$102:$AS$200,MATCH($F31,$F$102:$F$200,0),COLUMN()-8),-999)</f>
        <v>1.1378782030815016E-2</v>
      </c>
      <c r="T31" s="143" cm="1">
        <f t="array" ref="T31">IFERROR(INDEX($I$102:$AS$200,MATCH($F31,$F$102:$F$200,0),COLUMN()-8),-999)</f>
        <v>9.6531263667418519E-3</v>
      </c>
      <c r="U31" s="143" cm="1">
        <f t="array" ref="U31">IFERROR(INDEX($I$102:$AS$200,MATCH($F31,$F$102:$F$200,0),COLUMN()-8),-999)</f>
        <v>9.6531263667418519E-3</v>
      </c>
      <c r="V31" s="143" cm="1">
        <f t="array" ref="V31">IFERROR(INDEX($I$102:$AS$200,MATCH($F31,$F$102:$F$200,0),COLUMN()-8),-999)</f>
        <v>9.7570902497098929E-3</v>
      </c>
      <c r="W31" s="143" cm="1">
        <f t="array" ref="W31">IFERROR(INDEX($I$102:$AS$200,MATCH($F31,$F$102:$F$200,0),COLUMN()-8),-999)</f>
        <v>8.5901033995240163E-3</v>
      </c>
      <c r="X31" s="143" cm="1">
        <f t="array" ref="X31">IFERROR(INDEX($I$102:$AS$200,MATCH($F31,$F$102:$F$200,0),COLUMN()-8),-999)</f>
        <v>8.5901033995240163E-3</v>
      </c>
      <c r="Y31" s="143" cm="1">
        <f t="array" ref="Y31">IFERROR(INDEX($I$102:$AS$200,MATCH($F31,$F$102:$F$200,0),COLUMN()-8),-999)</f>
        <v>1.1814530459275633E-2</v>
      </c>
      <c r="Z31" s="143" cm="1">
        <f t="array" ref="Z31">IFERROR(INDEX($I$102:$AS$200,MATCH($F31,$F$102:$F$200,0),COLUMN()-8),-999)</f>
        <v>1.96458630545027E-2</v>
      </c>
      <c r="AA31" s="143" cm="1">
        <f t="array" ref="AA31">IFERROR(INDEX($I$102:$AS$200,MATCH($F31,$F$102:$F$200,0),COLUMN()-8),-999)</f>
        <v>3.0379197541142527E-2</v>
      </c>
      <c r="AB31" s="143" cm="1">
        <f t="array" ref="AB31">IFERROR(INDEX($I$102:$AS$200,MATCH($F31,$F$102:$F$200,0),COLUMN()-8),-999)</f>
        <v>5.9121157649678562E-2</v>
      </c>
      <c r="AC31" s="143" cm="1">
        <f t="array" ref="AC31">IFERROR(INDEX($I$102:$AS$200,MATCH($F31,$F$102:$F$200,0),COLUMN()-8),-999)</f>
        <v>-3.4949877952503122E-2</v>
      </c>
      <c r="AD31" s="143" cm="1">
        <f t="array" ref="AD31">IFERROR(INDEX($I$102:$AS$200,MATCH($F31,$F$102:$F$200,0),COLUMN()-8),-999)</f>
        <v>-8.0563531457796614E-2</v>
      </c>
      <c r="AE31" s="143" cm="1">
        <f t="array" ref="AE31">IFERROR(INDEX($I$102:$AS$200,MATCH($F31,$F$102:$F$200,0),COLUMN()-8),-999)</f>
        <v>-8.0259591217587745E-2</v>
      </c>
      <c r="AF31" s="143" cm="1">
        <f t="array" ref="AF31">IFERROR(INDEX($I$102:$AS$200,MATCH($F31,$F$102:$F$200,0),COLUMN()-8),-999)</f>
        <v>-6.2156879599376373E-2</v>
      </c>
      <c r="AG31" s="143" cm="1">
        <f t="array" ref="AG31">IFERROR(INDEX($I$102:$AS$200,MATCH($F31,$F$102:$F$200,0),COLUMN()-8),-999)</f>
        <v>-6.438225791037705E-2</v>
      </c>
      <c r="AH31" s="143" cm="1">
        <f t="array" ref="AH31">IFERROR(INDEX($I$102:$AS$200,MATCH($F31,$F$102:$F$200,0),COLUMN()-8),-999)</f>
        <v>-7.7047753267058983E-2</v>
      </c>
      <c r="AI31" s="143" cm="1">
        <f t="array" ref="AI31">IFERROR(INDEX($I$102:$AS$200,MATCH($F31,$F$102:$F$200,0),COLUMN()-8),-999)</f>
        <v>-9.6824297631751655E-2</v>
      </c>
      <c r="AJ31" s="143" cm="1">
        <f t="array" ref="AJ31">IFERROR(INDEX($I$102:$AS$200,MATCH($F31,$F$102:$F$200,0),COLUMN()-8),-999)</f>
        <v>-0.10514845928548905</v>
      </c>
      <c r="AK31" s="143" cm="1">
        <f t="array" ref="AK31">IFERROR(INDEX($I$102:$AS$200,MATCH($F31,$F$102:$F$200,0),COLUMN()-8),-999)</f>
        <v>-0.10233821966539454</v>
      </c>
      <c r="AL31" s="143" cm="1">
        <f t="array" ref="AL31">IFERROR(INDEX($I$102:$AS$200,MATCH($F31,$F$102:$F$200,0),COLUMN()-8),-999)</f>
        <v>-9.9928812199857525E-2</v>
      </c>
      <c r="AM31" s="143" cm="1">
        <f t="array" ref="AM31">IFERROR(INDEX($I$102:$AS$200,MATCH($F31,$F$102:$F$200,0),COLUMN()-8),-999)</f>
        <v>-9.6508274416787082E-2</v>
      </c>
      <c r="AN31" s="143" cm="1">
        <f t="array" ref="AN31">IFERROR(INDEX($I$102:$AS$200,MATCH($F31,$F$102:$F$200,0),COLUMN()-8),-999)</f>
        <v>-9.6582275982137061E-2</v>
      </c>
      <c r="AO31" s="143" cm="1">
        <f t="array" ref="AO31">IFERROR(INDEX($I$102:$AS$200,MATCH($F31,$F$102:$F$200,0),COLUMN()-8),-999)</f>
        <v>-9.658152534534048E-2</v>
      </c>
      <c r="AP31" s="143" cm="1">
        <f t="array" ref="AP31">IFERROR(INDEX($I$102:$AS$200,MATCH($F31,$F$102:$F$200,0),COLUMN()-8),-999)</f>
        <v>-9.2600264558517636E-2</v>
      </c>
      <c r="AQ31" s="143" cm="1">
        <f t="array" ref="AQ31">IFERROR(INDEX($I$102:$AS$200,MATCH($F31,$F$102:$F$200,0),COLUMN()-8),-999)</f>
        <v>-9.2883763676929978E-2</v>
      </c>
      <c r="AR31" s="143" cm="1">
        <f t="array" ref="AR31">IFERROR(INDEX($I$102:$AS$200,MATCH($F31,$F$102:$F$200,0),COLUMN()-8),-999)</f>
        <v>-9.2883763676929978E-2</v>
      </c>
      <c r="AS31" s="143" cm="1">
        <f t="array" ref="AS31">IFERROR(INDEX($I$102:$AS$200,MATCH($F31,$F$102:$F$200,0),COLUMN()-8),-999)</f>
        <v>-9.4255278990835342E-2</v>
      </c>
      <c r="AT31" s="16"/>
      <c r="AU31" s="16">
        <f>$G31*'Lines - Loading'!AT31/100</f>
        <v>0</v>
      </c>
      <c r="AV31" s="16">
        <f>$G31*'Lines - Loading'!I31/100</f>
        <v>0</v>
      </c>
      <c r="AW31" s="16">
        <f>$G31*'Lines - Loading'!AU31/100</f>
        <v>0</v>
      </c>
      <c r="AX31" s="16">
        <f>$G31*'Lines - Loading'!AV31/100</f>
        <v>0</v>
      </c>
      <c r="AY31" s="16">
        <f>$G31*'Lines - Loading'!AW31/100</f>
        <v>1.5156090168600235E-2</v>
      </c>
      <c r="AZ31" s="16">
        <f>$G31*'Lines - Loading'!AX31/100</f>
        <v>1.5092113874435131E-2</v>
      </c>
      <c r="BA31" s="16">
        <f>$G31*'Lines - Loading'!AY31/100</f>
        <v>1.5033713032317106E-2</v>
      </c>
      <c r="BB31" s="16">
        <f>$G31*'Lines - Loading'!AZ31/100</f>
        <v>1.5655000539630499E-2</v>
      </c>
      <c r="BC31" s="16">
        <f>$G31*'Lines - Loading'!BA31/100</f>
        <v>1.5973730675453976E-2</v>
      </c>
      <c r="BD31" s="16">
        <f>$G31*'Lines - Loading'!BB31/100</f>
        <v>1.6185989220523233E-2</v>
      </c>
      <c r="BE31" s="16">
        <f>$G31*'Lines - Loading'!BC31/100</f>
        <v>1.592666582425778E-2</v>
      </c>
      <c r="BF31" s="16">
        <f>$G31*'Lines - Loading'!BD31/100</f>
        <v>1.5619756607165748E-2</v>
      </c>
      <c r="BG31" s="16">
        <f>$G31*'Lines - Loading'!BE31/100</f>
        <v>0.10689508414611687</v>
      </c>
      <c r="BH31" s="16">
        <f>$G31*'Lines - Loading'!BF31/100</f>
        <v>0.10022578303731701</v>
      </c>
      <c r="BI31" s="16">
        <f>$G31*'Lines - Loading'!BG31/100</f>
        <v>0.10354799890226909</v>
      </c>
      <c r="BJ31" s="16">
        <f>$G31*'Lines - Loading'!BH31/100</f>
        <v>9.2247147119736916E-2</v>
      </c>
      <c r="BK31" s="16"/>
      <c r="BL31" s="16"/>
      <c r="BM31" s="16"/>
      <c r="BN31" s="16"/>
      <c r="BO31" s="16"/>
    </row>
    <row r="32" spans="4:67" ht="15" customHeight="1" x14ac:dyDescent="0.25">
      <c r="D32" s="2" t="str">
        <f>'Lines - Loading'!C32</f>
        <v>chapelcross33kv</v>
      </c>
      <c r="E32" s="101" t="str">
        <f>IF('Lines - Loading'!D32="","",'Lines - Loading'!D32)</f>
        <v/>
      </c>
      <c r="F32" s="78" t="str">
        <f>'Lines - Loading'!E32</f>
        <v>CRAG5A_LAHO5-_1</v>
      </c>
      <c r="G32" s="41">
        <v>0.56160429999999995</v>
      </c>
      <c r="H32" s="39"/>
      <c r="I32" s="143" cm="1">
        <f t="array" ref="I32">IFERROR(INDEX($I$102:$AS$200,MATCH($F32,$F$102:$F$200,0),COLUMN()-8),-999)</f>
        <v>0</v>
      </c>
      <c r="J32" s="143" cm="1">
        <f t="array" ref="J32">IFERROR(INDEX($I$102:$AS$200,MATCH($F32,$F$102:$F$200,0),COLUMN()-8),-999)</f>
        <v>0</v>
      </c>
      <c r="K32" s="143" cm="1">
        <f t="array" ref="K32">IFERROR(INDEX($I$102:$AS$200,MATCH($F32,$F$102:$F$200,0),COLUMN()-8),-999)</f>
        <v>0</v>
      </c>
      <c r="L32" s="143" cm="1">
        <f t="array" ref="L32">IFERROR(INDEX($I$102:$AS$200,MATCH($F32,$F$102:$F$200,0),COLUMN()-8),-999)</f>
        <v>0</v>
      </c>
      <c r="M32" s="143" cm="1">
        <f t="array" ref="M32">IFERROR(INDEX($I$102:$AS$200,MATCH($F32,$F$102:$F$200,0),COLUMN()-8),-999)</f>
        <v>0</v>
      </c>
      <c r="N32" s="143" cm="1">
        <f t="array" ref="N32">IFERROR(INDEX($I$102:$AS$200,MATCH($F32,$F$102:$F$200,0),COLUMN()-8),-999)</f>
        <v>0</v>
      </c>
      <c r="O32" s="143" cm="1">
        <f t="array" ref="O32">IFERROR(INDEX($I$102:$AS$200,MATCH($F32,$F$102:$F$200,0),COLUMN()-8),-999)</f>
        <v>0</v>
      </c>
      <c r="P32" s="143" cm="1">
        <f t="array" ref="P32">IFERROR(INDEX($I$102:$AS$200,MATCH($F32,$F$102:$F$200,0),COLUMN()-8),-999)</f>
        <v>0</v>
      </c>
      <c r="Q32" s="143" cm="1">
        <f t="array" ref="Q32">IFERROR(INDEX($I$102:$AS$200,MATCH($F32,$F$102:$F$200,0),COLUMN()-8),-999)</f>
        <v>0</v>
      </c>
      <c r="R32" s="143" cm="1">
        <f t="array" ref="R32">IFERROR(INDEX($I$102:$AS$200,MATCH($F32,$F$102:$F$200,0),COLUMN()-8),-999)</f>
        <v>0</v>
      </c>
      <c r="S32" s="143" cm="1">
        <f t="array" ref="S32">IFERROR(INDEX($I$102:$AS$200,MATCH($F32,$F$102:$F$200,0),COLUMN()-8),-999)</f>
        <v>0</v>
      </c>
      <c r="T32" s="143" cm="1">
        <f t="array" ref="T32">IFERROR(INDEX($I$102:$AS$200,MATCH($F32,$F$102:$F$200,0),COLUMN()-8),-999)</f>
        <v>0</v>
      </c>
      <c r="U32" s="143" cm="1">
        <f t="array" ref="U32">IFERROR(INDEX($I$102:$AS$200,MATCH($F32,$F$102:$F$200,0),COLUMN()-8),-999)</f>
        <v>0</v>
      </c>
      <c r="V32" s="143" cm="1">
        <f t="array" ref="V32">IFERROR(INDEX($I$102:$AS$200,MATCH($F32,$F$102:$F$200,0),COLUMN()-8),-999)</f>
        <v>0</v>
      </c>
      <c r="W32" s="143" cm="1">
        <f t="array" ref="W32">IFERROR(INDEX($I$102:$AS$200,MATCH($F32,$F$102:$F$200,0),COLUMN()-8),-999)</f>
        <v>0</v>
      </c>
      <c r="X32" s="143" cm="1">
        <f t="array" ref="X32">IFERROR(INDEX($I$102:$AS$200,MATCH($F32,$F$102:$F$200,0),COLUMN()-8),-999)</f>
        <v>0</v>
      </c>
      <c r="Y32" s="143" cm="1">
        <f t="array" ref="Y32">IFERROR(INDEX($I$102:$AS$200,MATCH($F32,$F$102:$F$200,0),COLUMN()-8),-999)</f>
        <v>0</v>
      </c>
      <c r="Z32" s="143" cm="1">
        <f t="array" ref="Z32">IFERROR(INDEX($I$102:$AS$200,MATCH($F32,$F$102:$F$200,0),COLUMN()-8),-999)</f>
        <v>0</v>
      </c>
      <c r="AA32" s="143" cm="1">
        <f t="array" ref="AA32">IFERROR(INDEX($I$102:$AS$200,MATCH($F32,$F$102:$F$200,0),COLUMN()-8),-999)</f>
        <v>0</v>
      </c>
      <c r="AB32" s="143" cm="1">
        <f t="array" ref="AB32">IFERROR(INDEX($I$102:$AS$200,MATCH($F32,$F$102:$F$200,0),COLUMN()-8),-999)</f>
        <v>0</v>
      </c>
      <c r="AC32" s="143" cm="1">
        <f t="array" ref="AC32">IFERROR(INDEX($I$102:$AS$200,MATCH($F32,$F$102:$F$200,0),COLUMN()-8),-999)</f>
        <v>0</v>
      </c>
      <c r="AD32" s="143" cm="1">
        <f t="array" ref="AD32">IFERROR(INDEX($I$102:$AS$200,MATCH($F32,$F$102:$F$200,0),COLUMN()-8),-999)</f>
        <v>-1.0930915689789778E-9</v>
      </c>
      <c r="AE32" s="143" cm="1">
        <f t="array" ref="AE32">IFERROR(INDEX($I$102:$AS$200,MATCH($F32,$F$102:$F$200,0),COLUMN()-8),-999)</f>
        <v>-1.163174262079603E-9</v>
      </c>
      <c r="AF32" s="143" cm="1">
        <f t="array" ref="AF32">IFERROR(INDEX($I$102:$AS$200,MATCH($F32,$F$102:$F$200,0),COLUMN()-8),-999)</f>
        <v>-1.1567326577654293E-9</v>
      </c>
      <c r="AG32" s="143" cm="1">
        <f t="array" ref="AG32">IFERROR(INDEX($I$102:$AS$200,MATCH($F32,$F$102:$F$200,0),COLUMN()-8),-999)</f>
        <v>-1.1576120394958399E-9</v>
      </c>
      <c r="AH32" s="143" cm="1">
        <f t="array" ref="AH32">IFERROR(INDEX($I$102:$AS$200,MATCH($F32,$F$102:$F$200,0),COLUMN()-8),-999)</f>
        <v>-1.1659106123003169E-9</v>
      </c>
      <c r="AI32" s="143" cm="1">
        <f t="array" ref="AI32">IFERROR(INDEX($I$102:$AS$200,MATCH($F32,$F$102:$F$200,0),COLUMN()-8),-999)</f>
        <v>-1.1680760550727932E-9</v>
      </c>
      <c r="AJ32" s="143" cm="1">
        <f t="array" ref="AJ32">IFERROR(INDEX($I$102:$AS$200,MATCH($F32,$F$102:$F$200,0),COLUMN()-8),-999)</f>
        <v>-1.1611240956893762E-9</v>
      </c>
      <c r="AK32" s="143" cm="1">
        <f t="array" ref="AK32">IFERROR(INDEX($I$102:$AS$200,MATCH($F32,$F$102:$F$200,0),COLUMN()-8),-999)</f>
        <v>-1.1632788557977217E-9</v>
      </c>
      <c r="AL32" s="143" cm="1">
        <f t="array" ref="AL32">IFERROR(INDEX($I$102:$AS$200,MATCH($F32,$F$102:$F$200,0),COLUMN()-8),-999)</f>
        <v>-1.1650953494719184E-9</v>
      </c>
      <c r="AM32" s="143" cm="1">
        <f t="array" ref="AM32">IFERROR(INDEX($I$102:$AS$200,MATCH($F32,$F$102:$F$200,0),COLUMN()-8),-999)</f>
        <v>-1.1682395750982574E-9</v>
      </c>
      <c r="AN32" s="143" cm="1">
        <f t="array" ref="AN32">IFERROR(INDEX($I$102:$AS$200,MATCH($F32,$F$102:$F$200,0),COLUMN()-8),-999)</f>
        <v>-1.1683121770034883E-9</v>
      </c>
      <c r="AO32" s="143" cm="1">
        <f t="array" ref="AO32">IFERROR(INDEX($I$102:$AS$200,MATCH($F32,$F$102:$F$200,0),COLUMN()-8),-999)</f>
        <v>-1.168308088853164E-9</v>
      </c>
      <c r="AP32" s="143" cm="1">
        <f t="array" ref="AP32">IFERROR(INDEX($I$102:$AS$200,MATCH($F32,$F$102:$F$200,0),COLUMN()-8),-999)</f>
        <v>-1.1678319906625602E-9</v>
      </c>
      <c r="AQ32" s="143" cm="1">
        <f t="array" ref="AQ32">IFERROR(INDEX($I$102:$AS$200,MATCH($F32,$F$102:$F$200,0),COLUMN()-8),-999)</f>
        <v>-1.1630395567778474E-9</v>
      </c>
      <c r="AR32" s="143" cm="1">
        <f t="array" ref="AR32">IFERROR(INDEX($I$102:$AS$200,MATCH($F32,$F$102:$F$200,0),COLUMN()-8),-999)</f>
        <v>-1.1630395567778474E-9</v>
      </c>
      <c r="AS32" s="143" cm="1">
        <f t="array" ref="AS32">IFERROR(INDEX($I$102:$AS$200,MATCH($F32,$F$102:$F$200,0),COLUMN()-8),-999)</f>
        <v>-1.1612870405142777E-9</v>
      </c>
      <c r="AT32" s="16"/>
      <c r="AU32" s="16">
        <f>$G32*'Lines - Loading'!AT32/100</f>
        <v>0</v>
      </c>
      <c r="AV32" s="16">
        <f>$G32*'Lines - Loading'!I32/100</f>
        <v>0</v>
      </c>
      <c r="AW32" s="16">
        <f>$G32*'Lines - Loading'!AU32/100</f>
        <v>0</v>
      </c>
      <c r="AX32" s="16">
        <f>$G32*'Lines - Loading'!AV32/100</f>
        <v>0</v>
      </c>
      <c r="AY32" s="16">
        <f>$G32*'Lines - Loading'!AW32/100</f>
        <v>0</v>
      </c>
      <c r="AZ32" s="16">
        <f>$G32*'Lines - Loading'!AX32/100</f>
        <v>0</v>
      </c>
      <c r="BA32" s="16">
        <f>$G32*'Lines - Loading'!AY32/100</f>
        <v>0</v>
      </c>
      <c r="BB32" s="16">
        <f>$G32*'Lines - Loading'!AZ32/100</f>
        <v>0</v>
      </c>
      <c r="BC32" s="16">
        <f>$G32*'Lines - Loading'!BA32/100</f>
        <v>0</v>
      </c>
      <c r="BD32" s="16">
        <f>$G32*'Lines - Loading'!BB32/100</f>
        <v>2.9884078235875911E-3</v>
      </c>
      <c r="BE32" s="16">
        <f>$G32*'Lines - Loading'!BC32/100</f>
        <v>3.311440791735799E-3</v>
      </c>
      <c r="BF32" s="16">
        <f>$G32*'Lines - Loading'!BD32/100</f>
        <v>3.3825222243709717E-3</v>
      </c>
      <c r="BG32" s="16">
        <f>$G32*'Lines - Loading'!BE32/100</f>
        <v>3.3712076518934821E-3</v>
      </c>
      <c r="BH32" s="16">
        <f>$G32*'Lines - Loading'!BF32/100</f>
        <v>3.378772807514357E-3</v>
      </c>
      <c r="BI32" s="16">
        <f>$G32*'Lines - Loading'!BG32/100</f>
        <v>3.3718652578977955E-3</v>
      </c>
      <c r="BJ32" s="16">
        <f>$G32*'Lines - Loading'!BH32/100</f>
        <v>3.3703058671292925E-3</v>
      </c>
      <c r="BK32" s="16"/>
      <c r="BL32" s="16"/>
      <c r="BM32" s="16"/>
      <c r="BN32" s="16"/>
      <c r="BO32" s="16"/>
    </row>
    <row r="33" spans="4:67" ht="15" customHeight="1" x14ac:dyDescent="0.25">
      <c r="D33" s="2" t="str">
        <f>'Lines - Loading'!C33</f>
        <v>chapelcross33kv</v>
      </c>
      <c r="E33" s="90" t="str">
        <f>IF('Lines - Loading'!D33="","",'Lines - Loading'!D33)</f>
        <v>CHAPX4_LOBI3A_1</v>
      </c>
      <c r="F33" s="78" t="str">
        <f>'Lines - Loading'!E33</f>
        <v>CHAPX4_LOBI3A_1</v>
      </c>
      <c r="G33" s="41">
        <v>0.19402469999999999</v>
      </c>
      <c r="H33" s="39"/>
      <c r="I33" s="143" cm="1">
        <f t="array" ref="I33">IFERROR(INDEX($I$102:$AS$200,MATCH($F33,$F$102:$F$200,0),COLUMN()-8),-999)</f>
        <v>0</v>
      </c>
      <c r="J33" s="143" cm="1">
        <f t="array" ref="J33">IFERROR(INDEX($I$102:$AS$200,MATCH($F33,$F$102:$F$200,0),COLUMN()-8),-999)</f>
        <v>0</v>
      </c>
      <c r="K33" s="143" cm="1">
        <f t="array" ref="K33">IFERROR(INDEX($I$102:$AS$200,MATCH($F33,$F$102:$F$200,0),COLUMN()-8),-999)</f>
        <v>0</v>
      </c>
      <c r="L33" s="143" cm="1">
        <f t="array" ref="L33">IFERROR(INDEX($I$102:$AS$200,MATCH($F33,$F$102:$F$200,0),COLUMN()-8),-999)</f>
        <v>0</v>
      </c>
      <c r="M33" s="143" cm="1">
        <f t="array" ref="M33">IFERROR(INDEX($I$102:$AS$200,MATCH($F33,$F$102:$F$200,0),COLUMN()-8),-999)</f>
        <v>0</v>
      </c>
      <c r="N33" s="143" cm="1">
        <f t="array" ref="N33">IFERROR(INDEX($I$102:$AS$200,MATCH($F33,$F$102:$F$200,0),COLUMN()-8),-999)</f>
        <v>0</v>
      </c>
      <c r="O33" s="143" cm="1">
        <f t="array" ref="O33">IFERROR(INDEX($I$102:$AS$200,MATCH($F33,$F$102:$F$200,0),COLUMN()-8),-999)</f>
        <v>0</v>
      </c>
      <c r="P33" s="143" cm="1">
        <f t="array" ref="P33">IFERROR(INDEX($I$102:$AS$200,MATCH($F33,$F$102:$F$200,0),COLUMN()-8),-999)</f>
        <v>0</v>
      </c>
      <c r="Q33" s="143" cm="1">
        <f t="array" ref="Q33">IFERROR(INDEX($I$102:$AS$200,MATCH($F33,$F$102:$F$200,0),COLUMN()-8),-999)</f>
        <v>0</v>
      </c>
      <c r="R33" s="143" cm="1">
        <f t="array" ref="R33">IFERROR(INDEX($I$102:$AS$200,MATCH($F33,$F$102:$F$200,0),COLUMN()-8),-999)</f>
        <v>0</v>
      </c>
      <c r="S33" s="143" cm="1">
        <f t="array" ref="S33">IFERROR(INDEX($I$102:$AS$200,MATCH($F33,$F$102:$F$200,0),COLUMN()-8),-999)</f>
        <v>0</v>
      </c>
      <c r="T33" s="143" cm="1">
        <f t="array" ref="T33">IFERROR(INDEX($I$102:$AS$200,MATCH($F33,$F$102:$F$200,0),COLUMN()-8),-999)</f>
        <v>0</v>
      </c>
      <c r="U33" s="143" cm="1">
        <f t="array" ref="U33">IFERROR(INDEX($I$102:$AS$200,MATCH($F33,$F$102:$F$200,0),COLUMN()-8),-999)</f>
        <v>0</v>
      </c>
      <c r="V33" s="143" cm="1">
        <f t="array" ref="V33">IFERROR(INDEX($I$102:$AS$200,MATCH($F33,$F$102:$F$200,0),COLUMN()-8),-999)</f>
        <v>0</v>
      </c>
      <c r="W33" s="143" cm="1">
        <f t="array" ref="W33">IFERROR(INDEX($I$102:$AS$200,MATCH($F33,$F$102:$F$200,0),COLUMN()-8),-999)</f>
        <v>0</v>
      </c>
      <c r="X33" s="143" cm="1">
        <f t="array" ref="X33">IFERROR(INDEX($I$102:$AS$200,MATCH($F33,$F$102:$F$200,0),COLUMN()-8),-999)</f>
        <v>0</v>
      </c>
      <c r="Y33" s="143" cm="1">
        <f t="array" ref="Y33">IFERROR(INDEX($I$102:$AS$200,MATCH($F33,$F$102:$F$200,0),COLUMN()-8),-999)</f>
        <v>0</v>
      </c>
      <c r="Z33" s="143" cm="1">
        <f t="array" ref="Z33">IFERROR(INDEX($I$102:$AS$200,MATCH($F33,$F$102:$F$200,0),COLUMN()-8),-999)</f>
        <v>0</v>
      </c>
      <c r="AA33" s="143" cm="1">
        <f t="array" ref="AA33">IFERROR(INDEX($I$102:$AS$200,MATCH($F33,$F$102:$F$200,0),COLUMN()-8),-999)</f>
        <v>0</v>
      </c>
      <c r="AB33" s="143" cm="1">
        <f t="array" ref="AB33">IFERROR(INDEX($I$102:$AS$200,MATCH($F33,$F$102:$F$200,0),COLUMN()-8),-999)</f>
        <v>0</v>
      </c>
      <c r="AC33" s="143" cm="1">
        <f t="array" ref="AC33">IFERROR(INDEX($I$102:$AS$200,MATCH($F33,$F$102:$F$200,0),COLUMN()-8),-999)</f>
        <v>0</v>
      </c>
      <c r="AD33" s="143" cm="1">
        <f t="array" ref="AD33">IFERROR(INDEX($I$102:$AS$200,MATCH($F33,$F$102:$F$200,0),COLUMN()-8),-999)</f>
        <v>0</v>
      </c>
      <c r="AE33" s="143" cm="1">
        <f t="array" ref="AE33">IFERROR(INDEX($I$102:$AS$200,MATCH($F33,$F$102:$F$200,0),COLUMN()-8),-999)</f>
        <v>0</v>
      </c>
      <c r="AF33" s="143" cm="1">
        <f t="array" ref="AF33">IFERROR(INDEX($I$102:$AS$200,MATCH($F33,$F$102:$F$200,0),COLUMN()-8),-999)</f>
        <v>0</v>
      </c>
      <c r="AG33" s="143" cm="1">
        <f t="array" ref="AG33">IFERROR(INDEX($I$102:$AS$200,MATCH($F33,$F$102:$F$200,0),COLUMN()-8),-999)</f>
        <v>0</v>
      </c>
      <c r="AH33" s="143" cm="1">
        <f t="array" ref="AH33">IFERROR(INDEX($I$102:$AS$200,MATCH($F33,$F$102:$F$200,0),COLUMN()-8),-999)</f>
        <v>0</v>
      </c>
      <c r="AI33" s="143" cm="1">
        <f t="array" ref="AI33">IFERROR(INDEX($I$102:$AS$200,MATCH($F33,$F$102:$F$200,0),COLUMN()-8),-999)</f>
        <v>0</v>
      </c>
      <c r="AJ33" s="143" cm="1">
        <f t="array" ref="AJ33">IFERROR(INDEX($I$102:$AS$200,MATCH($F33,$F$102:$F$200,0),COLUMN()-8),-999)</f>
        <v>0</v>
      </c>
      <c r="AK33" s="143" cm="1">
        <f t="array" ref="AK33">IFERROR(INDEX($I$102:$AS$200,MATCH($F33,$F$102:$F$200,0),COLUMN()-8),-999)</f>
        <v>0.13860286352444989</v>
      </c>
      <c r="AL33" s="143" cm="1">
        <f t="array" ref="AL33">IFERROR(INDEX($I$102:$AS$200,MATCH($F33,$F$102:$F$200,0),COLUMN()-8),-999)</f>
        <v>0.10069059956419084</v>
      </c>
      <c r="AM33" s="143" cm="1">
        <f t="array" ref="AM33">IFERROR(INDEX($I$102:$AS$200,MATCH($F33,$F$102:$F$200,0),COLUMN()-8),-999)</f>
        <v>6.5307001743642026E-2</v>
      </c>
      <c r="AN33" s="143" cm="1">
        <f t="array" ref="AN33">IFERROR(INDEX($I$102:$AS$200,MATCH($F33,$F$102:$F$200,0),COLUMN()-8),-999)</f>
        <v>6.4703699395232211E-2</v>
      </c>
      <c r="AO33" s="143" cm="1">
        <f t="array" ref="AO33">IFERROR(INDEX($I$102:$AS$200,MATCH($F33,$F$102:$F$200,0),COLUMN()-8),-999)</f>
        <v>6.0367730744628895E-2</v>
      </c>
      <c r="AP33" s="143" cm="1">
        <f t="array" ref="AP33">IFERROR(INDEX($I$102:$AS$200,MATCH($F33,$F$102:$F$200,0),COLUMN()-8),-999)</f>
        <v>6.0370331989996494E-2</v>
      </c>
      <c r="AQ33" s="143" cm="1">
        <f t="array" ref="AQ33">IFERROR(INDEX($I$102:$AS$200,MATCH($F33,$F$102:$F$200,0),COLUMN()-8),-999)</f>
        <v>6.0348267093024072E-2</v>
      </c>
      <c r="AR33" s="143" cm="1">
        <f t="array" ref="AR33">IFERROR(INDEX($I$102:$AS$200,MATCH($F33,$F$102:$F$200,0),COLUMN()-8),-999)</f>
        <v>6.0348267093024072E-2</v>
      </c>
      <c r="AS33" s="143" cm="1">
        <f t="array" ref="AS33">IFERROR(INDEX($I$102:$AS$200,MATCH($F33,$F$102:$F$200,0),COLUMN()-8),-999)</f>
        <v>6.0425528297237366E-2</v>
      </c>
      <c r="AT33" s="16"/>
      <c r="AU33" s="16">
        <f>$G33*'Lines - Loading'!AT33/100</f>
        <v>0</v>
      </c>
      <c r="AV33" s="16">
        <f>$G33*'Lines - Loading'!I33/100</f>
        <v>0</v>
      </c>
      <c r="AW33" s="16">
        <f>$G33*'Lines - Loading'!AU33/100</f>
        <v>0</v>
      </c>
      <c r="AX33" s="16">
        <f>$G33*'Lines - Loading'!AV33/100</f>
        <v>0</v>
      </c>
      <c r="AY33" s="16">
        <f>$G33*'Lines - Loading'!AW33/100</f>
        <v>0</v>
      </c>
      <c r="AZ33" s="16">
        <f>$G33*'Lines - Loading'!AX33/100</f>
        <v>0</v>
      </c>
      <c r="BA33" s="16">
        <f>$G33*'Lines - Loading'!AY33/100</f>
        <v>0</v>
      </c>
      <c r="BB33" s="16">
        <f>$G33*'Lines - Loading'!AZ33/100</f>
        <v>0</v>
      </c>
      <c r="BC33" s="16">
        <f>$G33*'Lines - Loading'!BA33/100</f>
        <v>0</v>
      </c>
      <c r="BD33" s="16">
        <f>$G33*'Lines - Loading'!BB33/100</f>
        <v>0</v>
      </c>
      <c r="BE33" s="16">
        <f>$G33*'Lines - Loading'!BC33/100</f>
        <v>0</v>
      </c>
      <c r="BF33" s="16">
        <f>$G33*'Lines - Loading'!BD33/100</f>
        <v>0</v>
      </c>
      <c r="BG33" s="16">
        <f>$G33*'Lines - Loading'!BE33/100</f>
        <v>0</v>
      </c>
      <c r="BH33" s="16">
        <f>$G33*'Lines - Loading'!BF33/100</f>
        <v>0.13889745750825797</v>
      </c>
      <c r="BI33" s="16">
        <f>$G33*'Lines - Loading'!BG33/100</f>
        <v>0.10156830642475428</v>
      </c>
      <c r="BJ33" s="16">
        <f>$G33*'Lines - Loading'!BH33/100</f>
        <v>6.0639675514254157E-2</v>
      </c>
      <c r="BK33" s="16"/>
      <c r="BL33" s="16"/>
      <c r="BM33" s="16"/>
      <c r="BN33" s="16"/>
      <c r="BO33" s="16"/>
    </row>
    <row r="34" spans="4:67" ht="15" customHeight="1" x14ac:dyDescent="0.25">
      <c r="D34" s="2" t="str">
        <f>'Lines - Loading'!C34</f>
        <v>chapelcross33kv</v>
      </c>
      <c r="E34" s="90" t="str">
        <f>IF('Lines - Loading'!D34="","",'Lines - Loading'!D34)</f>
        <v>CHAPX1_LOBI3A_1</v>
      </c>
      <c r="F34" s="78" t="str">
        <f>'Lines - Loading'!E34</f>
        <v>CHAPX1_LOBI3A_1</v>
      </c>
      <c r="G34" s="41">
        <v>0.4309132</v>
      </c>
      <c r="H34" s="39"/>
      <c r="I34" s="143" cm="1">
        <f t="array" ref="I34">IFERROR(INDEX($I$102:$AS$200,MATCH($F34,$F$102:$F$200,0),COLUMN()-8),-999)</f>
        <v>0</v>
      </c>
      <c r="J34" s="143" cm="1">
        <f t="array" ref="J34">IFERROR(INDEX($I$102:$AS$200,MATCH($F34,$F$102:$F$200,0),COLUMN()-8),-999)</f>
        <v>0</v>
      </c>
      <c r="K34" s="143" cm="1">
        <f t="array" ref="K34">IFERROR(INDEX($I$102:$AS$200,MATCH($F34,$F$102:$F$200,0),COLUMN()-8),-999)</f>
        <v>0</v>
      </c>
      <c r="L34" s="143" cm="1">
        <f t="array" ref="L34">IFERROR(INDEX($I$102:$AS$200,MATCH($F34,$F$102:$F$200,0),COLUMN()-8),-999)</f>
        <v>0</v>
      </c>
      <c r="M34" s="143" cm="1">
        <f t="array" ref="M34">IFERROR(INDEX($I$102:$AS$200,MATCH($F34,$F$102:$F$200,0),COLUMN()-8),-999)</f>
        <v>0</v>
      </c>
      <c r="N34" s="143" cm="1">
        <f t="array" ref="N34">IFERROR(INDEX($I$102:$AS$200,MATCH($F34,$F$102:$F$200,0),COLUMN()-8),-999)</f>
        <v>0</v>
      </c>
      <c r="O34" s="143" cm="1">
        <f t="array" ref="O34">IFERROR(INDEX($I$102:$AS$200,MATCH($F34,$F$102:$F$200,0),COLUMN()-8),-999)</f>
        <v>0</v>
      </c>
      <c r="P34" s="143" cm="1">
        <f t="array" ref="P34">IFERROR(INDEX($I$102:$AS$200,MATCH($F34,$F$102:$F$200,0),COLUMN()-8),-999)</f>
        <v>0</v>
      </c>
      <c r="Q34" s="143" cm="1">
        <f t="array" ref="Q34">IFERROR(INDEX($I$102:$AS$200,MATCH($F34,$F$102:$F$200,0),COLUMN()-8),-999)</f>
        <v>0</v>
      </c>
      <c r="R34" s="143" cm="1">
        <f t="array" ref="R34">IFERROR(INDEX($I$102:$AS$200,MATCH($F34,$F$102:$F$200,0),COLUMN()-8),-999)</f>
        <v>0</v>
      </c>
      <c r="S34" s="143" cm="1">
        <f t="array" ref="S34">IFERROR(INDEX($I$102:$AS$200,MATCH($F34,$F$102:$F$200,0),COLUMN()-8),-999)</f>
        <v>0</v>
      </c>
      <c r="T34" s="143" cm="1">
        <f t="array" ref="T34">IFERROR(INDEX($I$102:$AS$200,MATCH($F34,$F$102:$F$200,0),COLUMN()-8),-999)</f>
        <v>0</v>
      </c>
      <c r="U34" s="143" cm="1">
        <f t="array" ref="U34">IFERROR(INDEX($I$102:$AS$200,MATCH($F34,$F$102:$F$200,0),COLUMN()-8),-999)</f>
        <v>0</v>
      </c>
      <c r="V34" s="143" cm="1">
        <f t="array" ref="V34">IFERROR(INDEX($I$102:$AS$200,MATCH($F34,$F$102:$F$200,0),COLUMN()-8),-999)</f>
        <v>0</v>
      </c>
      <c r="W34" s="143" cm="1">
        <f t="array" ref="W34">IFERROR(INDEX($I$102:$AS$200,MATCH($F34,$F$102:$F$200,0),COLUMN()-8),-999)</f>
        <v>0</v>
      </c>
      <c r="X34" s="143" cm="1">
        <f t="array" ref="X34">IFERROR(INDEX($I$102:$AS$200,MATCH($F34,$F$102:$F$200,0),COLUMN()-8),-999)</f>
        <v>0</v>
      </c>
      <c r="Y34" s="143" cm="1">
        <f t="array" ref="Y34">IFERROR(INDEX($I$102:$AS$200,MATCH($F34,$F$102:$F$200,0),COLUMN()-8),-999)</f>
        <v>0</v>
      </c>
      <c r="Z34" s="143" cm="1">
        <f t="array" ref="Z34">IFERROR(INDEX($I$102:$AS$200,MATCH($F34,$F$102:$F$200,0),COLUMN()-8),-999)</f>
        <v>0</v>
      </c>
      <c r="AA34" s="143" cm="1">
        <f t="array" ref="AA34">IFERROR(INDEX($I$102:$AS$200,MATCH($F34,$F$102:$F$200,0),COLUMN()-8),-999)</f>
        <v>0</v>
      </c>
      <c r="AB34" s="143" cm="1">
        <f t="array" ref="AB34">IFERROR(INDEX($I$102:$AS$200,MATCH($F34,$F$102:$F$200,0),COLUMN()-8),-999)</f>
        <v>0</v>
      </c>
      <c r="AC34" s="143" cm="1">
        <f t="array" ref="AC34">IFERROR(INDEX($I$102:$AS$200,MATCH($F34,$F$102:$F$200,0),COLUMN()-8),-999)</f>
        <v>0</v>
      </c>
      <c r="AD34" s="143" cm="1">
        <f t="array" ref="AD34">IFERROR(INDEX($I$102:$AS$200,MATCH($F34,$F$102:$F$200,0),COLUMN()-8),-999)</f>
        <v>0</v>
      </c>
      <c r="AE34" s="143" cm="1">
        <f t="array" ref="AE34">IFERROR(INDEX($I$102:$AS$200,MATCH($F34,$F$102:$F$200,0),COLUMN()-8),-999)</f>
        <v>0</v>
      </c>
      <c r="AF34" s="143" cm="1">
        <f t="array" ref="AF34">IFERROR(INDEX($I$102:$AS$200,MATCH($F34,$F$102:$F$200,0),COLUMN()-8),-999)</f>
        <v>0</v>
      </c>
      <c r="AG34" s="143" cm="1">
        <f t="array" ref="AG34">IFERROR(INDEX($I$102:$AS$200,MATCH($F34,$F$102:$F$200,0),COLUMN()-8),-999)</f>
        <v>0</v>
      </c>
      <c r="AH34" s="143" cm="1">
        <f t="array" ref="AH34">IFERROR(INDEX($I$102:$AS$200,MATCH($F34,$F$102:$F$200,0),COLUMN()-8),-999)</f>
        <v>0.27713392909397266</v>
      </c>
      <c r="AI34" s="143" cm="1">
        <f t="array" ref="AI34">IFERROR(INDEX($I$102:$AS$200,MATCH($F34,$F$102:$F$200,0),COLUMN()-8),-999)</f>
        <v>0.27696486273304005</v>
      </c>
      <c r="AJ34" s="143" cm="1">
        <f t="array" ref="AJ34">IFERROR(INDEX($I$102:$AS$200,MATCH($F34,$F$102:$F$200,0),COLUMN()-8),-999)</f>
        <v>0.20357632428097741</v>
      </c>
      <c r="AK34" s="143" cm="1">
        <f t="array" ref="AK34">IFERROR(INDEX($I$102:$AS$200,MATCH($F34,$F$102:$F$200,0),COLUMN()-8),-999)</f>
        <v>0.27469227617414704</v>
      </c>
      <c r="AL34" s="143" cm="1">
        <f t="array" ref="AL34">IFERROR(INDEX($I$102:$AS$200,MATCH($F34,$F$102:$F$200,0),COLUMN()-8),-999)</f>
        <v>0.23503359549876263</v>
      </c>
      <c r="AM34" s="143" cm="1">
        <f t="array" ref="AM34">IFERROR(INDEX($I$102:$AS$200,MATCH($F34,$F$102:$F$200,0),COLUMN()-8),-999)</f>
        <v>0.19794354105136491</v>
      </c>
      <c r="AN34" s="143" cm="1">
        <f t="array" ref="AN34">IFERROR(INDEX($I$102:$AS$200,MATCH($F34,$F$102:$F$200,0),COLUMN()-8),-999)</f>
        <v>0.19317473674409102</v>
      </c>
      <c r="AO34" s="143" cm="1">
        <f t="array" ref="AO34">IFERROR(INDEX($I$102:$AS$200,MATCH($F34,$F$102:$F$200,0),COLUMN()-8),-999)</f>
        <v>0.1907550486654285</v>
      </c>
      <c r="AP34" s="143" cm="1">
        <f t="array" ref="AP34">IFERROR(INDEX($I$102:$AS$200,MATCH($F34,$F$102:$F$200,0),COLUMN()-8),-999)</f>
        <v>0.19076327611172209</v>
      </c>
      <c r="AQ34" s="143" cm="1">
        <f t="array" ref="AQ34">IFERROR(INDEX($I$102:$AS$200,MATCH($F34,$F$102:$F$200,0),COLUMN()-8),-999)</f>
        <v>0.19069348675024556</v>
      </c>
      <c r="AR34" s="143" cm="1">
        <f t="array" ref="AR34">IFERROR(INDEX($I$102:$AS$200,MATCH($F34,$F$102:$F$200,0),COLUMN()-8),-999)</f>
        <v>0.19069348675024556</v>
      </c>
      <c r="AS34" s="143" cm="1">
        <f t="array" ref="AS34">IFERROR(INDEX($I$102:$AS$200,MATCH($F34,$F$102:$F$200,0),COLUMN()-8),-999)</f>
        <v>0.19098889347471565</v>
      </c>
      <c r="AT34" s="16"/>
      <c r="AU34" s="16">
        <f>$G34*'Lines - Loading'!AT34/100</f>
        <v>0</v>
      </c>
      <c r="AV34" s="16">
        <f>$G34*'Lines - Loading'!I34/100</f>
        <v>0</v>
      </c>
      <c r="AW34" s="16">
        <f>$G34*'Lines - Loading'!AU34/100</f>
        <v>0</v>
      </c>
      <c r="AX34" s="16">
        <f>$G34*'Lines - Loading'!AV34/100</f>
        <v>0</v>
      </c>
      <c r="AY34" s="16">
        <f>$G34*'Lines - Loading'!AW34/100</f>
        <v>0</v>
      </c>
      <c r="AZ34" s="16">
        <f>$G34*'Lines - Loading'!AX34/100</f>
        <v>0</v>
      </c>
      <c r="BA34" s="16">
        <f>$G34*'Lines - Loading'!AY34/100</f>
        <v>0</v>
      </c>
      <c r="BB34" s="16">
        <f>$G34*'Lines - Loading'!AZ34/100</f>
        <v>0</v>
      </c>
      <c r="BC34" s="16">
        <f>$G34*'Lines - Loading'!BA34/100</f>
        <v>0</v>
      </c>
      <c r="BD34" s="16">
        <f>$G34*'Lines - Loading'!BB34/100</f>
        <v>0</v>
      </c>
      <c r="BE34" s="16">
        <f>$G34*'Lines - Loading'!BC34/100</f>
        <v>0</v>
      </c>
      <c r="BF34" s="16">
        <f>$G34*'Lines - Loading'!BD34/100</f>
        <v>0</v>
      </c>
      <c r="BG34" s="16">
        <f>$G34*'Lines - Loading'!BE34/100</f>
        <v>0.28348537697598414</v>
      </c>
      <c r="BH34" s="16">
        <f>$G34*'Lines - Loading'!BF34/100</f>
        <v>0.2751807243089997</v>
      </c>
      <c r="BI34" s="16">
        <f>$G34*'Lines - Loading'!BG34/100</f>
        <v>0.23660423200956571</v>
      </c>
      <c r="BJ34" s="16">
        <f>$G34*'Lines - Loading'!BH34/100</f>
        <v>0.19152500493595742</v>
      </c>
      <c r="BK34" s="16"/>
      <c r="BL34" s="16"/>
      <c r="BM34" s="16"/>
      <c r="BN34" s="16"/>
      <c r="BO34" s="16"/>
    </row>
    <row r="35" spans="4:67" ht="15" customHeight="1" x14ac:dyDescent="0.25">
      <c r="D35" s="2" t="str">
        <f>'Lines - Loading'!C35</f>
        <v>chapelcross33kv</v>
      </c>
      <c r="E35" s="90" t="str">
        <f>IF('Lines - Loading'!D35="","",'Lines - Loading'!D35)</f>
        <v>CHAP3-_GRNA3B_1</v>
      </c>
      <c r="F35" s="78" t="str">
        <f>'Lines - Loading'!E35</f>
        <v>CHAP3-_GRNA3B_1</v>
      </c>
      <c r="G35" s="41">
        <v>0.43100070000000001</v>
      </c>
      <c r="H35" s="39"/>
      <c r="I35" s="143" cm="1">
        <f t="array" ref="I35">IFERROR(INDEX($I$102:$AS$200,MATCH($F35,$F$102:$F$200,0),COLUMN()-8),-999)</f>
        <v>0</v>
      </c>
      <c r="J35" s="143" cm="1">
        <f t="array" ref="J35">IFERROR(INDEX($I$102:$AS$200,MATCH($F35,$F$102:$F$200,0),COLUMN()-8),-999)</f>
        <v>0</v>
      </c>
      <c r="K35" s="143" cm="1">
        <f t="array" ref="K35">IFERROR(INDEX($I$102:$AS$200,MATCH($F35,$F$102:$F$200,0),COLUMN()-8),-999)</f>
        <v>0</v>
      </c>
      <c r="L35" s="143" cm="1">
        <f t="array" ref="L35">IFERROR(INDEX($I$102:$AS$200,MATCH($F35,$F$102:$F$200,0),COLUMN()-8),-999)</f>
        <v>0</v>
      </c>
      <c r="M35" s="143" cm="1">
        <f t="array" ref="M35">IFERROR(INDEX($I$102:$AS$200,MATCH($F35,$F$102:$F$200,0),COLUMN()-8),-999)</f>
        <v>0</v>
      </c>
      <c r="N35" s="143" cm="1">
        <f t="array" ref="N35">IFERROR(INDEX($I$102:$AS$200,MATCH($F35,$F$102:$F$200,0),COLUMN()-8),-999)</f>
        <v>0</v>
      </c>
      <c r="O35" s="143" cm="1">
        <f t="array" ref="O35">IFERROR(INDEX($I$102:$AS$200,MATCH($F35,$F$102:$F$200,0),COLUMN()-8),-999)</f>
        <v>0</v>
      </c>
      <c r="P35" s="143" cm="1">
        <f t="array" ref="P35">IFERROR(INDEX($I$102:$AS$200,MATCH($F35,$F$102:$F$200,0),COLUMN()-8),-999)</f>
        <v>0</v>
      </c>
      <c r="Q35" s="143" cm="1">
        <f t="array" ref="Q35">IFERROR(INDEX($I$102:$AS$200,MATCH($F35,$F$102:$F$200,0),COLUMN()-8),-999)</f>
        <v>0</v>
      </c>
      <c r="R35" s="143" cm="1">
        <f t="array" ref="R35">IFERROR(INDEX($I$102:$AS$200,MATCH($F35,$F$102:$F$200,0),COLUMN()-8),-999)</f>
        <v>0</v>
      </c>
      <c r="S35" s="143" cm="1">
        <f t="array" ref="S35">IFERROR(INDEX($I$102:$AS$200,MATCH($F35,$F$102:$F$200,0),COLUMN()-8),-999)</f>
        <v>0</v>
      </c>
      <c r="T35" s="143" cm="1">
        <f t="array" ref="T35">IFERROR(INDEX($I$102:$AS$200,MATCH($F35,$F$102:$F$200,0),COLUMN()-8),-999)</f>
        <v>0</v>
      </c>
      <c r="U35" s="143" cm="1">
        <f t="array" ref="U35">IFERROR(INDEX($I$102:$AS$200,MATCH($F35,$F$102:$F$200,0),COLUMN()-8),-999)</f>
        <v>0</v>
      </c>
      <c r="V35" s="143" cm="1">
        <f t="array" ref="V35">IFERROR(INDEX($I$102:$AS$200,MATCH($F35,$F$102:$F$200,0),COLUMN()-8),-999)</f>
        <v>0</v>
      </c>
      <c r="W35" s="143" cm="1">
        <f t="array" ref="W35">IFERROR(INDEX($I$102:$AS$200,MATCH($F35,$F$102:$F$200,0),COLUMN()-8),-999)</f>
        <v>0</v>
      </c>
      <c r="X35" s="143" cm="1">
        <f t="array" ref="X35">IFERROR(INDEX($I$102:$AS$200,MATCH($F35,$F$102:$F$200,0),COLUMN()-8),-999)</f>
        <v>0</v>
      </c>
      <c r="Y35" s="143" cm="1">
        <f t="array" ref="Y35">IFERROR(INDEX($I$102:$AS$200,MATCH($F35,$F$102:$F$200,0),COLUMN()-8),-999)</f>
        <v>0</v>
      </c>
      <c r="Z35" s="143" cm="1">
        <f t="array" ref="Z35">IFERROR(INDEX($I$102:$AS$200,MATCH($F35,$F$102:$F$200,0),COLUMN()-8),-999)</f>
        <v>0</v>
      </c>
      <c r="AA35" s="143" cm="1">
        <f t="array" ref="AA35">IFERROR(INDEX($I$102:$AS$200,MATCH($F35,$F$102:$F$200,0),COLUMN()-8),-999)</f>
        <v>0</v>
      </c>
      <c r="AB35" s="143" cm="1">
        <f t="array" ref="AB35">IFERROR(INDEX($I$102:$AS$200,MATCH($F35,$F$102:$F$200,0),COLUMN()-8),-999)</f>
        <v>0</v>
      </c>
      <c r="AC35" s="143" cm="1">
        <f t="array" ref="AC35">IFERROR(INDEX($I$102:$AS$200,MATCH($F35,$F$102:$F$200,0),COLUMN()-8),-999)</f>
        <v>0</v>
      </c>
      <c r="AD35" s="143" cm="1">
        <f t="array" ref="AD35">IFERROR(INDEX($I$102:$AS$200,MATCH($F35,$F$102:$F$200,0),COLUMN()-8),-999)</f>
        <v>0</v>
      </c>
      <c r="AE35" s="143" cm="1">
        <f t="array" ref="AE35">IFERROR(INDEX($I$102:$AS$200,MATCH($F35,$F$102:$F$200,0),COLUMN()-8),-999)</f>
        <v>0.26134772495026048</v>
      </c>
      <c r="AF35" s="143" cm="1">
        <f t="array" ref="AF35">IFERROR(INDEX($I$102:$AS$200,MATCH($F35,$F$102:$F$200,0),COLUMN()-8),-999)</f>
        <v>0.19150736526751025</v>
      </c>
      <c r="AG35" s="143" cm="1">
        <f t="array" ref="AG35">IFERROR(INDEX($I$102:$AS$200,MATCH($F35,$F$102:$F$200,0),COLUMN()-8),-999)</f>
        <v>0.19140053578259447</v>
      </c>
      <c r="AH35" s="143" cm="1">
        <f t="array" ref="AH35">IFERROR(INDEX($I$102:$AS$200,MATCH($F35,$F$102:$F$200,0),COLUMN()-8),-999)</f>
        <v>0.12680180978381347</v>
      </c>
      <c r="AI35" s="143" cm="1">
        <f t="array" ref="AI35">IFERROR(INDEX($I$102:$AS$200,MATCH($F35,$F$102:$F$200,0),COLUMN()-8),-999)</f>
        <v>0.12673758933708304</v>
      </c>
      <c r="AJ35" s="143" cm="1">
        <f t="array" ref="AJ35">IFERROR(INDEX($I$102:$AS$200,MATCH($F35,$F$102:$F$200,0),COLUMN()-8),-999)</f>
        <v>0.12766086913117086</v>
      </c>
      <c r="AK35" s="143" cm="1">
        <f t="array" ref="AK35">IFERROR(INDEX($I$102:$AS$200,MATCH($F35,$F$102:$F$200,0),COLUMN()-8),-999)</f>
        <v>0.12736575997071936</v>
      </c>
      <c r="AL35" s="143" cm="1">
        <f t="array" ref="AL35">IFERROR(INDEX($I$102:$AS$200,MATCH($F35,$F$102:$F$200,0),COLUMN()-8),-999)</f>
        <v>0.12710068236604521</v>
      </c>
      <c r="AM35" s="143" cm="1">
        <f t="array" ref="AM35">IFERROR(INDEX($I$102:$AS$200,MATCH($F35,$F$102:$F$200,0),COLUMN()-8),-999)</f>
        <v>0.12669894995218423</v>
      </c>
      <c r="AN35" s="143" cm="1">
        <f t="array" ref="AN35">IFERROR(INDEX($I$102:$AS$200,MATCH($F35,$F$102:$F$200,0),COLUMN()-8),-999)</f>
        <v>0.12670802955213553</v>
      </c>
      <c r="AO35" s="143" cm="1">
        <f t="array" ref="AO35">IFERROR(INDEX($I$102:$AS$200,MATCH($F35,$F$102:$F$200,0),COLUMN()-8),-999)</f>
        <v>0.1267079375498191</v>
      </c>
      <c r="AP35" s="143" cm="1">
        <f t="array" ref="AP35">IFERROR(INDEX($I$102:$AS$200,MATCH($F35,$F$102:$F$200,0),COLUMN()-8),-999)</f>
        <v>0.12671299859381174</v>
      </c>
      <c r="AQ35" s="143" cm="1">
        <f t="array" ref="AQ35">IFERROR(INDEX($I$102:$AS$200,MATCH($F35,$F$102:$F$200,0),COLUMN()-8),-999)</f>
        <v>8.4843661464200804E-2</v>
      </c>
      <c r="AR35" s="143" cm="1">
        <f t="array" ref="AR35">IFERROR(INDEX($I$102:$AS$200,MATCH($F35,$F$102:$F$200,0),COLUMN()-8),-999)</f>
        <v>8.4843661464200804E-2</v>
      </c>
      <c r="AS35" s="143" cm="1">
        <f t="array" ref="AS35">IFERROR(INDEX($I$102:$AS$200,MATCH($F35,$F$102:$F$200,0),COLUMN()-8),-999)</f>
        <v>8.4977386778306116E-2</v>
      </c>
      <c r="AT35" s="16"/>
      <c r="AU35" s="16">
        <f>$G35*'Lines - Loading'!AT35/100</f>
        <v>0</v>
      </c>
      <c r="AV35" s="16">
        <f>$G35*'Lines - Loading'!I35/100</f>
        <v>0</v>
      </c>
      <c r="AW35" s="16">
        <f>$G35*'Lines - Loading'!AU35/100</f>
        <v>0</v>
      </c>
      <c r="AX35" s="16">
        <f>$G35*'Lines - Loading'!AV35/100</f>
        <v>0</v>
      </c>
      <c r="AY35" s="16">
        <f>$G35*'Lines - Loading'!AW35/100</f>
        <v>0</v>
      </c>
      <c r="AZ35" s="16">
        <f>$G35*'Lines - Loading'!AX35/100</f>
        <v>0</v>
      </c>
      <c r="BA35" s="16">
        <f>$G35*'Lines - Loading'!AY35/100</f>
        <v>0</v>
      </c>
      <c r="BB35" s="16">
        <f>$G35*'Lines - Loading'!AZ35/100</f>
        <v>0</v>
      </c>
      <c r="BC35" s="16">
        <f>$G35*'Lines - Loading'!BA35/100</f>
        <v>0</v>
      </c>
      <c r="BD35" s="16">
        <f>$G35*'Lines - Loading'!BB35/100</f>
        <v>0</v>
      </c>
      <c r="BE35" s="16">
        <f>$G35*'Lines - Loading'!BC35/100</f>
        <v>0.26517751631403219</v>
      </c>
      <c r="BF35" s="16">
        <f>$G35*'Lines - Loading'!BD35/100</f>
        <v>0.19318873483605159</v>
      </c>
      <c r="BG35" s="16">
        <f>$G35*'Lines - Loading'!BE35/100</f>
        <v>0.12947398792723649</v>
      </c>
      <c r="BH35" s="16">
        <f>$G35*'Lines - Loading'!BF35/100</f>
        <v>0.12757037857262499</v>
      </c>
      <c r="BI35" s="16">
        <f>$G35*'Lines - Loading'!BG35/100</f>
        <v>0.12788564908525873</v>
      </c>
      <c r="BJ35" s="16">
        <f>$G35*'Lines - Loading'!BH35/100</f>
        <v>8.5323944284988004E-2</v>
      </c>
      <c r="BK35" s="16"/>
      <c r="BL35" s="16"/>
      <c r="BM35" s="16"/>
      <c r="BN35" s="16"/>
      <c r="BO35" s="16"/>
    </row>
    <row r="36" spans="4:67" ht="15" customHeight="1" x14ac:dyDescent="0.25">
      <c r="D36" s="2" t="str">
        <f>'Lines - Loading'!C36</f>
        <v>chapelcross33kv</v>
      </c>
      <c r="E36" s="90" t="str">
        <f>IF('Lines - Loading'!D36="","",'Lines - Loading'!D36)</f>
        <v>CHAP3-_MINS3-_1</v>
      </c>
      <c r="F36" s="78" t="str">
        <f>'Lines - Loading'!E36</f>
        <v>CHAP3-_MINS3-_1</v>
      </c>
      <c r="G36" s="41">
        <v>0.69981850000000001</v>
      </c>
      <c r="H36" s="39"/>
      <c r="I36" s="143" cm="1">
        <f t="array" ref="I36">IFERROR(INDEX($I$102:$AS$200,MATCH($F36,$F$102:$F$200,0),COLUMN()-8),-999)</f>
        <v>0</v>
      </c>
      <c r="J36" s="143" cm="1">
        <f t="array" ref="J36">IFERROR(INDEX($I$102:$AS$200,MATCH($F36,$F$102:$F$200,0),COLUMN()-8),-999)</f>
        <v>0</v>
      </c>
      <c r="K36" s="143" cm="1">
        <f t="array" ref="K36">IFERROR(INDEX($I$102:$AS$200,MATCH($F36,$F$102:$F$200,0),COLUMN()-8),-999)</f>
        <v>0</v>
      </c>
      <c r="L36" s="143" cm="1">
        <f t="array" ref="L36">IFERROR(INDEX($I$102:$AS$200,MATCH($F36,$F$102:$F$200,0),COLUMN()-8),-999)</f>
        <v>0</v>
      </c>
      <c r="M36" s="143" cm="1">
        <f t="array" ref="M36">IFERROR(INDEX($I$102:$AS$200,MATCH($F36,$F$102:$F$200,0),COLUMN()-8),-999)</f>
        <v>3.4817711487252538E-2</v>
      </c>
      <c r="N36" s="143" cm="1">
        <f t="array" ref="N36">IFERROR(INDEX($I$102:$AS$200,MATCH($F36,$F$102:$F$200,0),COLUMN()-8),-999)</f>
        <v>3.4817711486695505E-2</v>
      </c>
      <c r="O36" s="143" cm="1">
        <f t="array" ref="O36">IFERROR(INDEX($I$102:$AS$200,MATCH($F36,$F$102:$F$200,0),COLUMN()-8),-999)</f>
        <v>1.6622397449138092E-2</v>
      </c>
      <c r="P36" s="143" cm="1">
        <f t="array" ref="P36">IFERROR(INDEX($I$102:$AS$200,MATCH($F36,$F$102:$F$200,0),COLUMN()-8),-999)</f>
        <v>1.6622397473024235E-2</v>
      </c>
      <c r="Q36" s="143" cm="1">
        <f t="array" ref="Q36">IFERROR(INDEX($I$102:$AS$200,MATCH($F36,$F$102:$F$200,0),COLUMN()-8),-999)</f>
        <v>2.0892457784022808E-2</v>
      </c>
      <c r="R36" s="143" cm="1">
        <f t="array" ref="R36">IFERROR(INDEX($I$102:$AS$200,MATCH($F36,$F$102:$F$200,0),COLUMN()-8),-999)</f>
        <v>2.1085210542626513E-2</v>
      </c>
      <c r="S36" s="143" cm="1">
        <f t="array" ref="S36">IFERROR(INDEX($I$102:$AS$200,MATCH($F36,$F$102:$F$200,0),COLUMN()-8),-999)</f>
        <v>9.9902225609933316E-3</v>
      </c>
      <c r="T36" s="143" cm="1">
        <f t="array" ref="T36">IFERROR(INDEX($I$102:$AS$200,MATCH($F36,$F$102:$F$200,0),COLUMN()-8),-999)</f>
        <v>9.2886130292905121E-3</v>
      </c>
      <c r="U36" s="143" cm="1">
        <f t="array" ref="U36">IFERROR(INDEX($I$102:$AS$200,MATCH($F36,$F$102:$F$200,0),COLUMN()-8),-999)</f>
        <v>9.2886130292905121E-3</v>
      </c>
      <c r="V36" s="143" cm="1">
        <f t="array" ref="V36">IFERROR(INDEX($I$102:$AS$200,MATCH($F36,$F$102:$F$200,0),COLUMN()-8),-999)</f>
        <v>9.0604405267040236E-3</v>
      </c>
      <c r="W36" s="143" cm="1">
        <f t="array" ref="W36">IFERROR(INDEX($I$102:$AS$200,MATCH($F36,$F$102:$F$200,0),COLUMN()-8),-999)</f>
        <v>2.1141683811951022E-2</v>
      </c>
      <c r="X36" s="143" cm="1">
        <f t="array" ref="X36">IFERROR(INDEX($I$102:$AS$200,MATCH($F36,$F$102:$F$200,0),COLUMN()-8),-999)</f>
        <v>2.1141683811951022E-2</v>
      </c>
      <c r="Y36" s="143" cm="1">
        <f t="array" ref="Y36">IFERROR(INDEX($I$102:$AS$200,MATCH($F36,$F$102:$F$200,0),COLUMN()-8),-999)</f>
        <v>1.1071813419556261E-2</v>
      </c>
      <c r="Z36" s="143" cm="1">
        <f t="array" ref="Z36">IFERROR(INDEX($I$102:$AS$200,MATCH($F36,$F$102:$F$200,0),COLUMN()-8),-999)</f>
        <v>3.5715950410085393E-2</v>
      </c>
      <c r="AA36" s="143" cm="1">
        <f t="array" ref="AA36">IFERROR(INDEX($I$102:$AS$200,MATCH($F36,$F$102:$F$200,0),COLUMN()-8),-999)</f>
        <v>6.8458947266225062E-2</v>
      </c>
      <c r="AB36" s="143" cm="1">
        <f t="array" ref="AB36">IFERROR(INDEX($I$102:$AS$200,MATCH($F36,$F$102:$F$200,0),COLUMN()-8),-999)</f>
        <v>6.193397699449095E-2</v>
      </c>
      <c r="AC36" s="143" cm="1">
        <f t="array" ref="AC36">IFERROR(INDEX($I$102:$AS$200,MATCH($F36,$F$102:$F$200,0),COLUMN()-8),-999)</f>
        <v>-0.11735109287783974</v>
      </c>
      <c r="AD36" s="143" cm="1">
        <f t="array" ref="AD36">IFERROR(INDEX($I$102:$AS$200,MATCH($F36,$F$102:$F$200,0),COLUMN()-8),-999)</f>
        <v>-0.12387786839590897</v>
      </c>
      <c r="AE36" s="143" cm="1">
        <f t="array" ref="AE36">IFERROR(INDEX($I$102:$AS$200,MATCH($F36,$F$102:$F$200,0),COLUMN()-8),-999)</f>
        <v>-0.13490179293661825</v>
      </c>
      <c r="AF36" s="143" cm="1">
        <f t="array" ref="AF36">IFERROR(INDEX($I$102:$AS$200,MATCH($F36,$F$102:$F$200,0),COLUMN()-8),-999)</f>
        <v>-0.12281716616055416</v>
      </c>
      <c r="AG36" s="143" cm="1">
        <f t="array" ref="AG36">IFERROR(INDEX($I$102:$AS$200,MATCH($F36,$F$102:$F$200,0),COLUMN()-8),-999)</f>
        <v>-0.15099683958296312</v>
      </c>
      <c r="AH36" s="143" cm="1">
        <f t="array" ref="AH36">IFERROR(INDEX($I$102:$AS$200,MATCH($F36,$F$102:$F$200,0),COLUMN()-8),-999)</f>
        <v>-0.16514914292524671</v>
      </c>
      <c r="AI36" s="143" cm="1">
        <f t="array" ref="AI36">IFERROR(INDEX($I$102:$AS$200,MATCH($F36,$F$102:$F$200,0),COLUMN()-8),-999)</f>
        <v>-0.27768588399112237</v>
      </c>
      <c r="AJ36" s="143" cm="1">
        <f t="array" ref="AJ36">IFERROR(INDEX($I$102:$AS$200,MATCH($F36,$F$102:$F$200,0),COLUMN()-8),-999)</f>
        <v>-0.28727149765628379</v>
      </c>
      <c r="AK36" s="143" cm="1">
        <f t="array" ref="AK36">IFERROR(INDEX($I$102:$AS$200,MATCH($F36,$F$102:$F$200,0),COLUMN()-8),-999)</f>
        <v>-0.2835709147303796</v>
      </c>
      <c r="AL36" s="143" cm="1">
        <f t="array" ref="AL36">IFERROR(INDEX($I$102:$AS$200,MATCH($F36,$F$102:$F$200,0),COLUMN()-8),-999)</f>
        <v>-0.28074678360486111</v>
      </c>
      <c r="AM36" s="143" cm="1">
        <f t="array" ref="AM36">IFERROR(INDEX($I$102:$AS$200,MATCH($F36,$F$102:$F$200,0),COLUMN()-8),-999)</f>
        <v>-0.27741694498922631</v>
      </c>
      <c r="AN36" s="143" cm="1">
        <f t="array" ref="AN36">IFERROR(INDEX($I$102:$AS$200,MATCH($F36,$F$102:$F$200,0),COLUMN()-8),-999)</f>
        <v>-0.27747914221252151</v>
      </c>
      <c r="AO36" s="143" cm="1">
        <f t="array" ref="AO36">IFERROR(INDEX($I$102:$AS$200,MATCH($F36,$F$102:$F$200,0),COLUMN()-8),-999)</f>
        <v>-0.27747850890400022</v>
      </c>
      <c r="AP36" s="143" cm="1">
        <f t="array" ref="AP36">IFERROR(INDEX($I$102:$AS$200,MATCH($F36,$F$102:$F$200,0),COLUMN()-8),-999)</f>
        <v>-0.27751344130253641</v>
      </c>
      <c r="AQ36" s="143" cm="1">
        <f t="array" ref="AQ36">IFERROR(INDEX($I$102:$AS$200,MATCH($F36,$F$102:$F$200,0),COLUMN()-8),-999)</f>
        <v>-0.27722317693047094</v>
      </c>
      <c r="AR36" s="143" cm="1">
        <f t="array" ref="AR36">IFERROR(INDEX($I$102:$AS$200,MATCH($F36,$F$102:$F$200,0),COLUMN()-8),-999)</f>
        <v>-0.27722317693047094</v>
      </c>
      <c r="AS36" s="143" cm="1">
        <f t="array" ref="AS36">IFERROR(INDEX($I$102:$AS$200,MATCH($F36,$F$102:$F$200,0),COLUMN()-8),-999)</f>
        <v>-0.27858407351696424</v>
      </c>
      <c r="AT36" s="16"/>
      <c r="AU36" s="16">
        <f>$G36*'Lines - Loading'!AT36/100</f>
        <v>0</v>
      </c>
      <c r="AV36" s="16">
        <f>$G36*'Lines - Loading'!I36/100</f>
        <v>0</v>
      </c>
      <c r="AW36" s="16">
        <f>$G36*'Lines - Loading'!AU36/100</f>
        <v>0</v>
      </c>
      <c r="AX36" s="16">
        <f>$G36*'Lines - Loading'!AV36/100</f>
        <v>4.7615937425145284E-2</v>
      </c>
      <c r="AY36" s="16">
        <f>$G36*'Lines - Loading'!AW36/100</f>
        <v>4.7570576016312829E-2</v>
      </c>
      <c r="AZ36" s="16">
        <f>$G36*'Lines - Loading'!AX36/100</f>
        <v>4.7369536751392827E-2</v>
      </c>
      <c r="BA36" s="16">
        <f>$G36*'Lines - Loading'!AY36/100</f>
        <v>4.7186020437471832E-2</v>
      </c>
      <c r="BB36" s="16">
        <f>$G36*'Lines - Loading'!AZ36/100</f>
        <v>4.913845827648624E-2</v>
      </c>
      <c r="BC36" s="16">
        <f>$G36*'Lines - Loading'!BA36/100</f>
        <v>4.9336620891178448E-2</v>
      </c>
      <c r="BD36" s="16">
        <f>$G36*'Lines - Loading'!BB36/100</f>
        <v>0.34460107834182113</v>
      </c>
      <c r="BE36" s="16">
        <f>$G36*'Lines - Loading'!BC36/100</f>
        <v>0.34794997938408456</v>
      </c>
      <c r="BF36" s="16">
        <f>$G36*'Lines - Loading'!BD36/100</f>
        <v>0.3357863929813974</v>
      </c>
      <c r="BG36" s="16">
        <f>$G36*'Lines - Loading'!BE36/100</f>
        <v>0.36750435427726869</v>
      </c>
      <c r="BH36" s="16">
        <f>$G36*'Lines - Loading'!BF36/100</f>
        <v>0.34021204645801767</v>
      </c>
      <c r="BI36" s="16">
        <f>$G36*'Lines - Loading'!BG36/100</f>
        <v>0.34339462399761056</v>
      </c>
      <c r="BJ36" s="16">
        <f>$G36*'Lines - Loading'!BH36/100</f>
        <v>0.33719700650404927</v>
      </c>
      <c r="BK36" s="16"/>
      <c r="BL36" s="16"/>
      <c r="BM36" s="16"/>
      <c r="BN36" s="16"/>
      <c r="BO36" s="16"/>
    </row>
    <row r="37" spans="4:67" ht="15" customHeight="1" x14ac:dyDescent="0.25">
      <c r="D37" s="2" t="str">
        <f>'Lines - Loading'!C37</f>
        <v>chapelcross33kv</v>
      </c>
      <c r="E37" s="90" t="str">
        <f>IF('Lines - Loading'!D37="","",'Lines - Loading'!D37)</f>
        <v>CHAP3-_STCR3-_1</v>
      </c>
      <c r="F37" s="78" t="str">
        <f>'Lines - Loading'!E37</f>
        <v>CHAP3-_STCR3-_1</v>
      </c>
      <c r="G37" s="41">
        <v>2.799274</v>
      </c>
      <c r="H37" s="39"/>
      <c r="I37" s="143" cm="1">
        <f t="array" ref="I37">IFERROR(INDEX($I$102:$AS$200,MATCH($F37,$F$102:$F$200,0),COLUMN()-8),-999)</f>
        <v>0</v>
      </c>
      <c r="J37" s="143" cm="1">
        <f t="array" ref="J37">IFERROR(INDEX($I$102:$AS$200,MATCH($F37,$F$102:$F$200,0),COLUMN()-8),-999)</f>
        <v>0</v>
      </c>
      <c r="K37" s="143" cm="1">
        <f t="array" ref="K37">IFERROR(INDEX($I$102:$AS$200,MATCH($F37,$F$102:$F$200,0),COLUMN()-8),-999)</f>
        <v>0</v>
      </c>
      <c r="L37" s="143" cm="1">
        <f t="array" ref="L37">IFERROR(INDEX($I$102:$AS$200,MATCH($F37,$F$102:$F$200,0),COLUMN()-8),-999)</f>
        <v>0</v>
      </c>
      <c r="M37" s="143" cm="1">
        <f t="array" ref="M37">IFERROR(INDEX($I$102:$AS$200,MATCH($F37,$F$102:$F$200,0),COLUMN()-8),-999)</f>
        <v>-5.3246796836603737E-2</v>
      </c>
      <c r="N37" s="143" cm="1">
        <f t="array" ref="N37">IFERROR(INDEX($I$102:$AS$200,MATCH($F37,$F$102:$F$200,0),COLUMN()-8),-999)</f>
        <v>-5.3246796835946367E-2</v>
      </c>
      <c r="O37" s="143" cm="1">
        <f t="array" ref="O37">IFERROR(INDEX($I$102:$AS$200,MATCH($F37,$F$102:$F$200,0),COLUMN()-8),-999)</f>
        <v>-3.3691370225457984E-2</v>
      </c>
      <c r="P37" s="143" cm="1">
        <f t="array" ref="P37">IFERROR(INDEX($I$102:$AS$200,MATCH($F37,$F$102:$F$200,0),COLUMN()-8),-999)</f>
        <v>-3.3691370302001741E-2</v>
      </c>
      <c r="Q37" s="143" cm="1">
        <f t="array" ref="Q37">IFERROR(INDEX($I$102:$AS$200,MATCH($F37,$F$102:$F$200,0),COLUMN()-8),-999)</f>
        <v>-3.5721214229115353E-2</v>
      </c>
      <c r="R37" s="143" cm="1">
        <f t="array" ref="R37">IFERROR(INDEX($I$102:$AS$200,MATCH($F37,$F$102:$F$200,0),COLUMN()-8),-999)</f>
        <v>-3.5933090052082485E-2</v>
      </c>
      <c r="S37" s="143" cm="1">
        <f t="array" ref="S37">IFERROR(INDEX($I$102:$AS$200,MATCH($F37,$F$102:$F$200,0),COLUMN()-8),-999)</f>
        <v>-4.4319894563592685E-2</v>
      </c>
      <c r="T37" s="143" cm="1">
        <f t="array" ref="T37">IFERROR(INDEX($I$102:$AS$200,MATCH($F37,$F$102:$F$200,0),COLUMN()-8),-999)</f>
        <v>-4.9714181401291031E-2</v>
      </c>
      <c r="U37" s="143" cm="1">
        <f t="array" ref="U37">IFERROR(INDEX($I$102:$AS$200,MATCH($F37,$F$102:$F$200,0),COLUMN()-8),-999)</f>
        <v>-4.9714181401291031E-2</v>
      </c>
      <c r="V37" s="143" cm="1">
        <f t="array" ref="V37">IFERROR(INDEX($I$102:$AS$200,MATCH($F37,$F$102:$F$200,0),COLUMN()-8),-999)</f>
        <v>-4.9923667422099735E-2</v>
      </c>
      <c r="W37" s="143" cm="1">
        <f t="array" ref="W37">IFERROR(INDEX($I$102:$AS$200,MATCH($F37,$F$102:$F$200,0),COLUMN()-8),-999)</f>
        <v>-6.060447010776783E-2</v>
      </c>
      <c r="X37" s="143" cm="1">
        <f t="array" ref="X37">IFERROR(INDEX($I$102:$AS$200,MATCH($F37,$F$102:$F$200,0),COLUMN()-8),-999)</f>
        <v>-6.060447010776783E-2</v>
      </c>
      <c r="Y37" s="143" cm="1">
        <f t="array" ref="Y37">IFERROR(INDEX($I$102:$AS$200,MATCH($F37,$F$102:$F$200,0),COLUMN()-8),-999)</f>
        <v>-4.4157675290801314E-2</v>
      </c>
      <c r="Z37" s="143" cm="1">
        <f t="array" ref="Z37">IFERROR(INDEX($I$102:$AS$200,MATCH($F37,$F$102:$F$200,0),COLUMN()-8),-999)</f>
        <v>-0.241387074507594</v>
      </c>
      <c r="AA37" s="143" cm="1">
        <f t="array" ref="AA37">IFERROR(INDEX($I$102:$AS$200,MATCH($F37,$F$102:$F$200,0),COLUMN()-8),-999)</f>
        <v>-0.45787523764958671</v>
      </c>
      <c r="AB37" s="143" cm="1">
        <f t="array" ref="AB37">IFERROR(INDEX($I$102:$AS$200,MATCH($F37,$F$102:$F$200,0),COLUMN()-8),-999)</f>
        <v>-0.54077041407436044</v>
      </c>
      <c r="AC37" s="143" cm="1">
        <f t="array" ref="AC37">IFERROR(INDEX($I$102:$AS$200,MATCH($F37,$F$102:$F$200,0),COLUMN()-8),-999)</f>
        <v>-3.9307625220217475E-2</v>
      </c>
      <c r="AD37" s="143" cm="1">
        <f t="array" ref="AD37">IFERROR(INDEX($I$102:$AS$200,MATCH($F37,$F$102:$F$200,0),COLUMN()-8),-999)</f>
        <v>-0.29659511032842245</v>
      </c>
      <c r="AE37" s="143" cm="1">
        <f t="array" ref="AE37">IFERROR(INDEX($I$102:$AS$200,MATCH($F37,$F$102:$F$200,0),COLUMN()-8),-999)</f>
        <v>-0.4842283534986449</v>
      </c>
      <c r="AF37" s="143" cm="1">
        <f t="array" ref="AF37">IFERROR(INDEX($I$102:$AS$200,MATCH($F37,$F$102:$F$200,0),COLUMN()-8),-999)</f>
        <v>-0.38592560183452246</v>
      </c>
      <c r="AG37" s="143" cm="1">
        <f t="array" ref="AG37">IFERROR(INDEX($I$102:$AS$200,MATCH($F37,$F$102:$F$200,0),COLUMN()-8),-999)</f>
        <v>-0.30922222568759949</v>
      </c>
      <c r="AH37" s="143" cm="1">
        <f t="array" ref="AH37">IFERROR(INDEX($I$102:$AS$200,MATCH($F37,$F$102:$F$200,0),COLUMN()-8),-999)</f>
        <v>-0.50967614304478126</v>
      </c>
      <c r="AI37" s="143" cm="1">
        <f t="array" ref="AI37">IFERROR(INDEX($I$102:$AS$200,MATCH($F37,$F$102:$F$200,0),COLUMN()-8),-999)</f>
        <v>-0.33375557671347322</v>
      </c>
      <c r="AJ37" s="143" cm="1">
        <f t="array" ref="AJ37">IFERROR(INDEX($I$102:$AS$200,MATCH($F37,$F$102:$F$200,0),COLUMN()-8),-999)</f>
        <v>-0.53127369896753418</v>
      </c>
      <c r="AK37" s="143" cm="1">
        <f t="array" ref="AK37">IFERROR(INDEX($I$102:$AS$200,MATCH($F37,$F$102:$F$200,0),COLUMN()-8),-999)</f>
        <v>-0.53261143557293755</v>
      </c>
      <c r="AL37" s="143" cm="1">
        <f t="array" ref="AL37">IFERROR(INDEX($I$102:$AS$200,MATCH($F37,$F$102:$F$200,0),COLUMN()-8),-999)</f>
        <v>-0.50998047551119352</v>
      </c>
      <c r="AM37" s="143" cm="1">
        <f t="array" ref="AM37">IFERROR(INDEX($I$102:$AS$200,MATCH($F37,$F$102:$F$200,0),COLUMN()-8),-999)</f>
        <v>-0.4268645566330741</v>
      </c>
      <c r="AN37" s="143" cm="1">
        <f t="array" ref="AN37">IFERROR(INDEX($I$102:$AS$200,MATCH($F37,$F$102:$F$200,0),COLUMN()-8),-999)</f>
        <v>-0.42708560248193278</v>
      </c>
      <c r="AO37" s="143" cm="1">
        <f t="array" ref="AO37">IFERROR(INDEX($I$102:$AS$200,MATCH($F37,$F$102:$F$200,0),COLUMN()-8),-999)</f>
        <v>-0.42707494428075227</v>
      </c>
      <c r="AP37" s="143" cm="1">
        <f t="array" ref="AP37">IFERROR(INDEX($I$102:$AS$200,MATCH($F37,$F$102:$F$200,0),COLUMN()-8),-999)</f>
        <v>-0.42243950056356727</v>
      </c>
      <c r="AQ37" s="143" cm="1">
        <f t="array" ref="AQ37">IFERROR(INDEX($I$102:$AS$200,MATCH($F37,$F$102:$F$200,0),COLUMN()-8),-999)</f>
        <v>-0.4230992163531106</v>
      </c>
      <c r="AR37" s="143" cm="1">
        <f t="array" ref="AR37">IFERROR(INDEX($I$102:$AS$200,MATCH($F37,$F$102:$F$200,0),COLUMN()-8),-999)</f>
        <v>-0.4230992163531106</v>
      </c>
      <c r="AS37" s="143" cm="1">
        <f t="array" ref="AS37">IFERROR(INDEX($I$102:$AS$200,MATCH($F37,$F$102:$F$200,0),COLUMN()-8),-999)</f>
        <v>-0.56498595388571837</v>
      </c>
      <c r="AT37" s="16"/>
      <c r="AU37" s="16">
        <f>$G37*'Lines - Loading'!AT37/100</f>
        <v>9.0718559124492698E-2</v>
      </c>
      <c r="AV37" s="16">
        <f>$G37*'Lines - Loading'!I37/100</f>
        <v>0</v>
      </c>
      <c r="AW37" s="16">
        <f>$G37*'Lines - Loading'!AU37/100</f>
        <v>9.0718559124492698E-2</v>
      </c>
      <c r="AX37" s="16">
        <f>$G37*'Lines - Loading'!AV37/100</f>
        <v>7.842597819164325E-2</v>
      </c>
      <c r="AY37" s="16">
        <f>$G37*'Lines - Loading'!AW37/100</f>
        <v>8.5538340428863949E-2</v>
      </c>
      <c r="AZ37" s="16">
        <f>$G37*'Lines - Loading'!AX37/100</f>
        <v>0.10312231663769802</v>
      </c>
      <c r="BA37" s="16">
        <f>$G37*'Lines - Loading'!AY37/100</f>
        <v>0.11977382552785393</v>
      </c>
      <c r="BB37" s="16">
        <f>$G37*'Lines - Loading'!AZ37/100</f>
        <v>0.45796794696936494</v>
      </c>
      <c r="BC37" s="16">
        <f>$G37*'Lines - Loading'!BA37/100</f>
        <v>0.54041113681077324</v>
      </c>
      <c r="BD37" s="16">
        <f>$G37*'Lines - Loading'!BB37/100</f>
        <v>0.31183562431188094</v>
      </c>
      <c r="BE37" s="16">
        <f>$G37*'Lines - Loading'!BC37/100</f>
        <v>0.44565390535387989</v>
      </c>
      <c r="BF37" s="16">
        <f>$G37*'Lines - Loading'!BD37/100</f>
        <v>0.35064642198145707</v>
      </c>
      <c r="BG37" s="16">
        <f>$G37*'Lines - Loading'!BE37/100</f>
        <v>0.73291792298220915</v>
      </c>
      <c r="BH37" s="16">
        <f>$G37*'Lines - Loading'!BF37/100</f>
        <v>0.58865001038659637</v>
      </c>
      <c r="BI37" s="16">
        <f>$G37*'Lines - Loading'!BG37/100</f>
        <v>0.63720627036959931</v>
      </c>
      <c r="BJ37" s="16">
        <f>$G37*'Lines - Loading'!BH37/100</f>
        <v>0.55081448126331234</v>
      </c>
      <c r="BK37" s="16"/>
      <c r="BL37" s="16"/>
      <c r="BM37" s="16"/>
      <c r="BN37" s="16"/>
      <c r="BO37" s="16"/>
    </row>
    <row r="38" spans="4:67" ht="15" customHeight="1" x14ac:dyDescent="0.25">
      <c r="D38" s="2" t="str">
        <f>'Lines - Loading'!C38</f>
        <v>chapelcross33kv</v>
      </c>
      <c r="E38" s="90" t="str">
        <f>IF('Lines - Loading'!D38="","",'Lines - Loading'!D38)</f>
        <v>LOBI3B_LOBIT2_1</v>
      </c>
      <c r="F38" s="78" t="str">
        <f>'Lines - Loading'!E38</f>
        <v>LOBI3B_LOBIT2_1</v>
      </c>
      <c r="G38" s="41">
        <v>17.477969999999999</v>
      </c>
      <c r="H38" s="39"/>
      <c r="I38" s="143" cm="1">
        <f t="array" ref="I38">IFERROR(INDEX($I$102:$AS$200,MATCH($F38,$F$102:$F$200,0),COLUMN()-8),-999)</f>
        <v>0</v>
      </c>
      <c r="J38" s="143" cm="1">
        <f t="array" ref="J38">IFERROR(INDEX($I$102:$AS$200,MATCH($F38,$F$102:$F$200,0),COLUMN()-8),-999)</f>
        <v>0</v>
      </c>
      <c r="K38" s="143" cm="1">
        <f t="array" ref="K38">IFERROR(INDEX($I$102:$AS$200,MATCH($F38,$F$102:$F$200,0),COLUMN()-8),-999)</f>
        <v>0</v>
      </c>
      <c r="L38" s="143" cm="1">
        <f t="array" ref="L38">IFERROR(INDEX($I$102:$AS$200,MATCH($F38,$F$102:$F$200,0),COLUMN()-8),-999)</f>
        <v>0</v>
      </c>
      <c r="M38" s="143" cm="1">
        <f t="array" ref="M38">IFERROR(INDEX($I$102:$AS$200,MATCH($F38,$F$102:$F$200,0),COLUMN()-8),-999)</f>
        <v>0</v>
      </c>
      <c r="N38" s="143" cm="1">
        <f t="array" ref="N38">IFERROR(INDEX($I$102:$AS$200,MATCH($F38,$F$102:$F$200,0),COLUMN()-8),-999)</f>
        <v>0</v>
      </c>
      <c r="O38" s="143" cm="1">
        <f t="array" ref="O38">IFERROR(INDEX($I$102:$AS$200,MATCH($F38,$F$102:$F$200,0),COLUMN()-8),-999)</f>
        <v>0</v>
      </c>
      <c r="P38" s="143" cm="1">
        <f t="array" ref="P38">IFERROR(INDEX($I$102:$AS$200,MATCH($F38,$F$102:$F$200,0),COLUMN()-8),-999)</f>
        <v>0</v>
      </c>
      <c r="Q38" s="143" cm="1">
        <f t="array" ref="Q38">IFERROR(INDEX($I$102:$AS$200,MATCH($F38,$F$102:$F$200,0),COLUMN()-8),-999)</f>
        <v>0</v>
      </c>
      <c r="R38" s="143" cm="1">
        <f t="array" ref="R38">IFERROR(INDEX($I$102:$AS$200,MATCH($F38,$F$102:$F$200,0),COLUMN()-8),-999)</f>
        <v>0</v>
      </c>
      <c r="S38" s="143" cm="1">
        <f t="array" ref="S38">IFERROR(INDEX($I$102:$AS$200,MATCH($F38,$F$102:$F$200,0),COLUMN()-8),-999)</f>
        <v>0</v>
      </c>
      <c r="T38" s="143" cm="1">
        <f t="array" ref="T38">IFERROR(INDEX($I$102:$AS$200,MATCH($F38,$F$102:$F$200,0),COLUMN()-8),-999)</f>
        <v>0</v>
      </c>
      <c r="U38" s="143" cm="1">
        <f t="array" ref="U38">IFERROR(INDEX($I$102:$AS$200,MATCH($F38,$F$102:$F$200,0),COLUMN()-8),-999)</f>
        <v>0</v>
      </c>
      <c r="V38" s="143" cm="1">
        <f t="array" ref="V38">IFERROR(INDEX($I$102:$AS$200,MATCH($F38,$F$102:$F$200,0),COLUMN()-8),-999)</f>
        <v>0</v>
      </c>
      <c r="W38" s="143" cm="1">
        <f t="array" ref="W38">IFERROR(INDEX($I$102:$AS$200,MATCH($F38,$F$102:$F$200,0),COLUMN()-8),-999)</f>
        <v>0</v>
      </c>
      <c r="X38" s="143" cm="1">
        <f t="array" ref="X38">IFERROR(INDEX($I$102:$AS$200,MATCH($F38,$F$102:$F$200,0),COLUMN()-8),-999)</f>
        <v>0</v>
      </c>
      <c r="Y38" s="143" cm="1">
        <f t="array" ref="Y38">IFERROR(INDEX($I$102:$AS$200,MATCH($F38,$F$102:$F$200,0),COLUMN()-8),-999)</f>
        <v>0</v>
      </c>
      <c r="Z38" s="143" cm="1">
        <f t="array" ref="Z38">IFERROR(INDEX($I$102:$AS$200,MATCH($F38,$F$102:$F$200,0),COLUMN()-8),-999)</f>
        <v>0</v>
      </c>
      <c r="AA38" s="143" cm="1">
        <f t="array" ref="AA38">IFERROR(INDEX($I$102:$AS$200,MATCH($F38,$F$102:$F$200,0),COLUMN()-8),-999)</f>
        <v>0</v>
      </c>
      <c r="AB38" s="143" cm="1">
        <f t="array" ref="AB38">IFERROR(INDEX($I$102:$AS$200,MATCH($F38,$F$102:$F$200,0),COLUMN()-8),-999)</f>
        <v>0</v>
      </c>
      <c r="AC38" s="143" cm="1">
        <f t="array" ref="AC38">IFERROR(INDEX($I$102:$AS$200,MATCH($F38,$F$102:$F$200,0),COLUMN()-8),-999)</f>
        <v>0</v>
      </c>
      <c r="AD38" s="143" cm="1">
        <f t="array" ref="AD38">IFERROR(INDEX($I$102:$AS$200,MATCH($F38,$F$102:$F$200,0),COLUMN()-8),-999)</f>
        <v>0</v>
      </c>
      <c r="AE38" s="143" cm="1">
        <f t="array" ref="AE38">IFERROR(INDEX($I$102:$AS$200,MATCH($F38,$F$102:$F$200,0),COLUMN()-8),-999)</f>
        <v>0</v>
      </c>
      <c r="AF38" s="143" cm="1">
        <f t="array" ref="AF38">IFERROR(INDEX($I$102:$AS$200,MATCH($F38,$F$102:$F$200,0),COLUMN()-8),-999)</f>
        <v>0</v>
      </c>
      <c r="AG38" s="143" cm="1">
        <f t="array" ref="AG38">IFERROR(INDEX($I$102:$AS$200,MATCH($F38,$F$102:$F$200,0),COLUMN()-8),-999)</f>
        <v>0</v>
      </c>
      <c r="AH38" s="143" cm="1">
        <f t="array" ref="AH38">IFERROR(INDEX($I$102:$AS$200,MATCH($F38,$F$102:$F$200,0),COLUMN()-8),-999)</f>
        <v>0</v>
      </c>
      <c r="AI38" s="143" cm="1">
        <f t="array" ref="AI38">IFERROR(INDEX($I$102:$AS$200,MATCH($F38,$F$102:$F$200,0),COLUMN()-8),-999)</f>
        <v>0</v>
      </c>
      <c r="AJ38" s="143" cm="1">
        <f t="array" ref="AJ38">IFERROR(INDEX($I$102:$AS$200,MATCH($F38,$F$102:$F$200,0),COLUMN()-8),-999)</f>
        <v>0.28121250847922946</v>
      </c>
      <c r="AK38" s="143" cm="1">
        <f t="array" ref="AK38">IFERROR(INDEX($I$102:$AS$200,MATCH($F38,$F$102:$F$200,0),COLUMN()-8),-999)</f>
        <v>0.20398558121661928</v>
      </c>
      <c r="AL38" s="143" cm="1">
        <f t="array" ref="AL38">IFERROR(INDEX($I$102:$AS$200,MATCH($F38,$F$102:$F$200,0),COLUMN()-8),-999)</f>
        <v>0.13473364567560556</v>
      </c>
      <c r="AM38" s="143" cm="1">
        <f t="array" ref="AM38">IFERROR(INDEX($I$102:$AS$200,MATCH($F38,$F$102:$F$200,0),COLUMN()-8),-999)</f>
        <v>0.13287962411311904</v>
      </c>
      <c r="AN38" s="143" cm="1">
        <f t="array" ref="AN38">IFERROR(INDEX($I$102:$AS$200,MATCH($F38,$F$102:$F$200,0),COLUMN()-8),-999)</f>
        <v>0.14288600280670211</v>
      </c>
      <c r="AO38" s="143" cm="1">
        <f t="array" ref="AO38">IFERROR(INDEX($I$102:$AS$200,MATCH($F38,$F$102:$F$200,0),COLUMN()-8),-999)</f>
        <v>0.14109119778934853</v>
      </c>
      <c r="AP38" s="143" cm="1">
        <f t="array" ref="AP38">IFERROR(INDEX($I$102:$AS$200,MATCH($F38,$F$102:$F$200,0),COLUMN()-8),-999)</f>
        <v>0.14109633862352891</v>
      </c>
      <c r="AQ38" s="143" cm="1">
        <f t="array" ref="AQ38">IFERROR(INDEX($I$102:$AS$200,MATCH($F38,$F$102:$F$200,0),COLUMN()-8),-999)</f>
        <v>0.14105273286874662</v>
      </c>
      <c r="AR38" s="143" cm="1">
        <f t="array" ref="AR38">IFERROR(INDEX($I$102:$AS$200,MATCH($F38,$F$102:$F$200,0),COLUMN()-8),-999)</f>
        <v>0.14105273286874662</v>
      </c>
      <c r="AS38" s="143" cm="1">
        <f t="array" ref="AS38">IFERROR(INDEX($I$102:$AS$200,MATCH($F38,$F$102:$F$200,0),COLUMN()-8),-999)</f>
        <v>0.14123321877331016</v>
      </c>
      <c r="AT38" s="40"/>
      <c r="AU38" s="40">
        <f>$G38*'Lines - Loading'!AT38/100</f>
        <v>0</v>
      </c>
      <c r="AV38" s="40">
        <f>$G38*'Lines - Loading'!I38/100</f>
        <v>0</v>
      </c>
      <c r="AW38" s="40">
        <f>$G38*'Lines - Loading'!AU38/100</f>
        <v>0</v>
      </c>
      <c r="AX38" s="40">
        <f>$G38*'Lines - Loading'!AV38/100</f>
        <v>0</v>
      </c>
      <c r="AY38" s="40">
        <f>$G38*'Lines - Loading'!AW38/100</f>
        <v>0</v>
      </c>
      <c r="AZ38" s="40">
        <f>$G38*'Lines - Loading'!AX38/100</f>
        <v>0</v>
      </c>
      <c r="BA38" s="40">
        <f>$G38*'Lines - Loading'!AY38/100</f>
        <v>0</v>
      </c>
      <c r="BB38" s="40">
        <f>$G38*'Lines - Loading'!AZ38/100</f>
        <v>0</v>
      </c>
      <c r="BC38" s="40">
        <f>$G38*'Lines - Loading'!BA38/100</f>
        <v>0</v>
      </c>
      <c r="BD38" s="40">
        <f>$G38*'Lines - Loading'!BB38/100</f>
        <v>0</v>
      </c>
      <c r="BE38" s="40">
        <f>$G38*'Lines - Loading'!BC38/100</f>
        <v>0</v>
      </c>
      <c r="BF38" s="40">
        <f>$G38*'Lines - Loading'!BD38/100</f>
        <v>0</v>
      </c>
      <c r="BG38" s="40">
        <f>$G38*'Lines - Loading'!BE38/100</f>
        <v>0.28573613069794374</v>
      </c>
      <c r="BH38" s="40">
        <f>$G38*'Lines - Loading'!BF38/100</f>
        <v>0.13289876928926417</v>
      </c>
      <c r="BI38" s="40">
        <f>$G38*'Lines - Loading'!BG38/100</f>
        <v>0.13557840257621825</v>
      </c>
      <c r="BJ38" s="40">
        <f>$G38*'Lines - Loading'!BH38/100</f>
        <v>0.14157559765871555</v>
      </c>
      <c r="BK38" s="16"/>
      <c r="BL38" s="16"/>
      <c r="BM38" s="16"/>
      <c r="BN38" s="16"/>
      <c r="BO38" s="16"/>
    </row>
    <row r="39" spans="4:67" ht="15" customHeight="1" x14ac:dyDescent="0.25">
      <c r="D39" s="2" t="str">
        <f>'Lines - Loading'!C39</f>
        <v>chapelcross33kv</v>
      </c>
      <c r="E39" s="106" t="str">
        <f>IF('Lines - Loading'!D39="","",'Lines - Loading'!D39)</f>
        <v>CHAP1-_GRNA1</v>
      </c>
      <c r="F39" s="78" t="str">
        <f>'Lines - Loading'!E39</f>
        <v>lne_AL048A_GRNA1-_1</v>
      </c>
      <c r="G39" s="41">
        <v>0.63</v>
      </c>
      <c r="H39" s="39"/>
      <c r="I39" s="143" cm="1">
        <f t="array" ref="I39">IFERROR(INDEX($I$102:$AS$200,MATCH($F39,$F$102:$F$200,0),COLUMN()-8),-999)</f>
        <v>0</v>
      </c>
      <c r="J39" s="143" cm="1">
        <f t="array" ref="J39">IFERROR(INDEX($I$102:$AS$200,MATCH($F39,$F$102:$F$200,0),COLUMN()-8),-999)</f>
        <v>0</v>
      </c>
      <c r="K39" s="143" cm="1">
        <f t="array" ref="K39">IFERROR(INDEX($I$102:$AS$200,MATCH($F39,$F$102:$F$200,0),COLUMN()-8),-999)</f>
        <v>0</v>
      </c>
      <c r="L39" s="143" cm="1">
        <f t="array" ref="L39">IFERROR(INDEX($I$102:$AS$200,MATCH($F39,$F$102:$F$200,0),COLUMN()-8),-999)</f>
        <v>0</v>
      </c>
      <c r="M39" s="143" cm="1">
        <f t="array" ref="M39">IFERROR(INDEX($I$102:$AS$200,MATCH($F39,$F$102:$F$200,0),COLUMN()-8),-999)</f>
        <v>0</v>
      </c>
      <c r="N39" s="143" cm="1">
        <f t="array" ref="N39">IFERROR(INDEX($I$102:$AS$200,MATCH($F39,$F$102:$F$200,0),COLUMN()-8),-999)</f>
        <v>0</v>
      </c>
      <c r="O39" s="143" cm="1">
        <f t="array" ref="O39">IFERROR(INDEX($I$102:$AS$200,MATCH($F39,$F$102:$F$200,0),COLUMN()-8),-999)</f>
        <v>0</v>
      </c>
      <c r="P39" s="143" cm="1">
        <f t="array" ref="P39">IFERROR(INDEX($I$102:$AS$200,MATCH($F39,$F$102:$F$200,0),COLUMN()-8),-999)</f>
        <v>0</v>
      </c>
      <c r="Q39" s="143" cm="1">
        <f t="array" ref="Q39">IFERROR(INDEX($I$102:$AS$200,MATCH($F39,$F$102:$F$200,0),COLUMN()-8),-999)</f>
        <v>0</v>
      </c>
      <c r="R39" s="143" cm="1">
        <f t="array" ref="R39">IFERROR(INDEX($I$102:$AS$200,MATCH($F39,$F$102:$F$200,0),COLUMN()-8),-999)</f>
        <v>0</v>
      </c>
      <c r="S39" s="143" cm="1">
        <f t="array" ref="S39">IFERROR(INDEX($I$102:$AS$200,MATCH($F39,$F$102:$F$200,0),COLUMN()-8),-999)</f>
        <v>0</v>
      </c>
      <c r="T39" s="143" cm="1">
        <f t="array" ref="T39">IFERROR(INDEX($I$102:$AS$200,MATCH($F39,$F$102:$F$200,0),COLUMN()-8),-999)</f>
        <v>1.6161325359554716E-3</v>
      </c>
      <c r="U39" s="143" cm="1">
        <f t="array" ref="U39">IFERROR(INDEX($I$102:$AS$200,MATCH($F39,$F$102:$F$200,0),COLUMN()-8),-999)</f>
        <v>1.6161325359554716E-3</v>
      </c>
      <c r="V39" s="143" cm="1">
        <f t="array" ref="V39">IFERROR(INDEX($I$102:$AS$200,MATCH($F39,$F$102:$F$200,0),COLUMN()-8),-999)</f>
        <v>1.3806339995268892E-3</v>
      </c>
      <c r="W39" s="143" cm="1">
        <f t="array" ref="W39">IFERROR(INDEX($I$102:$AS$200,MATCH($F39,$F$102:$F$200,0),COLUMN()-8),-999)</f>
        <v>6.381280087407592E-3</v>
      </c>
      <c r="X39" s="143" cm="1">
        <f t="array" ref="X39">IFERROR(INDEX($I$102:$AS$200,MATCH($F39,$F$102:$F$200,0),COLUMN()-8),-999)</f>
        <v>6.381280087407592E-3</v>
      </c>
      <c r="Y39" s="143" cm="1">
        <f t="array" ref="Y39">IFERROR(INDEX($I$102:$AS$200,MATCH($F39,$F$102:$F$200,0),COLUMN()-8),-999)</f>
        <v>3.6944731033431173E-3</v>
      </c>
      <c r="Z39" s="143" cm="1">
        <f t="array" ref="Z39">IFERROR(INDEX($I$102:$AS$200,MATCH($F39,$F$102:$F$200,0),COLUMN()-8),-999)</f>
        <v>6.6950789814318977E-4</v>
      </c>
      <c r="AA39" s="143" cm="1">
        <f t="array" ref="AA39">IFERROR(INDEX($I$102:$AS$200,MATCH($F39,$F$102:$F$200,0),COLUMN()-8),-999)</f>
        <v>3.2387402002444542E-3</v>
      </c>
      <c r="AB39" s="143" cm="1">
        <f t="array" ref="AB39">IFERROR(INDEX($I$102:$AS$200,MATCH($F39,$F$102:$F$200,0),COLUMN()-8),-999)</f>
        <v>2.5012463438104102E-3</v>
      </c>
      <c r="AC39" s="143" cm="1">
        <f t="array" ref="AC39">IFERROR(INDEX($I$102:$AS$200,MATCH($F39,$F$102:$F$200,0),COLUMN()-8),-999)</f>
        <v>-3.1741461421696454E-2</v>
      </c>
      <c r="AD39" s="143" cm="1">
        <f t="array" ref="AD39">IFERROR(INDEX($I$102:$AS$200,MATCH($F39,$F$102:$F$200,0),COLUMN()-8),-999)</f>
        <v>-3.1643779465173424E-2</v>
      </c>
      <c r="AE39" s="143" cm="1">
        <f t="array" ref="AE39">IFERROR(INDEX($I$102:$AS$200,MATCH($F39,$F$102:$F$200,0),COLUMN()-8),-999)</f>
        <v>-3.1980013935091409E-2</v>
      </c>
      <c r="AF39" s="143" cm="1">
        <f t="array" ref="AF39">IFERROR(INDEX($I$102:$AS$200,MATCH($F39,$F$102:$F$200,0),COLUMN()-8),-999)</f>
        <v>-3.1621453439546414E-2</v>
      </c>
      <c r="AG39" s="143" cm="1">
        <f t="array" ref="AG39">IFERROR(INDEX($I$102:$AS$200,MATCH($F39,$F$102:$F$200,0),COLUMN()-8),-999)</f>
        <v>-3.958775841097497E-2</v>
      </c>
      <c r="AH39" s="143" cm="1">
        <f t="array" ref="AH39">IFERROR(INDEX($I$102:$AS$200,MATCH($F39,$F$102:$F$200,0),COLUMN()-8),-999)</f>
        <v>-4.0070260965310023E-2</v>
      </c>
      <c r="AI39" s="143" cm="1">
        <f t="array" ref="AI39">IFERROR(INDEX($I$102:$AS$200,MATCH($F39,$F$102:$F$200,0),COLUMN()-8),-999)</f>
        <v>-4.0018331807400484E-2</v>
      </c>
      <c r="AJ39" s="143" cm="1">
        <f t="array" ref="AJ39">IFERROR(INDEX($I$102:$AS$200,MATCH($F39,$F$102:$F$200,0),COLUMN()-8),-999)</f>
        <v>-4.109704908094626E-2</v>
      </c>
      <c r="AK39" s="143" cm="1">
        <f t="array" ref="AK39">IFERROR(INDEX($I$102:$AS$200,MATCH($F39,$F$102:$F$200,0),COLUMN()-8),-999)</f>
        <v>-4.0718340325993981E-2</v>
      </c>
      <c r="AL39" s="143" cm="1">
        <f t="array" ref="AL39">IFERROR(INDEX($I$102:$AS$200,MATCH($F39,$F$102:$F$200,0),COLUMN()-8),-999)</f>
        <v>-4.0423804393348625E-2</v>
      </c>
      <c r="AM39" s="143" cm="1">
        <f t="array" ref="AM39">IFERROR(INDEX($I$102:$AS$200,MATCH($F39,$F$102:$F$200,0),COLUMN()-8),-999)</f>
        <v>-3.99884138607072E-2</v>
      </c>
      <c r="AN39" s="143" cm="1">
        <f t="array" ref="AN39">IFERROR(INDEX($I$102:$AS$200,MATCH($F39,$F$102:$F$200,0),COLUMN()-8),-999)</f>
        <v>-3.9995354204978462E-2</v>
      </c>
      <c r="AO39" s="143" cm="1">
        <f t="array" ref="AO39">IFERROR(INDEX($I$102:$AS$200,MATCH($F39,$F$102:$F$200,0),COLUMN()-8),-999)</f>
        <v>-3.9995283603302484E-2</v>
      </c>
      <c r="AP39" s="143" cm="1">
        <f t="array" ref="AP39">IFERROR(INDEX($I$102:$AS$200,MATCH($F39,$F$102:$F$200,0),COLUMN()-8),-999)</f>
        <v>-3.9999175880296126E-2</v>
      </c>
      <c r="AQ39" s="143" cm="1">
        <f t="array" ref="AQ39">IFERROR(INDEX($I$102:$AS$200,MATCH($F39,$F$102:$F$200,0),COLUMN()-8),-999)</f>
        <v>-3.9966703434211284E-2</v>
      </c>
      <c r="AR39" s="143" cm="1">
        <f t="array" ref="AR39">IFERROR(INDEX($I$102:$AS$200,MATCH($F39,$F$102:$F$200,0),COLUMN()-8),-999)</f>
        <v>-3.9966703434211284E-2</v>
      </c>
      <c r="AS39" s="143" cm="1">
        <f t="array" ref="AS39">IFERROR(INDEX($I$102:$AS$200,MATCH($F39,$F$102:$F$200,0),COLUMN()-8),-999)</f>
        <v>-1.2526525669229941E-2</v>
      </c>
      <c r="AT39" s="16"/>
      <c r="AU39" s="16">
        <f>$G39*'Lines - Loading'!AT39/100</f>
        <v>0</v>
      </c>
      <c r="AV39" s="16">
        <f>$G39*'Lines - Loading'!I39/100</f>
        <v>0</v>
      </c>
      <c r="AW39" s="16">
        <f>$G39*'Lines - Loading'!AU39/100</f>
        <v>0</v>
      </c>
      <c r="AX39" s="16">
        <f>$G39*'Lines - Loading'!AV39/100</f>
        <v>0</v>
      </c>
      <c r="AY39" s="16">
        <f>$G39*'Lines - Loading'!AW39/100</f>
        <v>0</v>
      </c>
      <c r="AZ39" s="16">
        <f>$G39*'Lines - Loading'!AX39/100</f>
        <v>1.6021416729801977E-3</v>
      </c>
      <c r="BA39" s="16">
        <f>$G39*'Lines - Loading'!AY39/100</f>
        <v>5.6426051639730012E-3</v>
      </c>
      <c r="BB39" s="16">
        <f>$G39*'Lines - Loading'!AZ39/100</f>
        <v>4.4409948820796604E-3</v>
      </c>
      <c r="BC39" s="16">
        <f>$G39*'Lines - Loading'!BA39/100</f>
        <v>4.4234540822542887E-3</v>
      </c>
      <c r="BD39" s="16">
        <f>$G39*'Lines - Loading'!BB39/100</f>
        <v>4.5020347526488367E-3</v>
      </c>
      <c r="BE39" s="16">
        <f>$G39*'Lines - Loading'!BC39/100</f>
        <v>4.4929124187139905E-3</v>
      </c>
      <c r="BF39" s="16">
        <f>$G39*'Lines - Loading'!BD39/100</f>
        <v>5.6049117945719392E-3</v>
      </c>
      <c r="BG39" s="16">
        <f>$G39*'Lines - Loading'!BE39/100</f>
        <v>4.4523665137682685E-3</v>
      </c>
      <c r="BH39" s="16">
        <f>$G39*'Lines - Loading'!BF39/100</f>
        <v>5.5800138347284235E-3</v>
      </c>
      <c r="BI39" s="16">
        <f>$G39*'Lines - Loading'!BG39/100</f>
        <v>4.5056271405916164E-3</v>
      </c>
      <c r="BJ39" s="16">
        <f>$G39*'Lines - Loading'!BH39/100</f>
        <v>5.5954857269403923E-3</v>
      </c>
      <c r="BK39" s="16"/>
      <c r="BL39" s="16"/>
      <c r="BM39" s="16"/>
      <c r="BN39" s="16"/>
      <c r="BO39" s="16"/>
    </row>
    <row r="40" spans="4:67" ht="15" customHeight="1" x14ac:dyDescent="0.25">
      <c r="D40" s="2" t="str">
        <f>'Lines - Loading'!C40</f>
        <v>chapelcross33kv</v>
      </c>
      <c r="E40" s="106" t="str">
        <f>IF('Lines - Loading'!D40="","",'Lines - Loading'!D40)</f>
        <v>CHAP1-_GRNA1</v>
      </c>
      <c r="F40" s="78" t="str">
        <f>'Lines - Loading'!E40</f>
        <v>lne_CHAP1-_AL048A_1</v>
      </c>
      <c r="G40" s="41">
        <v>0.57735000000000003</v>
      </c>
      <c r="H40" s="39"/>
      <c r="I40" s="143" cm="1">
        <f t="array" ref="I40">IFERROR(INDEX($I$102:$AS$200,MATCH($F40,$F$102:$F$200,0),COLUMN()-8),-999)</f>
        <v>0</v>
      </c>
      <c r="J40" s="143" cm="1">
        <f t="array" ref="J40">IFERROR(INDEX($I$102:$AS$200,MATCH($F40,$F$102:$F$200,0),COLUMN()-8),-999)</f>
        <v>0</v>
      </c>
      <c r="K40" s="143" cm="1">
        <f t="array" ref="K40">IFERROR(INDEX($I$102:$AS$200,MATCH($F40,$F$102:$F$200,0),COLUMN()-8),-999)</f>
        <v>0</v>
      </c>
      <c r="L40" s="143" cm="1">
        <f t="array" ref="L40">IFERROR(INDEX($I$102:$AS$200,MATCH($F40,$F$102:$F$200,0),COLUMN()-8),-999)</f>
        <v>0</v>
      </c>
      <c r="M40" s="143" cm="1">
        <f t="array" ref="M40">IFERROR(INDEX($I$102:$AS$200,MATCH($F40,$F$102:$F$200,0),COLUMN()-8),-999)</f>
        <v>0</v>
      </c>
      <c r="N40" s="143" cm="1">
        <f t="array" ref="N40">IFERROR(INDEX($I$102:$AS$200,MATCH($F40,$F$102:$F$200,0),COLUMN()-8),-999)</f>
        <v>0</v>
      </c>
      <c r="O40" s="143" cm="1">
        <f t="array" ref="O40">IFERROR(INDEX($I$102:$AS$200,MATCH($F40,$F$102:$F$200,0),COLUMN()-8),-999)</f>
        <v>0</v>
      </c>
      <c r="P40" s="143" cm="1">
        <f t="array" ref="P40">IFERROR(INDEX($I$102:$AS$200,MATCH($F40,$F$102:$F$200,0),COLUMN()-8),-999)</f>
        <v>0</v>
      </c>
      <c r="Q40" s="143" cm="1">
        <f t="array" ref="Q40">IFERROR(INDEX($I$102:$AS$200,MATCH($F40,$F$102:$F$200,0),COLUMN()-8),-999)</f>
        <v>0</v>
      </c>
      <c r="R40" s="143" cm="1">
        <f t="array" ref="R40">IFERROR(INDEX($I$102:$AS$200,MATCH($F40,$F$102:$F$200,0),COLUMN()-8),-999)</f>
        <v>0</v>
      </c>
      <c r="S40" s="143" cm="1">
        <f t="array" ref="S40">IFERROR(INDEX($I$102:$AS$200,MATCH($F40,$F$102:$F$200,0),COLUMN()-8),-999)</f>
        <v>0</v>
      </c>
      <c r="T40" s="143" cm="1">
        <f t="array" ref="T40">IFERROR(INDEX($I$102:$AS$200,MATCH($F40,$F$102:$F$200,0),COLUMN()-8),-999)</f>
        <v>4.4454542357075418E-3</v>
      </c>
      <c r="U40" s="143" cm="1">
        <f t="array" ref="U40">IFERROR(INDEX($I$102:$AS$200,MATCH($F40,$F$102:$F$200,0),COLUMN()-8),-999)</f>
        <v>4.4454542357075418E-3</v>
      </c>
      <c r="V40" s="143" cm="1">
        <f t="array" ref="V40">IFERROR(INDEX($I$102:$AS$200,MATCH($F40,$F$102:$F$200,0),COLUMN()-8),-999)</f>
        <v>4.1920947605935989E-3</v>
      </c>
      <c r="W40" s="143" cm="1">
        <f t="array" ref="W40">IFERROR(INDEX($I$102:$AS$200,MATCH($F40,$F$102:$F$200,0),COLUMN()-8),-999)</f>
        <v>9.5675123251909491E-3</v>
      </c>
      <c r="X40" s="143" cm="1">
        <f t="array" ref="X40">IFERROR(INDEX($I$102:$AS$200,MATCH($F40,$F$102:$F$200,0),COLUMN()-8),-999)</f>
        <v>9.5675123251909491E-3</v>
      </c>
      <c r="Y40" s="143" cm="1">
        <f t="array" ref="Y40">IFERROR(INDEX($I$102:$AS$200,MATCH($F40,$F$102:$F$200,0),COLUMN()-8),-999)</f>
        <v>9.4379033597425386E-4</v>
      </c>
      <c r="Z40" s="143" cm="1">
        <f t="array" ref="Z40">IFERROR(INDEX($I$102:$AS$200,MATCH($F40,$F$102:$F$200,0),COLUMN()-8),-999)</f>
        <v>2.2963651939727826E-3</v>
      </c>
      <c r="AA40" s="143" cm="1">
        <f t="array" ref="AA40">IFERROR(INDEX($I$102:$AS$200,MATCH($F40,$F$102:$F$200,0),COLUMN()-8),-999)</f>
        <v>6.0281320055479426E-3</v>
      </c>
      <c r="AB40" s="143" cm="1">
        <f t="array" ref="AB40">IFERROR(INDEX($I$102:$AS$200,MATCH($F40,$F$102:$F$200,0),COLUMN()-8),-999)</f>
        <v>5.2870716259383783E-3</v>
      </c>
      <c r="AC40" s="143" cm="1">
        <f t="array" ref="AC40">IFERROR(INDEX($I$102:$AS$200,MATCH($F40,$F$102:$F$200,0),COLUMN()-8),-999)</f>
        <v>-3.1509661290574455E-2</v>
      </c>
      <c r="AD40" s="143" cm="1">
        <f t="array" ref="AD40">IFERROR(INDEX($I$102:$AS$200,MATCH($F40,$F$102:$F$200,0),COLUMN()-8),-999)</f>
        <v>-3.1874366074665608E-2</v>
      </c>
      <c r="AE40" s="143" cm="1">
        <f t="array" ref="AE40">IFERROR(INDEX($I$102:$AS$200,MATCH($F40,$F$102:$F$200,0),COLUMN()-8),-999)</f>
        <v>-3.2468881231403193E-2</v>
      </c>
      <c r="AF40" s="143" cm="1">
        <f t="array" ref="AF40">IFERROR(INDEX($I$102:$AS$200,MATCH($F40,$F$102:$F$200,0),COLUMN()-8),-999)</f>
        <v>-3.1818307927849059E-2</v>
      </c>
      <c r="AG40" s="143" cm="1">
        <f t="array" ref="AG40">IFERROR(INDEX($I$102:$AS$200,MATCH($F40,$F$102:$F$200,0),COLUMN()-8),-999)</f>
        <v>-3.9679388958193201E-2</v>
      </c>
      <c r="AH40" s="143" cm="1">
        <f t="array" ref="AH40">IFERROR(INDEX($I$102:$AS$200,MATCH($F40,$F$102:$F$200,0),COLUMN()-8),-999)</f>
        <v>-4.0516656246277982E-2</v>
      </c>
      <c r="AI40" s="143" cm="1">
        <f t="array" ref="AI40">IFERROR(INDEX($I$102:$AS$200,MATCH($F40,$F$102:$F$200,0),COLUMN()-8),-999)</f>
        <v>-4.0442058128010903E-2</v>
      </c>
      <c r="AJ40" s="143" cm="1">
        <f t="array" ref="AJ40">IFERROR(INDEX($I$102:$AS$200,MATCH($F40,$F$102:$F$200,0),COLUMN()-8),-999)</f>
        <v>-4.1833173989471464E-2</v>
      </c>
      <c r="AK40" s="143" cm="1">
        <f t="array" ref="AK40">IFERROR(INDEX($I$102:$AS$200,MATCH($F40,$F$102:$F$200,0),COLUMN()-8),-999)</f>
        <v>-4.1358767526251963E-2</v>
      </c>
      <c r="AL40" s="143" cm="1">
        <f t="array" ref="AL40">IFERROR(INDEX($I$102:$AS$200,MATCH($F40,$F$102:$F$200,0),COLUMN()-8),-999)</f>
        <v>-4.0975308062185578E-2</v>
      </c>
      <c r="AM40" s="143" cm="1">
        <f t="array" ref="AM40">IFERROR(INDEX($I$102:$AS$200,MATCH($F40,$F$102:$F$200,0),COLUMN()-8),-999)</f>
        <v>-4.0398435360932863E-2</v>
      </c>
      <c r="AN40" s="143" cm="1">
        <f t="array" ref="AN40">IFERROR(INDEX($I$102:$AS$200,MATCH($F40,$F$102:$F$200,0),COLUMN()-8),-999)</f>
        <v>-4.0408600480201097E-2</v>
      </c>
      <c r="AO40" s="143" cm="1">
        <f t="array" ref="AO40">IFERROR(INDEX($I$102:$AS$200,MATCH($F40,$F$102:$F$200,0),COLUMN()-8),-999)</f>
        <v>-4.0408497215678116E-2</v>
      </c>
      <c r="AP40" s="143" cm="1">
        <f t="array" ref="AP40">IFERROR(INDEX($I$102:$AS$200,MATCH($F40,$F$102:$F$200,0),COLUMN()-8),-999)</f>
        <v>-4.0414185861594003E-2</v>
      </c>
      <c r="AQ40" s="143" cm="1">
        <f t="array" ref="AQ40">IFERROR(INDEX($I$102:$AS$200,MATCH($F40,$F$102:$F$200,0),COLUMN()-8),-999)</f>
        <v>-4.036644864811146E-2</v>
      </c>
      <c r="AR40" s="143" cm="1">
        <f t="array" ref="AR40">IFERROR(INDEX($I$102:$AS$200,MATCH($F40,$F$102:$F$200,0),COLUMN()-8),-999)</f>
        <v>-4.036644864811146E-2</v>
      </c>
      <c r="AS40" s="143" cm="1">
        <f t="array" ref="AS40">IFERROR(INDEX($I$102:$AS$200,MATCH($F40,$F$102:$F$200,0),COLUMN()-8),-999)</f>
        <v>-1.5072469635578394E-2</v>
      </c>
      <c r="AT40" s="16"/>
      <c r="AU40" s="16">
        <f>$G40*'Lines - Loading'!AT40/100</f>
        <v>0</v>
      </c>
      <c r="AV40" s="16">
        <f>$G40*'Lines - Loading'!I40/100</f>
        <v>0</v>
      </c>
      <c r="AW40" s="16">
        <f>$G40*'Lines - Loading'!AU40/100</f>
        <v>0</v>
      </c>
      <c r="AX40" s="16">
        <f>$G40*'Lines - Loading'!AV40/100</f>
        <v>0</v>
      </c>
      <c r="AY40" s="16">
        <f>$G40*'Lines - Loading'!AW40/100</f>
        <v>0</v>
      </c>
      <c r="AZ40" s="16">
        <f>$G40*'Lines - Loading'!AX40/100</f>
        <v>4.406967919451556E-3</v>
      </c>
      <c r="BA40" s="16">
        <f>$G40*'Lines - Loading'!AY40/100</f>
        <v>8.460890991635505E-3</v>
      </c>
      <c r="BB40" s="16">
        <f>$G40*'Lines - Loading'!AZ40/100</f>
        <v>6.6406253213850529E-3</v>
      </c>
      <c r="BC40" s="16">
        <f>$G40*'Lines - Loading'!BA40/100</f>
        <v>6.6143965149462738E-3</v>
      </c>
      <c r="BD40" s="16">
        <f>$G40*'Lines - Loading'!BB40/100</f>
        <v>6.7319118022360598E-3</v>
      </c>
      <c r="BE40" s="16">
        <f>$G40*'Lines - Loading'!BC40/100</f>
        <v>6.7182711373897199E-3</v>
      </c>
      <c r="BF40" s="16">
        <f>$G40*'Lines - Loading'!BD40/100</f>
        <v>8.3726804795312502E-3</v>
      </c>
      <c r="BG40" s="16">
        <f>$G40*'Lines - Loading'!BE40/100</f>
        <v>6.6576339831716791E-3</v>
      </c>
      <c r="BH40" s="16">
        <f>$G40*'Lines - Loading'!BF40/100</f>
        <v>8.3355549337031255E-3</v>
      </c>
      <c r="BI40" s="16">
        <f>$G40*'Lines - Loading'!BG40/100</f>
        <v>6.737283515667096E-3</v>
      </c>
      <c r="BJ40" s="16">
        <f>$G40*'Lines - Loading'!BH40/100</f>
        <v>8.3586727928239395E-3</v>
      </c>
      <c r="BK40" s="16"/>
      <c r="BL40" s="16"/>
      <c r="BM40" s="16"/>
      <c r="BN40" s="16"/>
      <c r="BO40" s="16"/>
    </row>
    <row r="41" spans="4:67" ht="15" customHeight="1" x14ac:dyDescent="0.25">
      <c r="D41" s="2" t="str">
        <f>'Lines - Loading'!C41</f>
        <v>chapelcross33kv</v>
      </c>
      <c r="E41" s="101" t="str">
        <f>IF('Lines - Loading'!D41="","",'Lines - Loading'!D41)</f>
        <v/>
      </c>
      <c r="F41" s="78" t="str">
        <f>'Lines - Loading'!E41</f>
        <v>lne_AL048B_GRNA1-_1</v>
      </c>
      <c r="G41" s="41">
        <v>0.63</v>
      </c>
      <c r="H41" s="39"/>
      <c r="I41" s="143" cm="1">
        <f t="array" ref="I41">IFERROR(INDEX($I$102:$AS$200,MATCH($F41,$F$102:$F$200,0),COLUMN()-8),-999)</f>
        <v>-999</v>
      </c>
      <c r="J41" s="143" cm="1">
        <f t="array" ref="J41">IFERROR(INDEX($I$102:$AS$200,MATCH($F41,$F$102:$F$200,0),COLUMN()-8),-999)</f>
        <v>-999</v>
      </c>
      <c r="K41" s="143" cm="1">
        <f t="array" ref="K41">IFERROR(INDEX($I$102:$AS$200,MATCH($F41,$F$102:$F$200,0),COLUMN()-8),-999)</f>
        <v>-999</v>
      </c>
      <c r="L41" s="143" cm="1">
        <f t="array" ref="L41">IFERROR(INDEX($I$102:$AS$200,MATCH($F41,$F$102:$F$200,0),COLUMN()-8),-999)</f>
        <v>-999</v>
      </c>
      <c r="M41" s="143" cm="1">
        <f t="array" ref="M41">IFERROR(INDEX($I$102:$AS$200,MATCH($F41,$F$102:$F$200,0),COLUMN()-8),-999)</f>
        <v>-999</v>
      </c>
      <c r="N41" s="143" cm="1">
        <f t="array" ref="N41">IFERROR(INDEX($I$102:$AS$200,MATCH($F41,$F$102:$F$200,0),COLUMN()-8),-999)</f>
        <v>-999</v>
      </c>
      <c r="O41" s="143" cm="1">
        <f t="array" ref="O41">IFERROR(INDEX($I$102:$AS$200,MATCH($F41,$F$102:$F$200,0),COLUMN()-8),-999)</f>
        <v>-999</v>
      </c>
      <c r="P41" s="143" cm="1">
        <f t="array" ref="P41">IFERROR(INDEX($I$102:$AS$200,MATCH($F41,$F$102:$F$200,0),COLUMN()-8),-999)</f>
        <v>-999</v>
      </c>
      <c r="Q41" s="143" cm="1">
        <f t="array" ref="Q41">IFERROR(INDEX($I$102:$AS$200,MATCH($F41,$F$102:$F$200,0),COLUMN()-8),-999)</f>
        <v>-999</v>
      </c>
      <c r="R41" s="143" cm="1">
        <f t="array" ref="R41">IFERROR(INDEX($I$102:$AS$200,MATCH($F41,$F$102:$F$200,0),COLUMN()-8),-999)</f>
        <v>-999</v>
      </c>
      <c r="S41" s="143" cm="1">
        <f t="array" ref="S41">IFERROR(INDEX($I$102:$AS$200,MATCH($F41,$F$102:$F$200,0),COLUMN()-8),-999)</f>
        <v>-999</v>
      </c>
      <c r="T41" s="143" cm="1">
        <f t="array" ref="T41">IFERROR(INDEX($I$102:$AS$200,MATCH($F41,$F$102:$F$200,0),COLUMN()-8),-999)</f>
        <v>-999</v>
      </c>
      <c r="U41" s="143" cm="1">
        <f t="array" ref="U41">IFERROR(INDEX($I$102:$AS$200,MATCH($F41,$F$102:$F$200,0),COLUMN()-8),-999)</f>
        <v>-999</v>
      </c>
      <c r="V41" s="143" cm="1">
        <f t="array" ref="V41">IFERROR(INDEX($I$102:$AS$200,MATCH($F41,$F$102:$F$200,0),COLUMN()-8),-999)</f>
        <v>-999</v>
      </c>
      <c r="W41" s="143" cm="1">
        <f t="array" ref="W41">IFERROR(INDEX($I$102:$AS$200,MATCH($F41,$F$102:$F$200,0),COLUMN()-8),-999)</f>
        <v>-999</v>
      </c>
      <c r="X41" s="143" cm="1">
        <f t="array" ref="X41">IFERROR(INDEX($I$102:$AS$200,MATCH($F41,$F$102:$F$200,0),COLUMN()-8),-999)</f>
        <v>-999</v>
      </c>
      <c r="Y41" s="143" cm="1">
        <f t="array" ref="Y41">IFERROR(INDEX($I$102:$AS$200,MATCH($F41,$F$102:$F$200,0),COLUMN()-8),-999)</f>
        <v>-999</v>
      </c>
      <c r="Z41" s="143" cm="1">
        <f t="array" ref="Z41">IFERROR(INDEX($I$102:$AS$200,MATCH($F41,$F$102:$F$200,0),COLUMN()-8),-999)</f>
        <v>-999</v>
      </c>
      <c r="AA41" s="143" cm="1">
        <f t="array" ref="AA41">IFERROR(INDEX($I$102:$AS$200,MATCH($F41,$F$102:$F$200,0),COLUMN()-8),-999)</f>
        <v>-999</v>
      </c>
      <c r="AB41" s="143" cm="1">
        <f t="array" ref="AB41">IFERROR(INDEX($I$102:$AS$200,MATCH($F41,$F$102:$F$200,0),COLUMN()-8),-999)</f>
        <v>-999</v>
      </c>
      <c r="AC41" s="143" cm="1">
        <f t="array" ref="AC41">IFERROR(INDEX($I$102:$AS$200,MATCH($F41,$F$102:$F$200,0),COLUMN()-8),-999)</f>
        <v>-999</v>
      </c>
      <c r="AD41" s="143" cm="1">
        <f t="array" ref="AD41">IFERROR(INDEX($I$102:$AS$200,MATCH($F41,$F$102:$F$200,0),COLUMN()-8),-999)</f>
        <v>-999</v>
      </c>
      <c r="AE41" s="143" cm="1">
        <f t="array" ref="AE41">IFERROR(INDEX($I$102:$AS$200,MATCH($F41,$F$102:$F$200,0),COLUMN()-8),-999)</f>
        <v>-999</v>
      </c>
      <c r="AF41" s="143" cm="1">
        <f t="array" ref="AF41">IFERROR(INDEX($I$102:$AS$200,MATCH($F41,$F$102:$F$200,0),COLUMN()-8),-999)</f>
        <v>-999</v>
      </c>
      <c r="AG41" s="143" cm="1">
        <f t="array" ref="AG41">IFERROR(INDEX($I$102:$AS$200,MATCH($F41,$F$102:$F$200,0),COLUMN()-8),-999)</f>
        <v>-999</v>
      </c>
      <c r="AH41" s="143" cm="1">
        <f t="array" ref="AH41">IFERROR(INDEX($I$102:$AS$200,MATCH($F41,$F$102:$F$200,0),COLUMN()-8),-999)</f>
        <v>-999</v>
      </c>
      <c r="AI41" s="143" cm="1">
        <f t="array" ref="AI41">IFERROR(INDEX($I$102:$AS$200,MATCH($F41,$F$102:$F$200,0),COLUMN()-8),-999)</f>
        <v>-999</v>
      </c>
      <c r="AJ41" s="143" cm="1">
        <f t="array" ref="AJ41">IFERROR(INDEX($I$102:$AS$200,MATCH($F41,$F$102:$F$200,0),COLUMN()-8),-999)</f>
        <v>-999</v>
      </c>
      <c r="AK41" s="143" cm="1">
        <f t="array" ref="AK41">IFERROR(INDEX($I$102:$AS$200,MATCH($F41,$F$102:$F$200,0),COLUMN()-8),-999)</f>
        <v>-999</v>
      </c>
      <c r="AL41" s="143" cm="1">
        <f t="array" ref="AL41">IFERROR(INDEX($I$102:$AS$200,MATCH($F41,$F$102:$F$200,0),COLUMN()-8),-999)</f>
        <v>-999</v>
      </c>
      <c r="AM41" s="143" cm="1">
        <f t="array" ref="AM41">IFERROR(INDEX($I$102:$AS$200,MATCH($F41,$F$102:$F$200,0),COLUMN()-8),-999)</f>
        <v>-999</v>
      </c>
      <c r="AN41" s="143" cm="1">
        <f t="array" ref="AN41">IFERROR(INDEX($I$102:$AS$200,MATCH($F41,$F$102:$F$200,0),COLUMN()-8),-999)</f>
        <v>-999</v>
      </c>
      <c r="AO41" s="143" cm="1">
        <f t="array" ref="AO41">IFERROR(INDEX($I$102:$AS$200,MATCH($F41,$F$102:$F$200,0),COLUMN()-8),-999)</f>
        <v>-999</v>
      </c>
      <c r="AP41" s="143" cm="1">
        <f t="array" ref="AP41">IFERROR(INDEX($I$102:$AS$200,MATCH($F41,$F$102:$F$200,0),COLUMN()-8),-999)</f>
        <v>-999</v>
      </c>
      <c r="AQ41" s="143" cm="1">
        <f t="array" ref="AQ41">IFERROR(INDEX($I$102:$AS$200,MATCH($F41,$F$102:$F$200,0),COLUMN()-8),-999)</f>
        <v>-999</v>
      </c>
      <c r="AR41" s="143" cm="1">
        <f t="array" ref="AR41">IFERROR(INDEX($I$102:$AS$200,MATCH($F41,$F$102:$F$200,0),COLUMN()-8),-999)</f>
        <v>-999</v>
      </c>
      <c r="AS41" s="143" cm="1">
        <f t="array" ref="AS41">IFERROR(INDEX($I$102:$AS$200,MATCH($F41,$F$102:$F$200,0),COLUMN()-8),-999)</f>
        <v>-999</v>
      </c>
      <c r="AT41" s="16"/>
      <c r="AU41" s="16">
        <f>$G41*'Lines - Loading'!AT41/100</f>
        <v>0</v>
      </c>
      <c r="AV41" s="16">
        <f>$G41*'Lines - Loading'!I41/100</f>
        <v>-6.2937000000000003</v>
      </c>
      <c r="AW41" s="16">
        <f>$G41*'Lines - Loading'!AU41/100</f>
        <v>0</v>
      </c>
      <c r="AX41" s="16">
        <f>$G41*'Lines - Loading'!AV41/100</f>
        <v>0</v>
      </c>
      <c r="AY41" s="16">
        <f>$G41*'Lines - Loading'!AW41/100</f>
        <v>0</v>
      </c>
      <c r="AZ41" s="16">
        <f>$G41*'Lines - Loading'!AX41/100</f>
        <v>1.9857801378362066E-5</v>
      </c>
      <c r="BA41" s="16">
        <f>$G41*'Lines - Loading'!AY41/100</f>
        <v>1.9987926799653522E-5</v>
      </c>
      <c r="BB41" s="16">
        <f>$G41*'Lines - Loading'!AZ41/100</f>
        <v>1.559475634101301E-5</v>
      </c>
      <c r="BC41" s="16">
        <f>$G41*'Lines - Loading'!BA41/100</f>
        <v>1.5533160891296815E-5</v>
      </c>
      <c r="BD41" s="16">
        <f>$G41*'Lines - Loading'!BB41/100</f>
        <v>1.580919681608544E-5</v>
      </c>
      <c r="BE41" s="16">
        <f>$G41*'Lines - Loading'!BC41/100</f>
        <v>1.5777163125825688E-5</v>
      </c>
      <c r="BF41" s="16">
        <f>$G41*'Lines - Loading'!BD41/100</f>
        <v>1.9619301936319391E-5</v>
      </c>
      <c r="BG41" s="16">
        <f>$G41*'Lines - Loading'!BE41/100</f>
        <v>1.5634721595415016E-5</v>
      </c>
      <c r="BH41" s="16">
        <f>$G41*'Lines - Loading'!BF41/100</f>
        <v>1.953263904903511E-5</v>
      </c>
      <c r="BI41" s="16">
        <f>$G41*'Lines - Loading'!BG41/100</f>
        <v>1.5821811723899217E-5</v>
      </c>
      <c r="BJ41" s="16">
        <f>$G41*'Lines - Loading'!BH41/100</f>
        <v>1.9586835086367805E-5</v>
      </c>
      <c r="BK41" s="16"/>
      <c r="BL41" s="16"/>
      <c r="BM41" s="16"/>
      <c r="BN41" s="16"/>
      <c r="BO41" s="16"/>
    </row>
    <row r="42" spans="4:67" ht="15" customHeight="1" x14ac:dyDescent="0.25">
      <c r="D42" s="2" t="str">
        <f>'Lines - Loading'!C42</f>
        <v>chapelcross33kv</v>
      </c>
      <c r="E42" s="101" t="str">
        <f>IF('Lines - Loading'!D42="","",'Lines - Loading'!D42)</f>
        <v/>
      </c>
      <c r="F42" s="78" t="str">
        <f>'Lines - Loading'!E42</f>
        <v>lne_CHAP1-_AL048B_1</v>
      </c>
      <c r="G42" s="41">
        <v>0.57730000000000004</v>
      </c>
      <c r="H42" s="39"/>
      <c r="I42" s="143" cm="1">
        <f t="array" ref="I42">IFERROR(INDEX($I$102:$AS$200,MATCH($F42,$F$102:$F$200,0),COLUMN()-8),-999)</f>
        <v>-999</v>
      </c>
      <c r="J42" s="143" cm="1">
        <f t="array" ref="J42">IFERROR(INDEX($I$102:$AS$200,MATCH($F42,$F$102:$F$200,0),COLUMN()-8),-999)</f>
        <v>-999</v>
      </c>
      <c r="K42" s="143" cm="1">
        <f t="array" ref="K42">IFERROR(INDEX($I$102:$AS$200,MATCH($F42,$F$102:$F$200,0),COLUMN()-8),-999)</f>
        <v>-999</v>
      </c>
      <c r="L42" s="143" cm="1">
        <f t="array" ref="L42">IFERROR(INDEX($I$102:$AS$200,MATCH($F42,$F$102:$F$200,0),COLUMN()-8),-999)</f>
        <v>-999</v>
      </c>
      <c r="M42" s="143" cm="1">
        <f t="array" ref="M42">IFERROR(INDEX($I$102:$AS$200,MATCH($F42,$F$102:$F$200,0),COLUMN()-8),-999)</f>
        <v>-999</v>
      </c>
      <c r="N42" s="143" cm="1">
        <f t="array" ref="N42">IFERROR(INDEX($I$102:$AS$200,MATCH($F42,$F$102:$F$200,0),COLUMN()-8),-999)</f>
        <v>-999</v>
      </c>
      <c r="O42" s="143" cm="1">
        <f t="array" ref="O42">IFERROR(INDEX($I$102:$AS$200,MATCH($F42,$F$102:$F$200,0),COLUMN()-8),-999)</f>
        <v>-999</v>
      </c>
      <c r="P42" s="143" cm="1">
        <f t="array" ref="P42">IFERROR(INDEX($I$102:$AS$200,MATCH($F42,$F$102:$F$200,0),COLUMN()-8),-999)</f>
        <v>-999</v>
      </c>
      <c r="Q42" s="143" cm="1">
        <f t="array" ref="Q42">IFERROR(INDEX($I$102:$AS$200,MATCH($F42,$F$102:$F$200,0),COLUMN()-8),-999)</f>
        <v>-999</v>
      </c>
      <c r="R42" s="143" cm="1">
        <f t="array" ref="R42">IFERROR(INDEX($I$102:$AS$200,MATCH($F42,$F$102:$F$200,0),COLUMN()-8),-999)</f>
        <v>-999</v>
      </c>
      <c r="S42" s="143" cm="1">
        <f t="array" ref="S42">IFERROR(INDEX($I$102:$AS$200,MATCH($F42,$F$102:$F$200,0),COLUMN()-8),-999)</f>
        <v>-999</v>
      </c>
      <c r="T42" s="143" cm="1">
        <f t="array" ref="T42">IFERROR(INDEX($I$102:$AS$200,MATCH($F42,$F$102:$F$200,0),COLUMN()-8),-999)</f>
        <v>-999</v>
      </c>
      <c r="U42" s="143" cm="1">
        <f t="array" ref="U42">IFERROR(INDEX($I$102:$AS$200,MATCH($F42,$F$102:$F$200,0),COLUMN()-8),-999)</f>
        <v>-999</v>
      </c>
      <c r="V42" s="143" cm="1">
        <f t="array" ref="V42">IFERROR(INDEX($I$102:$AS$200,MATCH($F42,$F$102:$F$200,0),COLUMN()-8),-999)</f>
        <v>-999</v>
      </c>
      <c r="W42" s="143" cm="1">
        <f t="array" ref="W42">IFERROR(INDEX($I$102:$AS$200,MATCH($F42,$F$102:$F$200,0),COLUMN()-8),-999)</f>
        <v>-999</v>
      </c>
      <c r="X42" s="143" cm="1">
        <f t="array" ref="X42">IFERROR(INDEX($I$102:$AS$200,MATCH($F42,$F$102:$F$200,0),COLUMN()-8),-999)</f>
        <v>-999</v>
      </c>
      <c r="Y42" s="143" cm="1">
        <f t="array" ref="Y42">IFERROR(INDEX($I$102:$AS$200,MATCH($F42,$F$102:$F$200,0),COLUMN()-8),-999)</f>
        <v>-999</v>
      </c>
      <c r="Z42" s="143" cm="1">
        <f t="array" ref="Z42">IFERROR(INDEX($I$102:$AS$200,MATCH($F42,$F$102:$F$200,0),COLUMN()-8),-999)</f>
        <v>-999</v>
      </c>
      <c r="AA42" s="143" cm="1">
        <f t="array" ref="AA42">IFERROR(INDEX($I$102:$AS$200,MATCH($F42,$F$102:$F$200,0),COLUMN()-8),-999)</f>
        <v>-999</v>
      </c>
      <c r="AB42" s="143" cm="1">
        <f t="array" ref="AB42">IFERROR(INDEX($I$102:$AS$200,MATCH($F42,$F$102:$F$200,0),COLUMN()-8),-999)</f>
        <v>-999</v>
      </c>
      <c r="AC42" s="143" cm="1">
        <f t="array" ref="AC42">IFERROR(INDEX($I$102:$AS$200,MATCH($F42,$F$102:$F$200,0),COLUMN()-8),-999)</f>
        <v>-999</v>
      </c>
      <c r="AD42" s="143" cm="1">
        <f t="array" ref="AD42">IFERROR(INDEX($I$102:$AS$200,MATCH($F42,$F$102:$F$200,0),COLUMN()-8),-999)</f>
        <v>-999</v>
      </c>
      <c r="AE42" s="143" cm="1">
        <f t="array" ref="AE42">IFERROR(INDEX($I$102:$AS$200,MATCH($F42,$F$102:$F$200,0),COLUMN()-8),-999)</f>
        <v>-999</v>
      </c>
      <c r="AF42" s="143" cm="1">
        <f t="array" ref="AF42">IFERROR(INDEX($I$102:$AS$200,MATCH($F42,$F$102:$F$200,0),COLUMN()-8),-999)</f>
        <v>-999</v>
      </c>
      <c r="AG42" s="143" cm="1">
        <f t="array" ref="AG42">IFERROR(INDEX($I$102:$AS$200,MATCH($F42,$F$102:$F$200,0),COLUMN()-8),-999)</f>
        <v>-999</v>
      </c>
      <c r="AH42" s="143" cm="1">
        <f t="array" ref="AH42">IFERROR(INDEX($I$102:$AS$200,MATCH($F42,$F$102:$F$200,0),COLUMN()-8),-999)</f>
        <v>-999</v>
      </c>
      <c r="AI42" s="143" cm="1">
        <f t="array" ref="AI42">IFERROR(INDEX($I$102:$AS$200,MATCH($F42,$F$102:$F$200,0),COLUMN()-8),-999)</f>
        <v>-999</v>
      </c>
      <c r="AJ42" s="143" cm="1">
        <f t="array" ref="AJ42">IFERROR(INDEX($I$102:$AS$200,MATCH($F42,$F$102:$F$200,0),COLUMN()-8),-999)</f>
        <v>-999</v>
      </c>
      <c r="AK42" s="143" cm="1">
        <f t="array" ref="AK42">IFERROR(INDEX($I$102:$AS$200,MATCH($F42,$F$102:$F$200,0),COLUMN()-8),-999)</f>
        <v>-999</v>
      </c>
      <c r="AL42" s="143" cm="1">
        <f t="array" ref="AL42">IFERROR(INDEX($I$102:$AS$200,MATCH($F42,$F$102:$F$200,0),COLUMN()-8),-999)</f>
        <v>-999</v>
      </c>
      <c r="AM42" s="143" cm="1">
        <f t="array" ref="AM42">IFERROR(INDEX($I$102:$AS$200,MATCH($F42,$F$102:$F$200,0),COLUMN()-8),-999)</f>
        <v>-999</v>
      </c>
      <c r="AN42" s="143" cm="1">
        <f t="array" ref="AN42">IFERROR(INDEX($I$102:$AS$200,MATCH($F42,$F$102:$F$200,0),COLUMN()-8),-999)</f>
        <v>-999</v>
      </c>
      <c r="AO42" s="143" cm="1">
        <f t="array" ref="AO42">IFERROR(INDEX($I$102:$AS$200,MATCH($F42,$F$102:$F$200,0),COLUMN()-8),-999)</f>
        <v>-999</v>
      </c>
      <c r="AP42" s="143" cm="1">
        <f t="array" ref="AP42">IFERROR(INDEX($I$102:$AS$200,MATCH($F42,$F$102:$F$200,0),COLUMN()-8),-999)</f>
        <v>-999</v>
      </c>
      <c r="AQ42" s="143" cm="1">
        <f t="array" ref="AQ42">IFERROR(INDEX($I$102:$AS$200,MATCH($F42,$F$102:$F$200,0),COLUMN()-8),-999)</f>
        <v>-999</v>
      </c>
      <c r="AR42" s="143" cm="1">
        <f t="array" ref="AR42">IFERROR(INDEX($I$102:$AS$200,MATCH($F42,$F$102:$F$200,0),COLUMN()-8),-999)</f>
        <v>-999</v>
      </c>
      <c r="AS42" s="143" cm="1">
        <f t="array" ref="AS42">IFERROR(INDEX($I$102:$AS$200,MATCH($F42,$F$102:$F$200,0),COLUMN()-8),-999)</f>
        <v>-999</v>
      </c>
      <c r="AT42" s="16"/>
      <c r="AU42" s="16">
        <f>$G42*'Lines - Loading'!AT42/100</f>
        <v>0</v>
      </c>
      <c r="AV42" s="16">
        <f>$G42*'Lines - Loading'!I42/100</f>
        <v>-5.7672270000000001</v>
      </c>
      <c r="AW42" s="16">
        <f>$G42*'Lines - Loading'!AU42/100</f>
        <v>0</v>
      </c>
      <c r="AX42" s="16">
        <f>$G42*'Lines - Loading'!AV42/100</f>
        <v>0</v>
      </c>
      <c r="AY42" s="16">
        <f>$G42*'Lines - Loading'!AW42/100</f>
        <v>0</v>
      </c>
      <c r="AZ42" s="16">
        <f>$G42*'Lines - Loading'!AX42/100</f>
        <v>1.9856072589693392E-5</v>
      </c>
      <c r="BA42" s="16">
        <f>$G42*'Lines - Loading'!AY42/100</f>
        <v>1.9986186683383865E-5</v>
      </c>
      <c r="BB42" s="16">
        <f>$G42*'Lines - Loading'!AZ42/100</f>
        <v>1.5593398687298393E-5</v>
      </c>
      <c r="BC42" s="16">
        <f>$G42*'Lines - Loading'!BA42/100</f>
        <v>1.5531808596669013E-5</v>
      </c>
      <c r="BD42" s="16">
        <f>$G42*'Lines - Loading'!BB42/100</f>
        <v>1.5807820492363328E-5</v>
      </c>
      <c r="BE42" s="16">
        <f>$G42*'Lines - Loading'!BC42/100</f>
        <v>1.5775789594524483E-5</v>
      </c>
      <c r="BF42" s="16">
        <f>$G42*'Lines - Loading'!BD42/100</f>
        <v>1.9617593913344183E-5</v>
      </c>
      <c r="BG42" s="16">
        <f>$G42*'Lines - Loading'!BE42/100</f>
        <v>1.5633360466038723E-5</v>
      </c>
      <c r="BH42" s="16">
        <f>$G42*'Lines - Loading'!BF42/100</f>
        <v>1.9530938570624037E-5</v>
      </c>
      <c r="BI42" s="16">
        <f>$G42*'Lines - Loading'!BG42/100</f>
        <v>1.5820434306130089E-5</v>
      </c>
      <c r="BJ42" s="16">
        <f>$G42*'Lines - Loading'!BH42/100</f>
        <v>1.958512989118089E-5</v>
      </c>
      <c r="BK42" s="16"/>
      <c r="BL42" s="16"/>
      <c r="BM42" s="16"/>
      <c r="BN42" s="16"/>
      <c r="BO42" s="16"/>
    </row>
    <row r="43" spans="4:67" ht="15" customHeight="1" x14ac:dyDescent="0.25">
      <c r="D43" s="2" t="str">
        <f>'Lines - Loading'!C43</f>
        <v>chapelcross33kv</v>
      </c>
      <c r="E43" s="107" t="str">
        <f>IF('Lines - Loading'!D43="","",'Lines - Loading'!D43)</f>
        <v/>
      </c>
      <c r="F43" s="79" t="str">
        <f>'Lines - Loading'!E43</f>
        <v>CHAP08_CHAPX3_1</v>
      </c>
      <c r="G43" s="39">
        <v>999</v>
      </c>
      <c r="H43" s="39"/>
      <c r="I43" s="143" cm="1">
        <f t="array" ref="I43">IFERROR(INDEX($I$102:$AS$200,MATCH($F43,$F$102:$F$200,0),COLUMN()-8),-999)</f>
        <v>0</v>
      </c>
      <c r="J43" s="143" cm="1">
        <f t="array" ref="J43">IFERROR(INDEX($I$102:$AS$200,MATCH($F43,$F$102:$F$200,0),COLUMN()-8),-999)</f>
        <v>0</v>
      </c>
      <c r="K43" s="143" cm="1">
        <f t="array" ref="K43">IFERROR(INDEX($I$102:$AS$200,MATCH($F43,$F$102:$F$200,0),COLUMN()-8),-999)</f>
        <v>0</v>
      </c>
      <c r="L43" s="143" cm="1">
        <f t="array" ref="L43">IFERROR(INDEX($I$102:$AS$200,MATCH($F43,$F$102:$F$200,0),COLUMN()-8),-999)</f>
        <v>0</v>
      </c>
      <c r="M43" s="143" cm="1">
        <f t="array" ref="M43">IFERROR(INDEX($I$102:$AS$200,MATCH($F43,$F$102:$F$200,0),COLUMN()-8),-999)</f>
        <v>0</v>
      </c>
      <c r="N43" s="143" cm="1">
        <f t="array" ref="N43">IFERROR(INDEX($I$102:$AS$200,MATCH($F43,$F$102:$F$200,0),COLUMN()-8),-999)</f>
        <v>0</v>
      </c>
      <c r="O43" s="143" cm="1">
        <f t="array" ref="O43">IFERROR(INDEX($I$102:$AS$200,MATCH($F43,$F$102:$F$200,0),COLUMN()-8),-999)</f>
        <v>0</v>
      </c>
      <c r="P43" s="143" cm="1">
        <f t="array" ref="P43">IFERROR(INDEX($I$102:$AS$200,MATCH($F43,$F$102:$F$200,0),COLUMN()-8),-999)</f>
        <v>0</v>
      </c>
      <c r="Q43" s="143" cm="1">
        <f t="array" ref="Q43">IFERROR(INDEX($I$102:$AS$200,MATCH($F43,$F$102:$F$200,0),COLUMN()-8),-999)</f>
        <v>0</v>
      </c>
      <c r="R43" s="143" cm="1">
        <f t="array" ref="R43">IFERROR(INDEX($I$102:$AS$200,MATCH($F43,$F$102:$F$200,0),COLUMN()-8),-999)</f>
        <v>0</v>
      </c>
      <c r="S43" s="143" cm="1">
        <f t="array" ref="S43">IFERROR(INDEX($I$102:$AS$200,MATCH($F43,$F$102:$F$200,0),COLUMN()-8),-999)</f>
        <v>0</v>
      </c>
      <c r="T43" s="143" cm="1">
        <f t="array" ref="T43">IFERROR(INDEX($I$102:$AS$200,MATCH($F43,$F$102:$F$200,0),COLUMN()-8),-999)</f>
        <v>0</v>
      </c>
      <c r="U43" s="143" cm="1">
        <f t="array" ref="U43">IFERROR(INDEX($I$102:$AS$200,MATCH($F43,$F$102:$F$200,0),COLUMN()-8),-999)</f>
        <v>0</v>
      </c>
      <c r="V43" s="143" cm="1">
        <f t="array" ref="V43">IFERROR(INDEX($I$102:$AS$200,MATCH($F43,$F$102:$F$200,0),COLUMN()-8),-999)</f>
        <v>0</v>
      </c>
      <c r="W43" s="143" cm="1">
        <f t="array" ref="W43">IFERROR(INDEX($I$102:$AS$200,MATCH($F43,$F$102:$F$200,0),COLUMN()-8),-999)</f>
        <v>0</v>
      </c>
      <c r="X43" s="143" cm="1">
        <f t="array" ref="X43">IFERROR(INDEX($I$102:$AS$200,MATCH($F43,$F$102:$F$200,0),COLUMN()-8),-999)</f>
        <v>0</v>
      </c>
      <c r="Y43" s="143" cm="1">
        <f t="array" ref="Y43">IFERROR(INDEX($I$102:$AS$200,MATCH($F43,$F$102:$F$200,0),COLUMN()-8),-999)</f>
        <v>0</v>
      </c>
      <c r="Z43" s="143" cm="1">
        <f t="array" ref="Z43">IFERROR(INDEX($I$102:$AS$200,MATCH($F43,$F$102:$F$200,0),COLUMN()-8),-999)</f>
        <v>0</v>
      </c>
      <c r="AA43" s="143" cm="1">
        <f t="array" ref="AA43">IFERROR(INDEX($I$102:$AS$200,MATCH($F43,$F$102:$F$200,0),COLUMN()-8),-999)</f>
        <v>0</v>
      </c>
      <c r="AB43" s="143" cm="1">
        <f t="array" ref="AB43">IFERROR(INDEX($I$102:$AS$200,MATCH($F43,$F$102:$F$200,0),COLUMN()-8),-999)</f>
        <v>0</v>
      </c>
      <c r="AC43" s="143" cm="1">
        <f t="array" ref="AC43">IFERROR(INDEX($I$102:$AS$200,MATCH($F43,$F$102:$F$200,0),COLUMN()-8),-999)</f>
        <v>0</v>
      </c>
      <c r="AD43" s="143" cm="1">
        <f t="array" ref="AD43">IFERROR(INDEX($I$102:$AS$200,MATCH($F43,$F$102:$F$200,0),COLUMN()-8),-999)</f>
        <v>0</v>
      </c>
      <c r="AE43" s="143" cm="1">
        <f t="array" ref="AE43">IFERROR(INDEX($I$102:$AS$200,MATCH($F43,$F$102:$F$200,0),COLUMN()-8),-999)</f>
        <v>0</v>
      </c>
      <c r="AF43" s="143" cm="1">
        <f t="array" ref="AF43">IFERROR(INDEX($I$102:$AS$200,MATCH($F43,$F$102:$F$200,0),COLUMN()-8),-999)</f>
        <v>0</v>
      </c>
      <c r="AG43" s="143" cm="1">
        <f t="array" ref="AG43">IFERROR(INDEX($I$102:$AS$200,MATCH($F43,$F$102:$F$200,0),COLUMN()-8),-999)</f>
        <v>0</v>
      </c>
      <c r="AH43" s="143" cm="1">
        <f t="array" ref="AH43">IFERROR(INDEX($I$102:$AS$200,MATCH($F43,$F$102:$F$200,0),COLUMN()-8),-999)</f>
        <v>0</v>
      </c>
      <c r="AI43" s="143" cm="1">
        <f t="array" ref="AI43">IFERROR(INDEX($I$102:$AS$200,MATCH($F43,$F$102:$F$200,0),COLUMN()-8),-999)</f>
        <v>0</v>
      </c>
      <c r="AJ43" s="143" cm="1">
        <f t="array" ref="AJ43">IFERROR(INDEX($I$102:$AS$200,MATCH($F43,$F$102:$F$200,0),COLUMN()-8),-999)</f>
        <v>0</v>
      </c>
      <c r="AK43" s="143" cm="1">
        <f t="array" ref="AK43">IFERROR(INDEX($I$102:$AS$200,MATCH($F43,$F$102:$F$200,0),COLUMN()-8),-999)</f>
        <v>0</v>
      </c>
      <c r="AL43" s="143" cm="1">
        <f t="array" ref="AL43">IFERROR(INDEX($I$102:$AS$200,MATCH($F43,$F$102:$F$200,0),COLUMN()-8),-999)</f>
        <v>0</v>
      </c>
      <c r="AM43" s="143" cm="1">
        <f t="array" ref="AM43">IFERROR(INDEX($I$102:$AS$200,MATCH($F43,$F$102:$F$200,0),COLUMN()-8),-999)</f>
        <v>0</v>
      </c>
      <c r="AN43" s="143" cm="1">
        <f t="array" ref="AN43">IFERROR(INDEX($I$102:$AS$200,MATCH($F43,$F$102:$F$200,0),COLUMN()-8),-999)</f>
        <v>0</v>
      </c>
      <c r="AO43" s="143" cm="1">
        <f t="array" ref="AO43">IFERROR(INDEX($I$102:$AS$200,MATCH($F43,$F$102:$F$200,0),COLUMN()-8),-999)</f>
        <v>0</v>
      </c>
      <c r="AP43" s="143" cm="1">
        <f t="array" ref="AP43">IFERROR(INDEX($I$102:$AS$200,MATCH($F43,$F$102:$F$200,0),COLUMN()-8),-999)</f>
        <v>0</v>
      </c>
      <c r="AQ43" s="143" cm="1">
        <f t="array" ref="AQ43">IFERROR(INDEX($I$102:$AS$200,MATCH($F43,$F$102:$F$200,0),COLUMN()-8),-999)</f>
        <v>0</v>
      </c>
      <c r="AR43" s="143" cm="1">
        <f t="array" ref="AR43">IFERROR(INDEX($I$102:$AS$200,MATCH($F43,$F$102:$F$200,0),COLUMN()-8),-999)</f>
        <v>0</v>
      </c>
      <c r="AS43" s="143" cm="1">
        <f t="array" ref="AS43">IFERROR(INDEX($I$102:$AS$200,MATCH($F43,$F$102:$F$200,0),COLUMN()-8),-999)</f>
        <v>0</v>
      </c>
      <c r="AT43" s="16"/>
      <c r="AU43" s="16">
        <v>999</v>
      </c>
      <c r="AV43" s="16">
        <v>999</v>
      </c>
      <c r="AW43" s="16">
        <v>999</v>
      </c>
      <c r="AX43" s="16">
        <v>999</v>
      </c>
      <c r="AY43" s="16">
        <v>999</v>
      </c>
      <c r="AZ43" s="16">
        <v>999</v>
      </c>
      <c r="BA43" s="16">
        <v>999</v>
      </c>
      <c r="BB43" s="16">
        <v>999</v>
      </c>
      <c r="BC43" s="16">
        <v>999</v>
      </c>
      <c r="BD43" s="16">
        <v>999</v>
      </c>
      <c r="BE43" s="16">
        <v>999</v>
      </c>
      <c r="BF43" s="16">
        <v>999</v>
      </c>
      <c r="BG43" s="16">
        <v>999</v>
      </c>
      <c r="BH43" s="16">
        <v>999</v>
      </c>
      <c r="BI43" s="16">
        <v>999</v>
      </c>
      <c r="BJ43" s="16">
        <v>999</v>
      </c>
      <c r="BK43" s="16"/>
      <c r="BL43" s="16"/>
      <c r="BM43" s="16"/>
      <c r="BN43" s="16"/>
      <c r="BO43" s="2"/>
    </row>
    <row r="44" spans="4:67" ht="15" customHeight="1" x14ac:dyDescent="0.25">
      <c r="D44" s="2" t="str">
        <f>'Lines - Loading'!C44</f>
        <v>chapelcross33kv</v>
      </c>
      <c r="E44" s="90" t="str">
        <f>IF('Lines - Loading'!D44="","",'Lines - Loading'!D44)</f>
        <v>CHAP3-_SOLWAY</v>
      </c>
      <c r="F44" s="79" t="str">
        <f>'Lines - Loading'!E44</f>
        <v>CHAP3-_SOLWAY</v>
      </c>
      <c r="G44" s="39">
        <v>999</v>
      </c>
      <c r="H44" s="39"/>
      <c r="I44" s="143" cm="1">
        <f t="array" ref="I44">IFERROR(INDEX($I$102:$AS$200,MATCH($F44,$F$102:$F$200,0),COLUMN()-8),-999)</f>
        <v>0</v>
      </c>
      <c r="J44" s="143" cm="1">
        <f t="array" ref="J44">IFERROR(INDEX($I$102:$AS$200,MATCH($F44,$F$102:$F$200,0),COLUMN()-8),-999)</f>
        <v>0</v>
      </c>
      <c r="K44" s="143" cm="1">
        <f t="array" ref="K44">IFERROR(INDEX($I$102:$AS$200,MATCH($F44,$F$102:$F$200,0),COLUMN()-8),-999)</f>
        <v>0</v>
      </c>
      <c r="L44" s="143" cm="1">
        <f t="array" ref="L44">IFERROR(INDEX($I$102:$AS$200,MATCH($F44,$F$102:$F$200,0),COLUMN()-8),-999)</f>
        <v>0</v>
      </c>
      <c r="M44" s="143" cm="1">
        <f t="array" ref="M44">IFERROR(INDEX($I$102:$AS$200,MATCH($F44,$F$102:$F$200,0),COLUMN()-8),-999)</f>
        <v>0</v>
      </c>
      <c r="N44" s="143" cm="1">
        <f t="array" ref="N44">IFERROR(INDEX($I$102:$AS$200,MATCH($F44,$F$102:$F$200,0),COLUMN()-8),-999)</f>
        <v>0</v>
      </c>
      <c r="O44" s="143" cm="1">
        <f t="array" ref="O44">IFERROR(INDEX($I$102:$AS$200,MATCH($F44,$F$102:$F$200,0),COLUMN()-8),-999)</f>
        <v>0</v>
      </c>
      <c r="P44" s="143" cm="1">
        <f t="array" ref="P44">IFERROR(INDEX($I$102:$AS$200,MATCH($F44,$F$102:$F$200,0),COLUMN()-8),-999)</f>
        <v>0</v>
      </c>
      <c r="Q44" s="143" cm="1">
        <f t="array" ref="Q44">IFERROR(INDEX($I$102:$AS$200,MATCH($F44,$F$102:$F$200,0),COLUMN()-8),-999)</f>
        <v>0</v>
      </c>
      <c r="R44" s="143" cm="1">
        <f t="array" ref="R44">IFERROR(INDEX($I$102:$AS$200,MATCH($F44,$F$102:$F$200,0),COLUMN()-8),-999)</f>
        <v>0</v>
      </c>
      <c r="S44" s="143" cm="1">
        <f t="array" ref="S44">IFERROR(INDEX($I$102:$AS$200,MATCH($F44,$F$102:$F$200,0),COLUMN()-8),-999)</f>
        <v>0</v>
      </c>
      <c r="T44" s="143" cm="1">
        <f t="array" ref="T44">IFERROR(INDEX($I$102:$AS$200,MATCH($F44,$F$102:$F$200,0),COLUMN()-8),-999)</f>
        <v>0</v>
      </c>
      <c r="U44" s="143" cm="1">
        <f t="array" ref="U44">IFERROR(INDEX($I$102:$AS$200,MATCH($F44,$F$102:$F$200,0),COLUMN()-8),-999)</f>
        <v>0</v>
      </c>
      <c r="V44" s="143" cm="1">
        <f t="array" ref="V44">IFERROR(INDEX($I$102:$AS$200,MATCH($F44,$F$102:$F$200,0),COLUMN()-8),-999)</f>
        <v>0</v>
      </c>
      <c r="W44" s="143" cm="1">
        <f t="array" ref="W44">IFERROR(INDEX($I$102:$AS$200,MATCH($F44,$F$102:$F$200,0),COLUMN()-8),-999)</f>
        <v>0</v>
      </c>
      <c r="X44" s="143" cm="1">
        <f t="array" ref="X44">IFERROR(INDEX($I$102:$AS$200,MATCH($F44,$F$102:$F$200,0),COLUMN()-8),-999)</f>
        <v>0</v>
      </c>
      <c r="Y44" s="143" cm="1">
        <f t="array" ref="Y44">IFERROR(INDEX($I$102:$AS$200,MATCH($F44,$F$102:$F$200,0),COLUMN()-8),-999)</f>
        <v>0</v>
      </c>
      <c r="Z44" s="143" cm="1">
        <f t="array" ref="Z44">IFERROR(INDEX($I$102:$AS$200,MATCH($F44,$F$102:$F$200,0),COLUMN()-8),-999)</f>
        <v>0</v>
      </c>
      <c r="AA44" s="143" cm="1">
        <f t="array" ref="AA44">IFERROR(INDEX($I$102:$AS$200,MATCH($F44,$F$102:$F$200,0),COLUMN()-8),-999)</f>
        <v>0</v>
      </c>
      <c r="AB44" s="143" cm="1">
        <f t="array" ref="AB44">IFERROR(INDEX($I$102:$AS$200,MATCH($F44,$F$102:$F$200,0),COLUMN()-8),-999)</f>
        <v>0</v>
      </c>
      <c r="AC44" s="143" cm="1">
        <f t="array" ref="AC44">IFERROR(INDEX($I$102:$AS$200,MATCH($F44,$F$102:$F$200,0),COLUMN()-8),-999)</f>
        <v>0</v>
      </c>
      <c r="AD44" s="143" cm="1">
        <f t="array" ref="AD44">IFERROR(INDEX($I$102:$AS$200,MATCH($F44,$F$102:$F$200,0),COLUMN()-8),-999)</f>
        <v>0</v>
      </c>
      <c r="AE44" s="143" cm="1">
        <f t="array" ref="AE44">IFERROR(INDEX($I$102:$AS$200,MATCH($F44,$F$102:$F$200,0),COLUMN()-8),-999)</f>
        <v>0</v>
      </c>
      <c r="AF44" s="143" cm="1">
        <f t="array" ref="AF44">IFERROR(INDEX($I$102:$AS$200,MATCH($F44,$F$102:$F$200,0),COLUMN()-8),-999)</f>
        <v>0</v>
      </c>
      <c r="AG44" s="143" cm="1">
        <f t="array" ref="AG44">IFERROR(INDEX($I$102:$AS$200,MATCH($F44,$F$102:$F$200,0),COLUMN()-8),-999)</f>
        <v>0</v>
      </c>
      <c r="AH44" s="143" cm="1">
        <f t="array" ref="AH44">IFERROR(INDEX($I$102:$AS$200,MATCH($F44,$F$102:$F$200,0),COLUMN()-8),-999)</f>
        <v>0</v>
      </c>
      <c r="AI44" s="143" cm="1">
        <f t="array" ref="AI44">IFERROR(INDEX($I$102:$AS$200,MATCH($F44,$F$102:$F$200,0),COLUMN()-8),-999)</f>
        <v>0</v>
      </c>
      <c r="AJ44" s="143" cm="1">
        <f t="array" ref="AJ44">IFERROR(INDEX($I$102:$AS$200,MATCH($F44,$F$102:$F$200,0),COLUMN()-8),-999)</f>
        <v>0</v>
      </c>
      <c r="AK44" s="143" cm="1">
        <f t="array" ref="AK44">IFERROR(INDEX($I$102:$AS$200,MATCH($F44,$F$102:$F$200,0),COLUMN()-8),-999)</f>
        <v>0</v>
      </c>
      <c r="AL44" s="143" cm="1">
        <f t="array" ref="AL44">IFERROR(INDEX($I$102:$AS$200,MATCH($F44,$F$102:$F$200,0),COLUMN()-8),-999)</f>
        <v>0</v>
      </c>
      <c r="AM44" s="143" cm="1">
        <f t="array" ref="AM44">IFERROR(INDEX($I$102:$AS$200,MATCH($F44,$F$102:$F$200,0),COLUMN()-8),-999)</f>
        <v>0</v>
      </c>
      <c r="AN44" s="143" cm="1">
        <f t="array" ref="AN44">IFERROR(INDEX($I$102:$AS$200,MATCH($F44,$F$102:$F$200,0),COLUMN()-8),-999)</f>
        <v>0</v>
      </c>
      <c r="AO44" s="143" cm="1">
        <f t="array" ref="AO44">IFERROR(INDEX($I$102:$AS$200,MATCH($F44,$F$102:$F$200,0),COLUMN()-8),-999)</f>
        <v>0</v>
      </c>
      <c r="AP44" s="143" cm="1">
        <f t="array" ref="AP44">IFERROR(INDEX($I$102:$AS$200,MATCH($F44,$F$102:$F$200,0),COLUMN()-8),-999)</f>
        <v>0</v>
      </c>
      <c r="AQ44" s="143" cm="1">
        <f t="array" ref="AQ44">IFERROR(INDEX($I$102:$AS$200,MATCH($F44,$F$102:$F$200,0),COLUMN()-8),-999)</f>
        <v>0</v>
      </c>
      <c r="AR44" s="143" cm="1">
        <f t="array" ref="AR44">IFERROR(INDEX($I$102:$AS$200,MATCH($F44,$F$102:$F$200,0),COLUMN()-8),-999)</f>
        <v>0</v>
      </c>
      <c r="AS44" s="143" cm="1">
        <f t="array" ref="AS44">IFERROR(INDEX($I$102:$AS$200,MATCH($F44,$F$102:$F$200,0),COLUMN()-8),-999)</f>
        <v>0</v>
      </c>
      <c r="AT44" s="16"/>
      <c r="AU44" s="16">
        <v>999</v>
      </c>
      <c r="AV44" s="16">
        <v>999</v>
      </c>
      <c r="AW44" s="16">
        <v>999</v>
      </c>
      <c r="AX44" s="16">
        <v>999</v>
      </c>
      <c r="AY44" s="16">
        <v>999</v>
      </c>
      <c r="AZ44" s="16">
        <v>999</v>
      </c>
      <c r="BA44" s="16">
        <v>999</v>
      </c>
      <c r="BB44" s="16">
        <v>999</v>
      </c>
      <c r="BC44" s="16">
        <v>999</v>
      </c>
      <c r="BD44" s="16">
        <v>999</v>
      </c>
      <c r="BE44" s="16">
        <v>999</v>
      </c>
      <c r="BF44" s="16">
        <v>999</v>
      </c>
      <c r="BG44" s="16">
        <v>999</v>
      </c>
      <c r="BH44" s="16">
        <v>999</v>
      </c>
      <c r="BI44" s="16">
        <v>999</v>
      </c>
      <c r="BJ44" s="16">
        <v>999</v>
      </c>
      <c r="BK44" s="16"/>
      <c r="BL44" s="16"/>
      <c r="BM44" s="16"/>
      <c r="BN44" s="16"/>
      <c r="BO44" s="16"/>
    </row>
    <row r="45" spans="4:67" ht="15" customHeight="1" x14ac:dyDescent="0.25">
      <c r="D45" s="2" t="str">
        <f>'Lines - Loading'!C45</f>
        <v>chapelcross132kv</v>
      </c>
      <c r="E45" s="90" t="str">
        <f>IF('Lines - Loading'!D45="","",'Lines - Loading'!D45)</f>
        <v>CHAP3A1</v>
      </c>
      <c r="F45" s="79" t="str">
        <f>'Lines - Loading'!E45</f>
        <v>CHAP3A1</v>
      </c>
      <c r="G45" s="36">
        <v>999</v>
      </c>
      <c r="I45" s="143" cm="1">
        <f t="array" ref="I45">IFERROR(INDEX($I$102:$AS$200,MATCH($F45,$F$102:$F$200,0),COLUMN()-8),-999)</f>
        <v>0</v>
      </c>
      <c r="J45" s="143" cm="1">
        <f t="array" ref="J45">IFERROR(INDEX($I$102:$AS$200,MATCH($F45,$F$102:$F$200,0),COLUMN()-8),-999)</f>
        <v>0</v>
      </c>
      <c r="K45" s="143" cm="1">
        <f t="array" ref="K45">IFERROR(INDEX($I$102:$AS$200,MATCH($F45,$F$102:$F$200,0),COLUMN()-8),-999)</f>
        <v>0</v>
      </c>
      <c r="L45" s="143" cm="1">
        <f t="array" ref="L45">IFERROR(INDEX($I$102:$AS$200,MATCH($F45,$F$102:$F$200,0),COLUMN()-8),-999)</f>
        <v>0</v>
      </c>
      <c r="M45" s="143" cm="1">
        <f t="array" ref="M45">IFERROR(INDEX($I$102:$AS$200,MATCH($F45,$F$102:$F$200,0),COLUMN()-8),-999)</f>
        <v>1.24914185384295E-8</v>
      </c>
      <c r="N45" s="143" cm="1">
        <f t="array" ref="N45">IFERROR(INDEX($I$102:$AS$200,MATCH($F45,$F$102:$F$200,0),COLUMN()-8),-999)</f>
        <v>1.2491320013074958E-8</v>
      </c>
      <c r="O45" s="143" cm="1">
        <f t="array" ref="O45">IFERROR(INDEX($I$102:$AS$200,MATCH($F45,$F$102:$F$200,0),COLUMN()-8),-999)</f>
        <v>1.2610118599807561E-3</v>
      </c>
      <c r="P45" s="143" cm="1">
        <f t="array" ref="P45">IFERROR(INDEX($I$102:$AS$200,MATCH($F45,$F$102:$F$200,0),COLUMN()-8),-999)</f>
        <v>1.261011806760505E-3</v>
      </c>
      <c r="Q45" s="143" cm="1">
        <f t="array" ref="Q45">IFERROR(INDEX($I$102:$AS$200,MATCH($F45,$F$102:$F$200,0),COLUMN()-8),-999)</f>
        <v>1.5405816671991424E-4</v>
      </c>
      <c r="R45" s="143" cm="1">
        <f t="array" ref="R45">IFERROR(INDEX($I$102:$AS$200,MATCH($F45,$F$102:$F$200,0),COLUMN()-8),-999)</f>
        <v>1.9476267556949728E-4</v>
      </c>
      <c r="S45" s="143" cm="1">
        <f t="array" ref="S45">IFERROR(INDEX($I$102:$AS$200,MATCH($F45,$F$102:$F$200,0),COLUMN()-8),-999)</f>
        <v>-2.2950889823690906E-2</v>
      </c>
      <c r="T45" s="143" cm="1">
        <f t="array" ref="T45">IFERROR(INDEX($I$102:$AS$200,MATCH($F45,$F$102:$F$200,0),COLUMN()-8),-999)</f>
        <v>-3.0772441830641543E-2</v>
      </c>
      <c r="U45" s="143" cm="1">
        <f t="array" ref="U45">IFERROR(INDEX($I$102:$AS$200,MATCH($F45,$F$102:$F$200,0),COLUMN()-8),-999)</f>
        <v>-3.0772441830641543E-2</v>
      </c>
      <c r="V45" s="143" cm="1">
        <f t="array" ref="V45">IFERROR(INDEX($I$102:$AS$200,MATCH($F45,$F$102:$F$200,0),COLUMN()-8),-999)</f>
        <v>-3.11061364729339E-2</v>
      </c>
      <c r="W45" s="143" cm="1">
        <f t="array" ref="W45">IFERROR(INDEX($I$102:$AS$200,MATCH($F45,$F$102:$F$200,0),COLUMN()-8),-999)</f>
        <v>-3.08726826998698E-2</v>
      </c>
      <c r="X45" s="143" cm="1">
        <f t="array" ref="X45">IFERROR(INDEX($I$102:$AS$200,MATCH($F45,$F$102:$F$200,0),COLUMN()-8),-999)</f>
        <v>-3.08726826998698E-2</v>
      </c>
      <c r="Y45" s="143" cm="1">
        <f t="array" ref="Y45">IFERROR(INDEX($I$102:$AS$200,MATCH($F45,$F$102:$F$200,0),COLUMN()-8),-999)</f>
        <v>-2.1271331269342077E-2</v>
      </c>
      <c r="Z45" s="143" cm="1">
        <f t="array" ref="Z45">IFERROR(INDEX($I$102:$AS$200,MATCH($F45,$F$102:$F$200,0),COLUMN()-8),-999)</f>
        <v>2.4509996049202759E-2</v>
      </c>
      <c r="AA45" s="143" cm="1">
        <f t="array" ref="AA45">IFERROR(INDEX($I$102:$AS$200,MATCH($F45,$F$102:$F$200,0),COLUMN()-8),-999)</f>
        <v>6.4405473679304576E-2</v>
      </c>
      <c r="AB45" s="143" cm="1">
        <f t="array" ref="AB45">IFERROR(INDEX($I$102:$AS$200,MATCH($F45,$F$102:$F$200,0),COLUMN()-8),-999)</f>
        <v>3.619467645908829E-2</v>
      </c>
      <c r="AC45" s="143" cm="1">
        <f t="array" ref="AC45">IFERROR(INDEX($I$102:$AS$200,MATCH($F45,$F$102:$F$200,0),COLUMN()-8),-999)</f>
        <v>0.1114975246113391</v>
      </c>
      <c r="AD45" s="143" cm="1">
        <f t="array" ref="AD45">IFERROR(INDEX($I$102:$AS$200,MATCH($F45,$F$102:$F$200,0),COLUMN()-8),-999)</f>
        <v>0.11088808593461724</v>
      </c>
      <c r="AE45" s="143" cm="1">
        <f t="array" ref="AE45">IFERROR(INDEX($I$102:$AS$200,MATCH($F45,$F$102:$F$200,0),COLUMN()-8),-999)</f>
        <v>0.10036931631457408</v>
      </c>
      <c r="AF45" s="143" cm="1">
        <f t="array" ref="AF45">IFERROR(INDEX($I$102:$AS$200,MATCH($F45,$F$102:$F$200,0),COLUMN()-8),-999)</f>
        <v>7.2535360829324824E-2</v>
      </c>
      <c r="AG45" s="143" cm="1">
        <f t="array" ref="AG45">IFERROR(INDEX($I$102:$AS$200,MATCH($F45,$F$102:$F$200,0),COLUMN()-8),-999)</f>
        <v>0.10950262196298538</v>
      </c>
      <c r="AH45" s="143" cm="1">
        <f t="array" ref="AH45">IFERROR(INDEX($I$102:$AS$200,MATCH($F45,$F$102:$F$200,0),COLUMN()-8),-999)</f>
        <v>0.11387925465044088</v>
      </c>
      <c r="AI45" s="143" cm="1">
        <f t="array" ref="AI45">IFERROR(INDEX($I$102:$AS$200,MATCH($F45,$F$102:$F$200,0),COLUMN()-8),-999)</f>
        <v>0.13205442119171773</v>
      </c>
      <c r="AJ45" s="143" cm="1">
        <f t="array" ref="AJ45">IFERROR(INDEX($I$102:$AS$200,MATCH($F45,$F$102:$F$200,0),COLUMN()-8),-999)</f>
        <v>0.14014608437831333</v>
      </c>
      <c r="AK45" s="143" cm="1">
        <f t="array" ref="AK45">IFERROR(INDEX($I$102:$AS$200,MATCH($F45,$F$102:$F$200,0),COLUMN()-8),-999)</f>
        <v>0.13386994505966565</v>
      </c>
      <c r="AL45" s="143" cm="1">
        <f t="array" ref="AL45">IFERROR(INDEX($I$102:$AS$200,MATCH($F45,$F$102:$F$200,0),COLUMN()-8),-999)</f>
        <v>0.21502171852879282</v>
      </c>
      <c r="AM45" s="143" cm="1">
        <f t="array" ref="AM45">IFERROR(INDEX($I$102:$AS$200,MATCH($F45,$F$102:$F$200,0),COLUMN()-8),-999)</f>
        <v>0.17188225600160345</v>
      </c>
      <c r="AN45" s="143" cm="1">
        <f t="array" ref="AN45">IFERROR(INDEX($I$102:$AS$200,MATCH($F45,$F$102:$F$200,0),COLUMN()-8),-999)</f>
        <v>0.17600938301224117</v>
      </c>
      <c r="AO45" s="143" cm="1">
        <f t="array" ref="AO45">IFERROR(INDEX($I$102:$AS$200,MATCH($F45,$F$102:$F$200,0),COLUMN()-8),-999)</f>
        <v>0.18018668316285569</v>
      </c>
      <c r="AP45" s="143" cm="1">
        <f t="array" ref="AP45">IFERROR(INDEX($I$102:$AS$200,MATCH($F45,$F$102:$F$200,0),COLUMN()-8),-999)</f>
        <v>0.13111372805594834</v>
      </c>
      <c r="AQ45" s="143" cm="1">
        <f t="array" ref="AQ45">IFERROR(INDEX($I$102:$AS$200,MATCH($F45,$F$102:$F$200,0),COLUMN()-8),-999)</f>
        <v>9.5462818193318699E-2</v>
      </c>
      <c r="AR45" s="143" cm="1">
        <f t="array" ref="AR45">IFERROR(INDEX($I$102:$AS$200,MATCH($F45,$F$102:$F$200,0),COLUMN()-8),-999)</f>
        <v>9.5462818193318699E-2</v>
      </c>
      <c r="AS45" s="143" cm="1">
        <f t="array" ref="AS45">IFERROR(INDEX($I$102:$AS$200,MATCH($F45,$F$102:$F$200,0),COLUMN()-8),-999)</f>
        <v>-4.5799856641991959E-2</v>
      </c>
      <c r="AT45" s="16"/>
      <c r="AU45" s="16">
        <v>999</v>
      </c>
      <c r="AV45" s="16">
        <v>999</v>
      </c>
      <c r="AW45" s="16">
        <v>999</v>
      </c>
      <c r="AX45" s="16">
        <v>999</v>
      </c>
      <c r="AY45" s="16">
        <v>999</v>
      </c>
      <c r="AZ45" s="16">
        <v>999</v>
      </c>
      <c r="BA45" s="16">
        <v>999</v>
      </c>
      <c r="BB45" s="16">
        <v>999</v>
      </c>
      <c r="BC45" s="16">
        <v>999</v>
      </c>
      <c r="BD45" s="16">
        <v>999</v>
      </c>
      <c r="BE45" s="16">
        <v>999</v>
      </c>
      <c r="BF45" s="16">
        <v>999</v>
      </c>
      <c r="BG45" s="16">
        <v>999</v>
      </c>
      <c r="BH45" s="16">
        <v>999</v>
      </c>
      <c r="BI45" s="16">
        <v>999</v>
      </c>
      <c r="BJ45" s="16">
        <v>999</v>
      </c>
      <c r="BK45" s="16"/>
      <c r="BL45" s="16"/>
      <c r="BM45" s="16"/>
      <c r="BN45" s="16"/>
      <c r="BO45" s="16"/>
    </row>
    <row r="46" spans="4:67" ht="15" customHeight="1" x14ac:dyDescent="0.25">
      <c r="D46" s="2" t="str">
        <f>'Lines - Loading'!C46</f>
        <v>chapelcross132kv</v>
      </c>
      <c r="E46" s="90" t="str">
        <f>IF('Lines - Loading'!D46="","",'Lines - Loading'!D46)</f>
        <v>CHAP3A2</v>
      </c>
      <c r="F46" s="79" t="str">
        <f>'Lines - Loading'!E46</f>
        <v>CHAP3A2</v>
      </c>
      <c r="G46" s="39">
        <v>999</v>
      </c>
      <c r="I46" s="143" cm="1">
        <f t="array" ref="I46">IFERROR(INDEX($I$102:$AS$200,MATCH($F46,$F$102:$F$200,0),COLUMN()-8),-999)</f>
        <v>0</v>
      </c>
      <c r="J46" s="143" cm="1">
        <f t="array" ref="J46">IFERROR(INDEX($I$102:$AS$200,MATCH($F46,$F$102:$F$200,0),COLUMN()-8),-999)</f>
        <v>0</v>
      </c>
      <c r="K46" s="143" cm="1">
        <f t="array" ref="K46">IFERROR(INDEX($I$102:$AS$200,MATCH($F46,$F$102:$F$200,0),COLUMN()-8),-999)</f>
        <v>0</v>
      </c>
      <c r="L46" s="143" cm="1">
        <f t="array" ref="L46">IFERROR(INDEX($I$102:$AS$200,MATCH($F46,$F$102:$F$200,0),COLUMN()-8),-999)</f>
        <v>0</v>
      </c>
      <c r="M46" s="143" cm="1">
        <f t="array" ref="M46">IFERROR(INDEX($I$102:$AS$200,MATCH($F46,$F$102:$F$200,0),COLUMN()-8),-999)</f>
        <v>1.24914185384295E-8</v>
      </c>
      <c r="N46" s="143" cm="1">
        <f t="array" ref="N46">IFERROR(INDEX($I$102:$AS$200,MATCH($F46,$F$102:$F$200,0),COLUMN()-8),-999)</f>
        <v>1.2491320013074958E-8</v>
      </c>
      <c r="O46" s="143" cm="1">
        <f t="array" ref="O46">IFERROR(INDEX($I$102:$AS$200,MATCH($F46,$F$102:$F$200,0),COLUMN()-8),-999)</f>
        <v>1.2610118599807561E-3</v>
      </c>
      <c r="P46" s="143" cm="1">
        <f t="array" ref="P46">IFERROR(INDEX($I$102:$AS$200,MATCH($F46,$F$102:$F$200,0),COLUMN()-8),-999)</f>
        <v>1.261011806760505E-3</v>
      </c>
      <c r="Q46" s="143" cm="1">
        <f t="array" ref="Q46">IFERROR(INDEX($I$102:$AS$200,MATCH($F46,$F$102:$F$200,0),COLUMN()-8),-999)</f>
        <v>1.5405816671991424E-4</v>
      </c>
      <c r="R46" s="143" cm="1">
        <f t="array" ref="R46">IFERROR(INDEX($I$102:$AS$200,MATCH($F46,$F$102:$F$200,0),COLUMN()-8),-999)</f>
        <v>1.9476267556949728E-4</v>
      </c>
      <c r="S46" s="143" cm="1">
        <f t="array" ref="S46">IFERROR(INDEX($I$102:$AS$200,MATCH($F46,$F$102:$F$200,0),COLUMN()-8),-999)</f>
        <v>-2.2950889823690906E-2</v>
      </c>
      <c r="T46" s="143" cm="1">
        <f t="array" ref="T46">IFERROR(INDEX($I$102:$AS$200,MATCH($F46,$F$102:$F$200,0),COLUMN()-8),-999)</f>
        <v>-3.0772441830641543E-2</v>
      </c>
      <c r="U46" s="143" cm="1">
        <f t="array" ref="U46">IFERROR(INDEX($I$102:$AS$200,MATCH($F46,$F$102:$F$200,0),COLUMN()-8),-999)</f>
        <v>-3.0772441830641543E-2</v>
      </c>
      <c r="V46" s="143" cm="1">
        <f t="array" ref="V46">IFERROR(INDEX($I$102:$AS$200,MATCH($F46,$F$102:$F$200,0),COLUMN()-8),-999)</f>
        <v>-3.11061364729339E-2</v>
      </c>
      <c r="W46" s="143" cm="1">
        <f t="array" ref="W46">IFERROR(INDEX($I$102:$AS$200,MATCH($F46,$F$102:$F$200,0),COLUMN()-8),-999)</f>
        <v>-3.08726826998698E-2</v>
      </c>
      <c r="X46" s="143" cm="1">
        <f t="array" ref="X46">IFERROR(INDEX($I$102:$AS$200,MATCH($F46,$F$102:$F$200,0),COLUMN()-8),-999)</f>
        <v>-3.08726826998698E-2</v>
      </c>
      <c r="Y46" s="143" cm="1">
        <f t="array" ref="Y46">IFERROR(INDEX($I$102:$AS$200,MATCH($F46,$F$102:$F$200,0),COLUMN()-8),-999)</f>
        <v>-2.1271331269342077E-2</v>
      </c>
      <c r="Z46" s="143" cm="1">
        <f t="array" ref="Z46">IFERROR(INDEX($I$102:$AS$200,MATCH($F46,$F$102:$F$200,0),COLUMN()-8),-999)</f>
        <v>2.4509996049202759E-2</v>
      </c>
      <c r="AA46" s="143" cm="1">
        <f t="array" ref="AA46">IFERROR(INDEX($I$102:$AS$200,MATCH($F46,$F$102:$F$200,0),COLUMN()-8),-999)</f>
        <v>6.4405473679304576E-2</v>
      </c>
      <c r="AB46" s="143" cm="1">
        <f t="array" ref="AB46">IFERROR(INDEX($I$102:$AS$200,MATCH($F46,$F$102:$F$200,0),COLUMN()-8),-999)</f>
        <v>3.619467645908829E-2</v>
      </c>
      <c r="AC46" s="143" cm="1">
        <f t="array" ref="AC46">IFERROR(INDEX($I$102:$AS$200,MATCH($F46,$F$102:$F$200,0),COLUMN()-8),-999)</f>
        <v>0.1114975246113391</v>
      </c>
      <c r="AD46" s="143" cm="1">
        <f t="array" ref="AD46">IFERROR(INDEX($I$102:$AS$200,MATCH($F46,$F$102:$F$200,0),COLUMN()-8),-999)</f>
        <v>0.11088808593461724</v>
      </c>
      <c r="AE46" s="143" cm="1">
        <f t="array" ref="AE46">IFERROR(INDEX($I$102:$AS$200,MATCH($F46,$F$102:$F$200,0),COLUMN()-8),-999)</f>
        <v>0.10036931631457408</v>
      </c>
      <c r="AF46" s="143" cm="1">
        <f t="array" ref="AF46">IFERROR(INDEX($I$102:$AS$200,MATCH($F46,$F$102:$F$200,0),COLUMN()-8),-999)</f>
        <v>7.2535360829324824E-2</v>
      </c>
      <c r="AG46" s="143" cm="1">
        <f t="array" ref="AG46">IFERROR(INDEX($I$102:$AS$200,MATCH($F46,$F$102:$F$200,0),COLUMN()-8),-999)</f>
        <v>0.10950262196298538</v>
      </c>
      <c r="AH46" s="143" cm="1">
        <f t="array" ref="AH46">IFERROR(INDEX($I$102:$AS$200,MATCH($F46,$F$102:$F$200,0),COLUMN()-8),-999)</f>
        <v>0.11387925465044088</v>
      </c>
      <c r="AI46" s="143" cm="1">
        <f t="array" ref="AI46">IFERROR(INDEX($I$102:$AS$200,MATCH($F46,$F$102:$F$200,0),COLUMN()-8),-999)</f>
        <v>0.13205442119171773</v>
      </c>
      <c r="AJ46" s="143" cm="1">
        <f t="array" ref="AJ46">IFERROR(INDEX($I$102:$AS$200,MATCH($F46,$F$102:$F$200,0),COLUMN()-8),-999)</f>
        <v>0.14014608437831333</v>
      </c>
      <c r="AK46" s="143" cm="1">
        <f t="array" ref="AK46">IFERROR(INDEX($I$102:$AS$200,MATCH($F46,$F$102:$F$200,0),COLUMN()-8),-999)</f>
        <v>0.13386994505966565</v>
      </c>
      <c r="AL46" s="143" cm="1">
        <f t="array" ref="AL46">IFERROR(INDEX($I$102:$AS$200,MATCH($F46,$F$102:$F$200,0),COLUMN()-8),-999)</f>
        <v>0.21502171852879282</v>
      </c>
      <c r="AM46" s="143" cm="1">
        <f t="array" ref="AM46">IFERROR(INDEX($I$102:$AS$200,MATCH($F46,$F$102:$F$200,0),COLUMN()-8),-999)</f>
        <v>0.17188225600160345</v>
      </c>
      <c r="AN46" s="143" cm="1">
        <f t="array" ref="AN46">IFERROR(INDEX($I$102:$AS$200,MATCH($F46,$F$102:$F$200,0),COLUMN()-8),-999)</f>
        <v>0.17600938301224117</v>
      </c>
      <c r="AO46" s="143" cm="1">
        <f t="array" ref="AO46">IFERROR(INDEX($I$102:$AS$200,MATCH($F46,$F$102:$F$200,0),COLUMN()-8),-999)</f>
        <v>0.18018668316285569</v>
      </c>
      <c r="AP46" s="143" cm="1">
        <f t="array" ref="AP46">IFERROR(INDEX($I$102:$AS$200,MATCH($F46,$F$102:$F$200,0),COLUMN()-8),-999)</f>
        <v>0.13111372805594834</v>
      </c>
      <c r="AQ46" s="143" cm="1">
        <f t="array" ref="AQ46">IFERROR(INDEX($I$102:$AS$200,MATCH($F46,$F$102:$F$200,0),COLUMN()-8),-999)</f>
        <v>9.5462818193318699E-2</v>
      </c>
      <c r="AR46" s="143" cm="1">
        <f t="array" ref="AR46">IFERROR(INDEX($I$102:$AS$200,MATCH($F46,$F$102:$F$200,0),COLUMN()-8),-999)</f>
        <v>9.5462818193318699E-2</v>
      </c>
      <c r="AS46" s="143" cm="1">
        <f t="array" ref="AS46">IFERROR(INDEX($I$102:$AS$200,MATCH($F46,$F$102:$F$200,0),COLUMN()-8),-999)</f>
        <v>-4.5799856641991959E-2</v>
      </c>
      <c r="AT46" s="16"/>
      <c r="AU46" s="16">
        <v>999</v>
      </c>
      <c r="AV46" s="16">
        <v>999</v>
      </c>
      <c r="AW46" s="16">
        <v>999</v>
      </c>
      <c r="AX46" s="16">
        <v>999</v>
      </c>
      <c r="AY46" s="16">
        <v>999</v>
      </c>
      <c r="AZ46" s="16">
        <v>999</v>
      </c>
      <c r="BA46" s="16">
        <v>999</v>
      </c>
      <c r="BB46" s="16">
        <v>999</v>
      </c>
      <c r="BC46" s="16">
        <v>999</v>
      </c>
      <c r="BD46" s="16">
        <v>999</v>
      </c>
      <c r="BE46" s="16">
        <v>999</v>
      </c>
      <c r="BF46" s="16">
        <v>999</v>
      </c>
      <c r="BG46" s="16">
        <v>999</v>
      </c>
      <c r="BH46" s="16">
        <v>999</v>
      </c>
      <c r="BI46" s="16">
        <v>999</v>
      </c>
      <c r="BJ46" s="16">
        <v>999</v>
      </c>
      <c r="BK46" s="16"/>
      <c r="BL46" s="16"/>
      <c r="BM46" s="16"/>
      <c r="BN46" s="16"/>
      <c r="BO46" s="16"/>
    </row>
    <row r="47" spans="4:67" ht="15" customHeight="1" x14ac:dyDescent="0.25">
      <c r="D47" s="2" t="str">
        <f>'Lines - Loading'!C47</f>
        <v>chapelcross132kv</v>
      </c>
      <c r="E47" s="90" t="str">
        <f>IF('Lines - Loading'!D47="","",'Lines - Loading'!D47)</f>
        <v>CHAP1-_CHAP3-_1</v>
      </c>
      <c r="F47" s="79" t="str">
        <f>'Lines - Loading'!E47</f>
        <v>CHAP1-_CHAP3-_1</v>
      </c>
      <c r="G47" s="39">
        <v>999</v>
      </c>
      <c r="I47" s="143" cm="1">
        <f t="array" ref="I47">IFERROR(INDEX($I$102:$AS$200,MATCH($F47,$F$102:$F$200,0),COLUMN()-8),-999)</f>
        <v>0</v>
      </c>
      <c r="J47" s="143" cm="1">
        <f t="array" ref="J47">IFERROR(INDEX($I$102:$AS$200,MATCH($F47,$F$102:$F$200,0),COLUMN()-8),-999)</f>
        <v>0</v>
      </c>
      <c r="K47" s="143" cm="1">
        <f t="array" ref="K47">IFERROR(INDEX($I$102:$AS$200,MATCH($F47,$F$102:$F$200,0),COLUMN()-8),-999)</f>
        <v>0</v>
      </c>
      <c r="L47" s="143" cm="1">
        <f t="array" ref="L47">IFERROR(INDEX($I$102:$AS$200,MATCH($F47,$F$102:$F$200,0),COLUMN()-8),-999)</f>
        <v>0</v>
      </c>
      <c r="M47" s="143" cm="1">
        <f t="array" ref="M47">IFERROR(INDEX($I$102:$AS$200,MATCH($F47,$F$102:$F$200,0),COLUMN()-8),-999)</f>
        <v>0</v>
      </c>
      <c r="N47" s="143" cm="1">
        <f t="array" ref="N47">IFERROR(INDEX($I$102:$AS$200,MATCH($F47,$F$102:$F$200,0),COLUMN()-8),-999)</f>
        <v>0</v>
      </c>
      <c r="O47" s="143" cm="1">
        <f t="array" ref="O47">IFERROR(INDEX($I$102:$AS$200,MATCH($F47,$F$102:$F$200,0),COLUMN()-8),-999)</f>
        <v>0</v>
      </c>
      <c r="P47" s="143" cm="1">
        <f t="array" ref="P47">IFERROR(INDEX($I$102:$AS$200,MATCH($F47,$F$102:$F$200,0),COLUMN()-8),-999)</f>
        <v>0</v>
      </c>
      <c r="Q47" s="143" cm="1">
        <f t="array" ref="Q47">IFERROR(INDEX($I$102:$AS$200,MATCH($F47,$F$102:$F$200,0),COLUMN()-8),-999)</f>
        <v>0</v>
      </c>
      <c r="R47" s="143" cm="1">
        <f t="array" ref="R47">IFERROR(INDEX($I$102:$AS$200,MATCH($F47,$F$102:$F$200,0),COLUMN()-8),-999)</f>
        <v>1.9476267556949728E-4</v>
      </c>
      <c r="S47" s="143" cm="1">
        <f t="array" ref="S47">IFERROR(INDEX($I$102:$AS$200,MATCH($F47,$F$102:$F$200,0),COLUMN()-8),-999)</f>
        <v>-2.2950889823690906E-2</v>
      </c>
      <c r="T47" s="143" cm="1">
        <f t="array" ref="T47">IFERROR(INDEX($I$102:$AS$200,MATCH($F47,$F$102:$F$200,0),COLUMN()-8),-999)</f>
        <v>-3.0772441830641543E-2</v>
      </c>
      <c r="U47" s="143" cm="1">
        <f t="array" ref="U47">IFERROR(INDEX($I$102:$AS$200,MATCH($F47,$F$102:$F$200,0),COLUMN()-8),-999)</f>
        <v>-3.0772441830641543E-2</v>
      </c>
      <c r="V47" s="143" cm="1">
        <f t="array" ref="V47">IFERROR(INDEX($I$102:$AS$200,MATCH($F47,$F$102:$F$200,0),COLUMN()-8),-999)</f>
        <v>-3.11061364729339E-2</v>
      </c>
      <c r="W47" s="143" cm="1">
        <f t="array" ref="W47">IFERROR(INDEX($I$102:$AS$200,MATCH($F47,$F$102:$F$200,0),COLUMN()-8),-999)</f>
        <v>-3.08726826998698E-2</v>
      </c>
      <c r="X47" s="143" cm="1">
        <f t="array" ref="X47">IFERROR(INDEX($I$102:$AS$200,MATCH($F47,$F$102:$F$200,0),COLUMN()-8),-999)</f>
        <v>-3.08726826998698E-2</v>
      </c>
      <c r="Y47" s="143" cm="1">
        <f t="array" ref="Y47">IFERROR(INDEX($I$102:$AS$200,MATCH($F47,$F$102:$F$200,0),COLUMN()-8),-999)</f>
        <v>-2.1271331269342077E-2</v>
      </c>
      <c r="Z47" s="143" cm="1">
        <f t="array" ref="Z47">IFERROR(INDEX($I$102:$AS$200,MATCH($F47,$F$102:$F$200,0),COLUMN()-8),-999)</f>
        <v>2.4509996049202759E-2</v>
      </c>
      <c r="AA47" s="143" cm="1">
        <f t="array" ref="AA47">IFERROR(INDEX($I$102:$AS$200,MATCH($F47,$F$102:$F$200,0),COLUMN()-8),-999)</f>
        <v>6.4405473679304576E-2</v>
      </c>
      <c r="AB47" s="143" cm="1">
        <f t="array" ref="AB47">IFERROR(INDEX($I$102:$AS$200,MATCH($F47,$F$102:$F$200,0),COLUMN()-8),-999)</f>
        <v>3.619467645908829E-2</v>
      </c>
      <c r="AC47" s="143" cm="1">
        <f t="array" ref="AC47">IFERROR(INDEX($I$102:$AS$200,MATCH($F47,$F$102:$F$200,0),COLUMN()-8),-999)</f>
        <v>0.1114975246113391</v>
      </c>
      <c r="AD47" s="143" cm="1">
        <f t="array" ref="AD47">IFERROR(INDEX($I$102:$AS$200,MATCH($F47,$F$102:$F$200,0),COLUMN()-8),-999)</f>
        <v>0.11088808593461724</v>
      </c>
      <c r="AE47" s="143" cm="1">
        <f t="array" ref="AE47">IFERROR(INDEX($I$102:$AS$200,MATCH($F47,$F$102:$F$200,0),COLUMN()-8),-999)</f>
        <v>0.10036931631457408</v>
      </c>
      <c r="AF47" s="143" cm="1">
        <f t="array" ref="AF47">IFERROR(INDEX($I$102:$AS$200,MATCH($F47,$F$102:$F$200,0),COLUMN()-8),-999)</f>
        <v>7.2535360829324824E-2</v>
      </c>
      <c r="AG47" s="143" cm="1">
        <f t="array" ref="AG47">IFERROR(INDEX($I$102:$AS$200,MATCH($F47,$F$102:$F$200,0),COLUMN()-8),-999)</f>
        <v>0.10950262196298538</v>
      </c>
      <c r="AH47" s="143" cm="1">
        <f t="array" ref="AH47">IFERROR(INDEX($I$102:$AS$200,MATCH($F47,$F$102:$F$200,0),COLUMN()-8),-999)</f>
        <v>0.11387925465044088</v>
      </c>
      <c r="AI47" s="143" cm="1">
        <f t="array" ref="AI47">IFERROR(INDEX($I$102:$AS$200,MATCH($F47,$F$102:$F$200,0),COLUMN()-8),-999)</f>
        <v>0.13205442119171773</v>
      </c>
      <c r="AJ47" s="143" cm="1">
        <f t="array" ref="AJ47">IFERROR(INDEX($I$102:$AS$200,MATCH($F47,$F$102:$F$200,0),COLUMN()-8),-999)</f>
        <v>0.14014608437831333</v>
      </c>
      <c r="AK47" s="143" cm="1">
        <f t="array" ref="AK47">IFERROR(INDEX($I$102:$AS$200,MATCH($F47,$F$102:$F$200,0),COLUMN()-8),-999)</f>
        <v>0.13386994505966565</v>
      </c>
      <c r="AL47" s="143" cm="1">
        <f t="array" ref="AL47">IFERROR(INDEX($I$102:$AS$200,MATCH($F47,$F$102:$F$200,0),COLUMN()-8),-999)</f>
        <v>0.21502171852879282</v>
      </c>
      <c r="AM47" s="143" cm="1">
        <f t="array" ref="AM47">IFERROR(INDEX($I$102:$AS$200,MATCH($F47,$F$102:$F$200,0),COLUMN()-8),-999)</f>
        <v>0.17188225600160345</v>
      </c>
      <c r="AN47" s="143" cm="1">
        <f t="array" ref="AN47">IFERROR(INDEX($I$102:$AS$200,MATCH($F47,$F$102:$F$200,0),COLUMN()-8),-999)</f>
        <v>0.17600938301224117</v>
      </c>
      <c r="AO47" s="143" cm="1">
        <f t="array" ref="AO47">IFERROR(INDEX($I$102:$AS$200,MATCH($F47,$F$102:$F$200,0),COLUMN()-8),-999)</f>
        <v>0.18018668316285569</v>
      </c>
      <c r="AP47" s="143" cm="1">
        <f t="array" ref="AP47">IFERROR(INDEX($I$102:$AS$200,MATCH($F47,$F$102:$F$200,0),COLUMN()-8),-999)</f>
        <v>0.13111372805594834</v>
      </c>
      <c r="AQ47" s="143" cm="1">
        <f t="array" ref="AQ47">IFERROR(INDEX($I$102:$AS$200,MATCH($F47,$F$102:$F$200,0),COLUMN()-8),-999)</f>
        <v>9.5462818193318699E-2</v>
      </c>
      <c r="AR47" s="143" cm="1">
        <f t="array" ref="AR47">IFERROR(INDEX($I$102:$AS$200,MATCH($F47,$F$102:$F$200,0),COLUMN()-8),-999)</f>
        <v>9.5462818193318699E-2</v>
      </c>
      <c r="AS47" s="143" cm="1">
        <f t="array" ref="AS47">IFERROR(INDEX($I$102:$AS$200,MATCH($F47,$F$102:$F$200,0),COLUMN()-8),-999)</f>
        <v>-4.5799856641991959E-2</v>
      </c>
      <c r="AT47" s="16"/>
      <c r="AU47" s="16">
        <v>999</v>
      </c>
      <c r="AV47" s="16">
        <v>999</v>
      </c>
      <c r="AW47" s="16">
        <v>999</v>
      </c>
      <c r="AX47" s="16">
        <v>999</v>
      </c>
      <c r="AY47" s="16">
        <v>999</v>
      </c>
      <c r="AZ47" s="16">
        <v>999</v>
      </c>
      <c r="BA47" s="16">
        <v>999</v>
      </c>
      <c r="BB47" s="16">
        <v>999</v>
      </c>
      <c r="BC47" s="16">
        <v>999</v>
      </c>
      <c r="BD47" s="16">
        <v>999</v>
      </c>
      <c r="BE47" s="16">
        <v>999</v>
      </c>
      <c r="BF47" s="16">
        <v>999</v>
      </c>
      <c r="BG47" s="16">
        <v>999</v>
      </c>
      <c r="BH47" s="16">
        <v>999</v>
      </c>
      <c r="BI47" s="16">
        <v>999</v>
      </c>
      <c r="BJ47" s="16">
        <v>999</v>
      </c>
      <c r="BK47" s="16"/>
      <c r="BL47" s="16"/>
      <c r="BM47" s="16"/>
      <c r="BN47" s="16"/>
      <c r="BO47" s="16"/>
    </row>
    <row r="48" spans="4:67" ht="15" customHeight="1" x14ac:dyDescent="0.25">
      <c r="D48" s="2" t="str">
        <f>'Lines - Loading'!C48</f>
        <v>chapelcross132kv</v>
      </c>
      <c r="E48" s="90" t="str">
        <f>IF('Lines - Loading'!D48="","",'Lines - Loading'!D48)</f>
        <v>CHAP1-_CHAP3-_2</v>
      </c>
      <c r="F48" s="79" t="str">
        <f>'Lines - Loading'!E48</f>
        <v>CHAP1-_CHAP3-_2</v>
      </c>
      <c r="G48" s="39">
        <v>999</v>
      </c>
      <c r="I48" s="143" cm="1">
        <f t="array" ref="I48">IFERROR(INDEX($I$102:$AS$200,MATCH($F48,$F$102:$F$200,0),COLUMN()-8),-999)</f>
        <v>0</v>
      </c>
      <c r="J48" s="143" cm="1">
        <f t="array" ref="J48">IFERROR(INDEX($I$102:$AS$200,MATCH($F48,$F$102:$F$200,0),COLUMN()-8),-999)</f>
        <v>0</v>
      </c>
      <c r="K48" s="143" cm="1">
        <f t="array" ref="K48">IFERROR(INDEX($I$102:$AS$200,MATCH($F48,$F$102:$F$200,0),COLUMN()-8),-999)</f>
        <v>0</v>
      </c>
      <c r="L48" s="143" cm="1">
        <f t="array" ref="L48">IFERROR(INDEX($I$102:$AS$200,MATCH($F48,$F$102:$F$200,0),COLUMN()-8),-999)</f>
        <v>0</v>
      </c>
      <c r="M48" s="143" cm="1">
        <f t="array" ref="M48">IFERROR(INDEX($I$102:$AS$200,MATCH($F48,$F$102:$F$200,0),COLUMN()-8),-999)</f>
        <v>0</v>
      </c>
      <c r="N48" s="143" cm="1">
        <f t="array" ref="N48">IFERROR(INDEX($I$102:$AS$200,MATCH($F48,$F$102:$F$200,0),COLUMN()-8),-999)</f>
        <v>0</v>
      </c>
      <c r="O48" s="143" cm="1">
        <f t="array" ref="O48">IFERROR(INDEX($I$102:$AS$200,MATCH($F48,$F$102:$F$200,0),COLUMN()-8),-999)</f>
        <v>0</v>
      </c>
      <c r="P48" s="143" cm="1">
        <f t="array" ref="P48">IFERROR(INDEX($I$102:$AS$200,MATCH($F48,$F$102:$F$200,0),COLUMN()-8),-999)</f>
        <v>0</v>
      </c>
      <c r="Q48" s="143" cm="1">
        <f t="array" ref="Q48">IFERROR(INDEX($I$102:$AS$200,MATCH($F48,$F$102:$F$200,0),COLUMN()-8),-999)</f>
        <v>0</v>
      </c>
      <c r="R48" s="143" cm="1">
        <f t="array" ref="R48">IFERROR(INDEX($I$102:$AS$200,MATCH($F48,$F$102:$F$200,0),COLUMN()-8),-999)</f>
        <v>0</v>
      </c>
      <c r="S48" s="143" cm="1">
        <f t="array" ref="S48">IFERROR(INDEX($I$102:$AS$200,MATCH($F48,$F$102:$F$200,0),COLUMN()-8),-999)</f>
        <v>0</v>
      </c>
      <c r="T48" s="143" cm="1">
        <f t="array" ref="T48">IFERROR(INDEX($I$102:$AS$200,MATCH($F48,$F$102:$F$200,0),COLUMN()-8),-999)</f>
        <v>0</v>
      </c>
      <c r="U48" s="143" cm="1">
        <f t="array" ref="U48">IFERROR(INDEX($I$102:$AS$200,MATCH($F48,$F$102:$F$200,0),COLUMN()-8),-999)</f>
        <v>0</v>
      </c>
      <c r="V48" s="143" cm="1">
        <f t="array" ref="V48">IFERROR(INDEX($I$102:$AS$200,MATCH($F48,$F$102:$F$200,0),COLUMN()-8),-999)</f>
        <v>0</v>
      </c>
      <c r="W48" s="143" cm="1">
        <f t="array" ref="W48">IFERROR(INDEX($I$102:$AS$200,MATCH($F48,$F$102:$F$200,0),COLUMN()-8),-999)</f>
        <v>0</v>
      </c>
      <c r="X48" s="143" cm="1">
        <f t="array" ref="X48">IFERROR(INDEX($I$102:$AS$200,MATCH($F48,$F$102:$F$200,0),COLUMN()-8),-999)</f>
        <v>0</v>
      </c>
      <c r="Y48" s="143" cm="1">
        <f t="array" ref="Y48">IFERROR(INDEX($I$102:$AS$200,MATCH($F48,$F$102:$F$200,0),COLUMN()-8),-999)</f>
        <v>0</v>
      </c>
      <c r="Z48" s="143" cm="1">
        <f t="array" ref="Z48">IFERROR(INDEX($I$102:$AS$200,MATCH($F48,$F$102:$F$200,0),COLUMN()-8),-999)</f>
        <v>0</v>
      </c>
      <c r="AA48" s="143" cm="1">
        <f t="array" ref="AA48">IFERROR(INDEX($I$102:$AS$200,MATCH($F48,$F$102:$F$200,0),COLUMN()-8),-999)</f>
        <v>0</v>
      </c>
      <c r="AB48" s="143" cm="1">
        <f t="array" ref="AB48">IFERROR(INDEX($I$102:$AS$200,MATCH($F48,$F$102:$F$200,0),COLUMN()-8),-999)</f>
        <v>0</v>
      </c>
      <c r="AC48" s="143" cm="1">
        <f t="array" ref="AC48">IFERROR(INDEX($I$102:$AS$200,MATCH($F48,$F$102:$F$200,0),COLUMN()-8),-999)</f>
        <v>0</v>
      </c>
      <c r="AD48" s="143" cm="1">
        <f t="array" ref="AD48">IFERROR(INDEX($I$102:$AS$200,MATCH($F48,$F$102:$F$200,0),COLUMN()-8),-999)</f>
        <v>0</v>
      </c>
      <c r="AE48" s="143" cm="1">
        <f t="array" ref="AE48">IFERROR(INDEX($I$102:$AS$200,MATCH($F48,$F$102:$F$200,0),COLUMN()-8),-999)</f>
        <v>0</v>
      </c>
      <c r="AF48" s="143" cm="1">
        <f t="array" ref="AF48">IFERROR(INDEX($I$102:$AS$200,MATCH($F48,$F$102:$F$200,0),COLUMN()-8),-999)</f>
        <v>0</v>
      </c>
      <c r="AG48" s="143" cm="1">
        <f t="array" ref="AG48">IFERROR(INDEX($I$102:$AS$200,MATCH($F48,$F$102:$F$200,0),COLUMN()-8),-999)</f>
        <v>0</v>
      </c>
      <c r="AH48" s="143" cm="1">
        <f t="array" ref="AH48">IFERROR(INDEX($I$102:$AS$200,MATCH($F48,$F$102:$F$200,0),COLUMN()-8),-999)</f>
        <v>0</v>
      </c>
      <c r="AI48" s="143" cm="1">
        <f t="array" ref="AI48">IFERROR(INDEX($I$102:$AS$200,MATCH($F48,$F$102:$F$200,0),COLUMN()-8),-999)</f>
        <v>0</v>
      </c>
      <c r="AJ48" s="143" cm="1">
        <f t="array" ref="AJ48">IFERROR(INDEX($I$102:$AS$200,MATCH($F48,$F$102:$F$200,0),COLUMN()-8),-999)</f>
        <v>0</v>
      </c>
      <c r="AK48" s="143" cm="1">
        <f t="array" ref="AK48">IFERROR(INDEX($I$102:$AS$200,MATCH($F48,$F$102:$F$200,0),COLUMN()-8),-999)</f>
        <v>0</v>
      </c>
      <c r="AL48" s="143" cm="1">
        <f t="array" ref="AL48">IFERROR(INDEX($I$102:$AS$200,MATCH($F48,$F$102:$F$200,0),COLUMN()-8),-999)</f>
        <v>0</v>
      </c>
      <c r="AM48" s="143" cm="1">
        <f t="array" ref="AM48">IFERROR(INDEX($I$102:$AS$200,MATCH($F48,$F$102:$F$200,0),COLUMN()-8),-999)</f>
        <v>0</v>
      </c>
      <c r="AN48" s="143" cm="1">
        <f t="array" ref="AN48">IFERROR(INDEX($I$102:$AS$200,MATCH($F48,$F$102:$F$200,0),COLUMN()-8),-999)</f>
        <v>0</v>
      </c>
      <c r="AO48" s="143" cm="1">
        <f t="array" ref="AO48">IFERROR(INDEX($I$102:$AS$200,MATCH($F48,$F$102:$F$200,0),COLUMN()-8),-999)</f>
        <v>0</v>
      </c>
      <c r="AP48" s="143" cm="1">
        <f t="array" ref="AP48">IFERROR(INDEX($I$102:$AS$200,MATCH($F48,$F$102:$F$200,0),COLUMN()-8),-999)</f>
        <v>0</v>
      </c>
      <c r="AQ48" s="143" cm="1">
        <f t="array" ref="AQ48">IFERROR(INDEX($I$102:$AS$200,MATCH($F48,$F$102:$F$200,0),COLUMN()-8),-999)</f>
        <v>0</v>
      </c>
      <c r="AR48" s="143" cm="1">
        <f t="array" ref="AR48">IFERROR(INDEX($I$102:$AS$200,MATCH($F48,$F$102:$F$200,0),COLUMN()-8),-999)</f>
        <v>0</v>
      </c>
      <c r="AS48" s="143" cm="1">
        <f t="array" ref="AS48">IFERROR(INDEX($I$102:$AS$200,MATCH($F48,$F$102:$F$200,0),COLUMN()-8),-999)</f>
        <v>0</v>
      </c>
      <c r="AT48" s="16"/>
      <c r="AU48" s="16">
        <v>999</v>
      </c>
      <c r="AV48" s="16">
        <v>999</v>
      </c>
      <c r="AW48" s="16">
        <v>999</v>
      </c>
      <c r="AX48" s="16">
        <v>999</v>
      </c>
      <c r="AY48" s="16">
        <v>999</v>
      </c>
      <c r="AZ48" s="16">
        <v>999</v>
      </c>
      <c r="BA48" s="16">
        <v>999</v>
      </c>
      <c r="BB48" s="16">
        <v>999</v>
      </c>
      <c r="BC48" s="16">
        <v>999</v>
      </c>
      <c r="BD48" s="16">
        <v>999</v>
      </c>
      <c r="BE48" s="16">
        <v>999</v>
      </c>
      <c r="BF48" s="16">
        <v>999</v>
      </c>
      <c r="BG48" s="16">
        <v>999</v>
      </c>
      <c r="BH48" s="16">
        <v>999</v>
      </c>
      <c r="BI48" s="16">
        <v>999</v>
      </c>
      <c r="BJ48" s="16">
        <v>999</v>
      </c>
      <c r="BK48" s="16"/>
      <c r="BL48" s="16"/>
      <c r="BM48" s="16"/>
      <c r="BN48" s="16"/>
      <c r="BO48" s="16"/>
    </row>
    <row r="49" spans="4:67" ht="15" customHeight="1" x14ac:dyDescent="0.25">
      <c r="D49" s="2" t="str">
        <f>'Lines - Loading'!C49</f>
        <v>chapelcross132kv</v>
      </c>
      <c r="E49" s="90" t="str">
        <f>IF('Lines - Loading'!D49="","",'Lines - Loading'!D49)</f>
        <v>CHAP1-_M1-_1</v>
      </c>
      <c r="F49" s="79" t="str">
        <f>'Lines - Loading'!E49</f>
        <v>CHAP1-_M1-_1</v>
      </c>
      <c r="G49" s="39">
        <v>999</v>
      </c>
      <c r="I49" s="143" cm="1">
        <f t="array" ref="I49">IFERROR(INDEX($I$102:$AS$200,MATCH($F49,$F$102:$F$200,0),COLUMN()-8),-999)</f>
        <v>0</v>
      </c>
      <c r="J49" s="143" cm="1">
        <f t="array" ref="J49">IFERROR(INDEX($I$102:$AS$200,MATCH($F49,$F$102:$F$200,0),COLUMN()-8),-999)</f>
        <v>0</v>
      </c>
      <c r="K49" s="143" cm="1">
        <f t="array" ref="K49">IFERROR(INDEX($I$102:$AS$200,MATCH($F49,$F$102:$F$200,0),COLUMN()-8),-999)</f>
        <v>0</v>
      </c>
      <c r="L49" s="143" cm="1">
        <f t="array" ref="L49">IFERROR(INDEX($I$102:$AS$200,MATCH($F49,$F$102:$F$200,0),COLUMN()-8),-999)</f>
        <v>0</v>
      </c>
      <c r="M49" s="143" cm="1">
        <f t="array" ref="M49">IFERROR(INDEX($I$102:$AS$200,MATCH($F49,$F$102:$F$200,0),COLUMN()-8),-999)</f>
        <v>0</v>
      </c>
      <c r="N49" s="143" cm="1">
        <f t="array" ref="N49">IFERROR(INDEX($I$102:$AS$200,MATCH($F49,$F$102:$F$200,0),COLUMN()-8),-999)</f>
        <v>0</v>
      </c>
      <c r="O49" s="143" cm="1">
        <f t="array" ref="O49">IFERROR(INDEX($I$102:$AS$200,MATCH($F49,$F$102:$F$200,0),COLUMN()-8),-999)</f>
        <v>0</v>
      </c>
      <c r="P49" s="143" cm="1">
        <f t="array" ref="P49">IFERROR(INDEX($I$102:$AS$200,MATCH($F49,$F$102:$F$200,0),COLUMN()-8),-999)</f>
        <v>0</v>
      </c>
      <c r="Q49" s="143" cm="1">
        <f t="array" ref="Q49">IFERROR(INDEX($I$102:$AS$200,MATCH($F49,$F$102:$F$200,0),COLUMN()-8),-999)</f>
        <v>0</v>
      </c>
      <c r="R49" s="143" cm="1">
        <f t="array" ref="R49">IFERROR(INDEX($I$102:$AS$200,MATCH($F49,$F$102:$F$200,0),COLUMN()-8),-999)</f>
        <v>1.9476267556949728E-4</v>
      </c>
      <c r="S49" s="143" cm="1">
        <f t="array" ref="S49">IFERROR(INDEX($I$102:$AS$200,MATCH($F49,$F$102:$F$200,0),COLUMN()-8),-999)</f>
        <v>-2.2950889823690906E-2</v>
      </c>
      <c r="T49" s="143" cm="1">
        <f t="array" ref="T49">IFERROR(INDEX($I$102:$AS$200,MATCH($F49,$F$102:$F$200,0),COLUMN()-8),-999)</f>
        <v>-2.9156309294686072E-2</v>
      </c>
      <c r="U49" s="143" cm="1">
        <f t="array" ref="U49">IFERROR(INDEX($I$102:$AS$200,MATCH($F49,$F$102:$F$200,0),COLUMN()-8),-999)</f>
        <v>-2.9156309294686072E-2</v>
      </c>
      <c r="V49" s="143" cm="1">
        <f t="array" ref="V49">IFERROR(INDEX($I$102:$AS$200,MATCH($F49,$F$102:$F$200,0),COLUMN()-8),-999)</f>
        <v>-2.9725502473407009E-2</v>
      </c>
      <c r="W49" s="143" cm="1">
        <f t="array" ref="W49">IFERROR(INDEX($I$102:$AS$200,MATCH($F49,$F$102:$F$200,0),COLUMN()-8),-999)</f>
        <v>-2.4491402612462208E-2</v>
      </c>
      <c r="X49" s="143" cm="1">
        <f t="array" ref="X49">IFERROR(INDEX($I$102:$AS$200,MATCH($F49,$F$102:$F$200,0),COLUMN()-8),-999)</f>
        <v>-2.4491402612462208E-2</v>
      </c>
      <c r="Y49" s="143" cm="1">
        <f t="array" ref="Y49">IFERROR(INDEX($I$102:$AS$200,MATCH($F49,$F$102:$F$200,0),COLUMN()-8),-999)</f>
        <v>-1.7576858165998958E-2</v>
      </c>
      <c r="Z49" s="143" cm="1">
        <f t="array" ref="Z49">IFERROR(INDEX($I$102:$AS$200,MATCH($F49,$F$102:$F$200,0),COLUMN()-8),-999)</f>
        <v>2.5179503947345951E-2</v>
      </c>
      <c r="AA49" s="143" cm="1">
        <f t="array" ref="AA49">IFERROR(INDEX($I$102:$AS$200,MATCH($F49,$F$102:$F$200,0),COLUMN()-8),-999)</f>
        <v>6.7644213879549026E-2</v>
      </c>
      <c r="AB49" s="143" cm="1">
        <f t="array" ref="AB49">IFERROR(INDEX($I$102:$AS$200,MATCH($F49,$F$102:$F$200,0),COLUMN()-8),-999)</f>
        <v>3.86959228028987E-2</v>
      </c>
      <c r="AC49" s="143" cm="1">
        <f t="array" ref="AC49">IFERROR(INDEX($I$102:$AS$200,MATCH($F49,$F$102:$F$200,0),COLUMN()-8),-999)</f>
        <v>7.9756063189642651E-2</v>
      </c>
      <c r="AD49" s="143" cm="1">
        <f t="array" ref="AD49">IFERROR(INDEX($I$102:$AS$200,MATCH($F49,$F$102:$F$200,0),COLUMN()-8),-999)</f>
        <v>7.9244306469443818E-2</v>
      </c>
      <c r="AE49" s="143" cm="1">
        <f t="array" ref="AE49">IFERROR(INDEX($I$102:$AS$200,MATCH($F49,$F$102:$F$200,0),COLUMN()-8),-999)</f>
        <v>6.8389302379482667E-2</v>
      </c>
      <c r="AF49" s="143" cm="1">
        <f t="array" ref="AF49">IFERROR(INDEX($I$102:$AS$200,MATCH($F49,$F$102:$F$200,0),COLUMN()-8),-999)</f>
        <v>4.091390738977841E-2</v>
      </c>
      <c r="AG49" s="143" cm="1">
        <f t="array" ref="AG49">IFERROR(INDEX($I$102:$AS$200,MATCH($F49,$F$102:$F$200,0),COLUMN()-8),-999)</f>
        <v>6.9914863552010403E-2</v>
      </c>
      <c r="AH49" s="143" cm="1">
        <f t="array" ref="AH49">IFERROR(INDEX($I$102:$AS$200,MATCH($F49,$F$102:$F$200,0),COLUMN()-8),-999)</f>
        <v>7.3808993685130858E-2</v>
      </c>
      <c r="AI49" s="143" cm="1">
        <f t="array" ref="AI49">IFERROR(INDEX($I$102:$AS$200,MATCH($F49,$F$102:$F$200,0),COLUMN()-8),-999)</f>
        <v>9.2036089384317246E-2</v>
      </c>
      <c r="AJ49" s="143" cm="1">
        <f t="array" ref="AJ49">IFERROR(INDEX($I$102:$AS$200,MATCH($F49,$F$102:$F$200,0),COLUMN()-8),-999)</f>
        <v>9.9049035297367069E-2</v>
      </c>
      <c r="AK49" s="143" cm="1">
        <f t="array" ref="AK49">IFERROR(INDEX($I$102:$AS$200,MATCH($F49,$F$102:$F$200,0),COLUMN()-8),-999)</f>
        <v>9.3151604733671678E-2</v>
      </c>
      <c r="AL49" s="143" cm="1">
        <f t="array" ref="AL49">IFERROR(INDEX($I$102:$AS$200,MATCH($F49,$F$102:$F$200,0),COLUMN()-8),-999)</f>
        <v>0.17459791413544418</v>
      </c>
      <c r="AM49" s="143" cm="1">
        <f t="array" ref="AM49">IFERROR(INDEX($I$102:$AS$200,MATCH($F49,$F$102:$F$200,0),COLUMN()-8),-999)</f>
        <v>0.13189384214089625</v>
      </c>
      <c r="AN49" s="143" cm="1">
        <f t="array" ref="AN49">IFERROR(INDEX($I$102:$AS$200,MATCH($F49,$F$102:$F$200,0),COLUMN()-8),-999)</f>
        <v>0.13601402880726271</v>
      </c>
      <c r="AO49" s="143" cm="1">
        <f t="array" ref="AO49">IFERROR(INDEX($I$102:$AS$200,MATCH($F49,$F$102:$F$200,0),COLUMN()-8),-999)</f>
        <v>0.1401913995595532</v>
      </c>
      <c r="AP49" s="143" cm="1">
        <f t="array" ref="AP49">IFERROR(INDEX($I$102:$AS$200,MATCH($F49,$F$102:$F$200,0),COLUMN()-8),-999)</f>
        <v>9.1114552175652216E-2</v>
      </c>
      <c r="AQ49" s="143" cm="1">
        <f t="array" ref="AQ49">IFERROR(INDEX($I$102:$AS$200,MATCH($F49,$F$102:$F$200,0),COLUMN()-8),-999)</f>
        <v>5.5496114759107415E-2</v>
      </c>
      <c r="AR49" s="143" cm="1">
        <f t="array" ref="AR49">IFERROR(INDEX($I$102:$AS$200,MATCH($F49,$F$102:$F$200,0),COLUMN()-8),-999)</f>
        <v>5.5496114759107415E-2</v>
      </c>
      <c r="AS49" s="143" cm="1">
        <f t="array" ref="AS49">IFERROR(INDEX($I$102:$AS$200,MATCH($F49,$F$102:$F$200,0),COLUMN()-8),-999)</f>
        <v>-5.8326382311221898E-2</v>
      </c>
      <c r="AT49" s="16"/>
      <c r="AU49" s="16">
        <v>999</v>
      </c>
      <c r="AV49" s="16">
        <v>999</v>
      </c>
      <c r="AW49" s="16">
        <v>999</v>
      </c>
      <c r="AX49" s="16">
        <v>999</v>
      </c>
      <c r="AY49" s="16">
        <v>999</v>
      </c>
      <c r="AZ49" s="16">
        <v>999</v>
      </c>
      <c r="BA49" s="16">
        <v>999</v>
      </c>
      <c r="BB49" s="16">
        <v>999</v>
      </c>
      <c r="BC49" s="16">
        <v>999</v>
      </c>
      <c r="BD49" s="16">
        <v>999</v>
      </c>
      <c r="BE49" s="16">
        <v>999</v>
      </c>
      <c r="BF49" s="16">
        <v>999</v>
      </c>
      <c r="BG49" s="16">
        <v>999</v>
      </c>
      <c r="BH49" s="16">
        <v>999</v>
      </c>
      <c r="BI49" s="16">
        <v>999</v>
      </c>
      <c r="BJ49" s="16">
        <v>999</v>
      </c>
      <c r="BK49" s="16"/>
      <c r="BL49" s="16"/>
      <c r="BM49" s="16"/>
      <c r="BN49" s="16"/>
      <c r="BO49" s="16"/>
    </row>
    <row r="50" spans="4:67" ht="15" customHeight="1" x14ac:dyDescent="0.25">
      <c r="D50" s="2" t="str">
        <f>'Lines - Loading'!C50</f>
        <v>chapelcross132kv</v>
      </c>
      <c r="E50" s="90" t="str">
        <f>IF('Lines - Loading'!D50="","",'Lines - Loading'!D50)</f>
        <v>CHAP1-_M1-_2</v>
      </c>
      <c r="F50" s="79" t="str">
        <f>'Lines - Loading'!E50</f>
        <v>CHAP1-_M1-_2</v>
      </c>
      <c r="G50" s="39">
        <v>999</v>
      </c>
      <c r="I50" s="143" cm="1">
        <f t="array" ref="I50">IFERROR(INDEX($I$102:$AS$200,MATCH($F50,$F$102:$F$200,0),COLUMN()-8),-999)</f>
        <v>0</v>
      </c>
      <c r="J50" s="143" cm="1">
        <f t="array" ref="J50">IFERROR(INDEX($I$102:$AS$200,MATCH($F50,$F$102:$F$200,0),COLUMN()-8),-999)</f>
        <v>0</v>
      </c>
      <c r="K50" s="143" cm="1">
        <f t="array" ref="K50">IFERROR(INDEX($I$102:$AS$200,MATCH($F50,$F$102:$F$200,0),COLUMN()-8),-999)</f>
        <v>0</v>
      </c>
      <c r="L50" s="143" cm="1">
        <f t="array" ref="L50">IFERROR(INDEX($I$102:$AS$200,MATCH($F50,$F$102:$F$200,0),COLUMN()-8),-999)</f>
        <v>0</v>
      </c>
      <c r="M50" s="143" cm="1">
        <f t="array" ref="M50">IFERROR(INDEX($I$102:$AS$200,MATCH($F50,$F$102:$F$200,0),COLUMN()-8),-999)</f>
        <v>0</v>
      </c>
      <c r="N50" s="143" cm="1">
        <f t="array" ref="N50">IFERROR(INDEX($I$102:$AS$200,MATCH($F50,$F$102:$F$200,0),COLUMN()-8),-999)</f>
        <v>0</v>
      </c>
      <c r="O50" s="143" cm="1">
        <f t="array" ref="O50">IFERROR(INDEX($I$102:$AS$200,MATCH($F50,$F$102:$F$200,0),COLUMN()-8),-999)</f>
        <v>0</v>
      </c>
      <c r="P50" s="143" cm="1">
        <f t="array" ref="P50">IFERROR(INDEX($I$102:$AS$200,MATCH($F50,$F$102:$F$200,0),COLUMN()-8),-999)</f>
        <v>0</v>
      </c>
      <c r="Q50" s="143" cm="1">
        <f t="array" ref="Q50">IFERROR(INDEX($I$102:$AS$200,MATCH($F50,$F$102:$F$200,0),COLUMN()-8),-999)</f>
        <v>0</v>
      </c>
      <c r="R50" s="143" cm="1">
        <f t="array" ref="R50">IFERROR(INDEX($I$102:$AS$200,MATCH($F50,$F$102:$F$200,0),COLUMN()-8),-999)</f>
        <v>1.9476267556949728E-4</v>
      </c>
      <c r="S50" s="143" cm="1">
        <f t="array" ref="S50">IFERROR(INDEX($I$102:$AS$200,MATCH($F50,$F$102:$F$200,0),COLUMN()-8),-999)</f>
        <v>-2.2950889823690906E-2</v>
      </c>
      <c r="T50" s="143" cm="1">
        <f t="array" ref="T50">IFERROR(INDEX($I$102:$AS$200,MATCH($F50,$F$102:$F$200,0),COLUMN()-8),-999)</f>
        <v>-2.9156309294686072E-2</v>
      </c>
      <c r="U50" s="143" cm="1">
        <f t="array" ref="U50">IFERROR(INDEX($I$102:$AS$200,MATCH($F50,$F$102:$F$200,0),COLUMN()-8),-999)</f>
        <v>-2.9156309294686072E-2</v>
      </c>
      <c r="V50" s="143" cm="1">
        <f t="array" ref="V50">IFERROR(INDEX($I$102:$AS$200,MATCH($F50,$F$102:$F$200,0),COLUMN()-8),-999)</f>
        <v>-2.9725502473407009E-2</v>
      </c>
      <c r="W50" s="143" cm="1">
        <f t="array" ref="W50">IFERROR(INDEX($I$102:$AS$200,MATCH($F50,$F$102:$F$200,0),COLUMN()-8),-999)</f>
        <v>-2.4491402612462208E-2</v>
      </c>
      <c r="X50" s="143" cm="1">
        <f t="array" ref="X50">IFERROR(INDEX($I$102:$AS$200,MATCH($F50,$F$102:$F$200,0),COLUMN()-8),-999)</f>
        <v>-2.4491402612462208E-2</v>
      </c>
      <c r="Y50" s="143" cm="1">
        <f t="array" ref="Y50">IFERROR(INDEX($I$102:$AS$200,MATCH($F50,$F$102:$F$200,0),COLUMN()-8),-999)</f>
        <v>-1.7576858165998958E-2</v>
      </c>
      <c r="Z50" s="143" cm="1">
        <f t="array" ref="Z50">IFERROR(INDEX($I$102:$AS$200,MATCH($F50,$F$102:$F$200,0),COLUMN()-8),-999)</f>
        <v>2.5179503947345951E-2</v>
      </c>
      <c r="AA50" s="143" cm="1">
        <f t="array" ref="AA50">IFERROR(INDEX($I$102:$AS$200,MATCH($F50,$F$102:$F$200,0),COLUMN()-8),-999)</f>
        <v>6.7644213879549026E-2</v>
      </c>
      <c r="AB50" s="143" cm="1">
        <f t="array" ref="AB50">IFERROR(INDEX($I$102:$AS$200,MATCH($F50,$F$102:$F$200,0),COLUMN()-8),-999)</f>
        <v>3.86959228028987E-2</v>
      </c>
      <c r="AC50" s="143" cm="1">
        <f t="array" ref="AC50">IFERROR(INDEX($I$102:$AS$200,MATCH($F50,$F$102:$F$200,0),COLUMN()-8),-999)</f>
        <v>7.9756063189642651E-2</v>
      </c>
      <c r="AD50" s="143" cm="1">
        <f t="array" ref="AD50">IFERROR(INDEX($I$102:$AS$200,MATCH($F50,$F$102:$F$200,0),COLUMN()-8),-999)</f>
        <v>7.9244306469443818E-2</v>
      </c>
      <c r="AE50" s="143" cm="1">
        <f t="array" ref="AE50">IFERROR(INDEX($I$102:$AS$200,MATCH($F50,$F$102:$F$200,0),COLUMN()-8),-999)</f>
        <v>6.8389302379482667E-2</v>
      </c>
      <c r="AF50" s="143" cm="1">
        <f t="array" ref="AF50">IFERROR(INDEX($I$102:$AS$200,MATCH($F50,$F$102:$F$200,0),COLUMN()-8),-999)</f>
        <v>4.091390738977841E-2</v>
      </c>
      <c r="AG50" s="143" cm="1">
        <f t="array" ref="AG50">IFERROR(INDEX($I$102:$AS$200,MATCH($F50,$F$102:$F$200,0),COLUMN()-8),-999)</f>
        <v>6.9914863552010403E-2</v>
      </c>
      <c r="AH50" s="143" cm="1">
        <f t="array" ref="AH50">IFERROR(INDEX($I$102:$AS$200,MATCH($F50,$F$102:$F$200,0),COLUMN()-8),-999)</f>
        <v>7.3808993685130858E-2</v>
      </c>
      <c r="AI50" s="143" cm="1">
        <f t="array" ref="AI50">IFERROR(INDEX($I$102:$AS$200,MATCH($F50,$F$102:$F$200,0),COLUMN()-8),-999)</f>
        <v>9.2036089384317246E-2</v>
      </c>
      <c r="AJ50" s="143" cm="1">
        <f t="array" ref="AJ50">IFERROR(INDEX($I$102:$AS$200,MATCH($F50,$F$102:$F$200,0),COLUMN()-8),-999)</f>
        <v>9.9049035297367069E-2</v>
      </c>
      <c r="AK50" s="143" cm="1">
        <f t="array" ref="AK50">IFERROR(INDEX($I$102:$AS$200,MATCH($F50,$F$102:$F$200,0),COLUMN()-8),-999)</f>
        <v>9.3151604733671678E-2</v>
      </c>
      <c r="AL50" s="143" cm="1">
        <f t="array" ref="AL50">IFERROR(INDEX($I$102:$AS$200,MATCH($F50,$F$102:$F$200,0),COLUMN()-8),-999)</f>
        <v>0.17459791413544418</v>
      </c>
      <c r="AM50" s="143" cm="1">
        <f t="array" ref="AM50">IFERROR(INDEX($I$102:$AS$200,MATCH($F50,$F$102:$F$200,0),COLUMN()-8),-999)</f>
        <v>0.13189384214089625</v>
      </c>
      <c r="AN50" s="143" cm="1">
        <f t="array" ref="AN50">IFERROR(INDEX($I$102:$AS$200,MATCH($F50,$F$102:$F$200,0),COLUMN()-8),-999)</f>
        <v>0.13601402880726271</v>
      </c>
      <c r="AO50" s="143" cm="1">
        <f t="array" ref="AO50">IFERROR(INDEX($I$102:$AS$200,MATCH($F50,$F$102:$F$200,0),COLUMN()-8),-999)</f>
        <v>0.1401913995595532</v>
      </c>
      <c r="AP50" s="143" cm="1">
        <f t="array" ref="AP50">IFERROR(INDEX($I$102:$AS$200,MATCH($F50,$F$102:$F$200,0),COLUMN()-8),-999)</f>
        <v>9.1114552175652216E-2</v>
      </c>
      <c r="AQ50" s="143" cm="1">
        <f t="array" ref="AQ50">IFERROR(INDEX($I$102:$AS$200,MATCH($F50,$F$102:$F$200,0),COLUMN()-8),-999)</f>
        <v>5.5496114759107415E-2</v>
      </c>
      <c r="AR50" s="143" cm="1">
        <f t="array" ref="AR50">IFERROR(INDEX($I$102:$AS$200,MATCH($F50,$F$102:$F$200,0),COLUMN()-8),-999)</f>
        <v>5.5496114759107415E-2</v>
      </c>
      <c r="AS50" s="143" cm="1">
        <f t="array" ref="AS50">IFERROR(INDEX($I$102:$AS$200,MATCH($F50,$F$102:$F$200,0),COLUMN()-8),-999)</f>
        <v>-5.8326382311221898E-2</v>
      </c>
      <c r="AT50" s="16"/>
      <c r="AU50" s="16">
        <v>999</v>
      </c>
      <c r="AV50" s="16">
        <v>999</v>
      </c>
      <c r="AW50" s="16">
        <v>999</v>
      </c>
      <c r="AX50" s="16">
        <v>999</v>
      </c>
      <c r="AY50" s="16">
        <v>999</v>
      </c>
      <c r="AZ50" s="16">
        <v>999</v>
      </c>
      <c r="BA50" s="16">
        <v>999</v>
      </c>
      <c r="BB50" s="16">
        <v>999</v>
      </c>
      <c r="BC50" s="16">
        <v>999</v>
      </c>
      <c r="BD50" s="16">
        <v>999</v>
      </c>
      <c r="BE50" s="16">
        <v>999</v>
      </c>
      <c r="BF50" s="16">
        <v>999</v>
      </c>
      <c r="BG50" s="16">
        <v>999</v>
      </c>
      <c r="BH50" s="16">
        <v>999</v>
      </c>
      <c r="BI50" s="16">
        <v>999</v>
      </c>
      <c r="BJ50" s="16">
        <v>999</v>
      </c>
      <c r="BK50" s="16"/>
      <c r="BL50" s="16"/>
      <c r="BM50" s="16"/>
      <c r="BN50" s="16"/>
      <c r="BO50" s="16"/>
    </row>
    <row r="51" spans="4:67" ht="15" customHeight="1" x14ac:dyDescent="0.25">
      <c r="D51" s="2" t="str">
        <f>'Lines - Loading'!C51</f>
        <v>chapelcross132kv</v>
      </c>
      <c r="E51" s="90" t="str">
        <f>IF('Lines - Loading'!D51="","",'Lines - Loading'!D51)</f>
        <v>CHAP1-_R1-_1</v>
      </c>
      <c r="F51" s="79" t="str">
        <f>'Lines - Loading'!E51</f>
        <v>CHAP1-_R1-_1</v>
      </c>
      <c r="G51" s="39">
        <v>999</v>
      </c>
      <c r="I51" s="143" cm="1">
        <f t="array" ref="I51">IFERROR(INDEX($I$102:$AS$200,MATCH($F51,$F$102:$F$200,0),COLUMN()-8),-999)</f>
        <v>0</v>
      </c>
      <c r="J51" s="143" cm="1">
        <f t="array" ref="J51">IFERROR(INDEX($I$102:$AS$200,MATCH($F51,$F$102:$F$200,0),COLUMN()-8),-999)</f>
        <v>0</v>
      </c>
      <c r="K51" s="143" cm="1">
        <f t="array" ref="K51">IFERROR(INDEX($I$102:$AS$200,MATCH($F51,$F$102:$F$200,0),COLUMN()-8),-999)</f>
        <v>0</v>
      </c>
      <c r="L51" s="143" cm="1">
        <f t="array" ref="L51">IFERROR(INDEX($I$102:$AS$200,MATCH($F51,$F$102:$F$200,0),COLUMN()-8),-999)</f>
        <v>0</v>
      </c>
      <c r="M51" s="143" cm="1">
        <f t="array" ref="M51">IFERROR(INDEX($I$102:$AS$200,MATCH($F51,$F$102:$F$200,0),COLUMN()-8),-999)</f>
        <v>0</v>
      </c>
      <c r="N51" s="143" cm="1">
        <f t="array" ref="N51">IFERROR(INDEX($I$102:$AS$200,MATCH($F51,$F$102:$F$200,0),COLUMN()-8),-999)</f>
        <v>0</v>
      </c>
      <c r="O51" s="143" cm="1">
        <f t="array" ref="O51">IFERROR(INDEX($I$102:$AS$200,MATCH($F51,$F$102:$F$200,0),COLUMN()-8),-999)</f>
        <v>0</v>
      </c>
      <c r="P51" s="143" cm="1">
        <f t="array" ref="P51">IFERROR(INDEX($I$102:$AS$200,MATCH($F51,$F$102:$F$200,0),COLUMN()-8),-999)</f>
        <v>0</v>
      </c>
      <c r="Q51" s="143" cm="1">
        <f t="array" ref="Q51">IFERROR(INDEX($I$102:$AS$200,MATCH($F51,$F$102:$F$200,0),COLUMN()-8),-999)</f>
        <v>0</v>
      </c>
      <c r="R51" s="143" cm="1">
        <f t="array" ref="R51">IFERROR(INDEX($I$102:$AS$200,MATCH($F51,$F$102:$F$200,0),COLUMN()-8),-999)</f>
        <v>0</v>
      </c>
      <c r="S51" s="143" cm="1">
        <f t="array" ref="S51">IFERROR(INDEX($I$102:$AS$200,MATCH($F51,$F$102:$F$200,0),COLUMN()-8),-999)</f>
        <v>0</v>
      </c>
      <c r="T51" s="143" cm="1">
        <f t="array" ref="T51">IFERROR(INDEX($I$102:$AS$200,MATCH($F51,$F$102:$F$200,0),COLUMN()-8),-999)</f>
        <v>0</v>
      </c>
      <c r="U51" s="143" cm="1">
        <f t="array" ref="U51">IFERROR(INDEX($I$102:$AS$200,MATCH($F51,$F$102:$F$200,0),COLUMN()-8),-999)</f>
        <v>0</v>
      </c>
      <c r="V51" s="143" cm="1">
        <f t="array" ref="V51">IFERROR(INDEX($I$102:$AS$200,MATCH($F51,$F$102:$F$200,0),COLUMN()-8),-999)</f>
        <v>0</v>
      </c>
      <c r="W51" s="143" cm="1">
        <f t="array" ref="W51">IFERROR(INDEX($I$102:$AS$200,MATCH($F51,$F$102:$F$200,0),COLUMN()-8),-999)</f>
        <v>0</v>
      </c>
      <c r="X51" s="143" cm="1">
        <f t="array" ref="X51">IFERROR(INDEX($I$102:$AS$200,MATCH($F51,$F$102:$F$200,0),COLUMN()-8),-999)</f>
        <v>0</v>
      </c>
      <c r="Y51" s="143" cm="1">
        <f t="array" ref="Y51">IFERROR(INDEX($I$102:$AS$200,MATCH($F51,$F$102:$F$200,0),COLUMN()-8),-999)</f>
        <v>0</v>
      </c>
      <c r="Z51" s="143" cm="1">
        <f t="array" ref="Z51">IFERROR(INDEX($I$102:$AS$200,MATCH($F51,$F$102:$F$200,0),COLUMN()-8),-999)</f>
        <v>0</v>
      </c>
      <c r="AA51" s="143" cm="1">
        <f t="array" ref="AA51">IFERROR(INDEX($I$102:$AS$200,MATCH($F51,$F$102:$F$200,0),COLUMN()-8),-999)</f>
        <v>0</v>
      </c>
      <c r="AB51" s="143" cm="1">
        <f t="array" ref="AB51">IFERROR(INDEX($I$102:$AS$200,MATCH($F51,$F$102:$F$200,0),COLUMN()-8),-999)</f>
        <v>0</v>
      </c>
      <c r="AC51" s="143" cm="1">
        <f t="array" ref="AC51">IFERROR(INDEX($I$102:$AS$200,MATCH($F51,$F$102:$F$200,0),COLUMN()-8),-999)</f>
        <v>0</v>
      </c>
      <c r="AD51" s="143" cm="1">
        <f t="array" ref="AD51">IFERROR(INDEX($I$102:$AS$200,MATCH($F51,$F$102:$F$200,0),COLUMN()-8),-999)</f>
        <v>0</v>
      </c>
      <c r="AE51" s="143" cm="1">
        <f t="array" ref="AE51">IFERROR(INDEX($I$102:$AS$200,MATCH($F51,$F$102:$F$200,0),COLUMN()-8),-999)</f>
        <v>0</v>
      </c>
      <c r="AF51" s="143" cm="1">
        <f t="array" ref="AF51">IFERROR(INDEX($I$102:$AS$200,MATCH($F51,$F$102:$F$200,0),COLUMN()-8),-999)</f>
        <v>0</v>
      </c>
      <c r="AG51" s="143" cm="1">
        <f t="array" ref="AG51">IFERROR(INDEX($I$102:$AS$200,MATCH($F51,$F$102:$F$200,0),COLUMN()-8),-999)</f>
        <v>0</v>
      </c>
      <c r="AH51" s="143" cm="1">
        <f t="array" ref="AH51">IFERROR(INDEX($I$102:$AS$200,MATCH($F51,$F$102:$F$200,0),COLUMN()-8),-999)</f>
        <v>0</v>
      </c>
      <c r="AI51" s="143" cm="1">
        <f t="array" ref="AI51">IFERROR(INDEX($I$102:$AS$200,MATCH($F51,$F$102:$F$200,0),COLUMN()-8),-999)</f>
        <v>0</v>
      </c>
      <c r="AJ51" s="143" cm="1">
        <f t="array" ref="AJ51">IFERROR(INDEX($I$102:$AS$200,MATCH($F51,$F$102:$F$200,0),COLUMN()-8),-999)</f>
        <v>0</v>
      </c>
      <c r="AK51" s="143" cm="1">
        <f t="array" ref="AK51">IFERROR(INDEX($I$102:$AS$200,MATCH($F51,$F$102:$F$200,0),COLUMN()-8),-999)</f>
        <v>0</v>
      </c>
      <c r="AL51" s="143" cm="1">
        <f t="array" ref="AL51">IFERROR(INDEX($I$102:$AS$200,MATCH($F51,$F$102:$F$200,0),COLUMN()-8),-999)</f>
        <v>0</v>
      </c>
      <c r="AM51" s="143" cm="1">
        <f t="array" ref="AM51">IFERROR(INDEX($I$102:$AS$200,MATCH($F51,$F$102:$F$200,0),COLUMN()-8),-999)</f>
        <v>0</v>
      </c>
      <c r="AN51" s="143" cm="1">
        <f t="array" ref="AN51">IFERROR(INDEX($I$102:$AS$200,MATCH($F51,$F$102:$F$200,0),COLUMN()-8),-999)</f>
        <v>0</v>
      </c>
      <c r="AO51" s="143" cm="1">
        <f t="array" ref="AO51">IFERROR(INDEX($I$102:$AS$200,MATCH($F51,$F$102:$F$200,0),COLUMN()-8),-999)</f>
        <v>0</v>
      </c>
      <c r="AP51" s="143" cm="1">
        <f t="array" ref="AP51">IFERROR(INDEX($I$102:$AS$200,MATCH($F51,$F$102:$F$200,0),COLUMN()-8),-999)</f>
        <v>0</v>
      </c>
      <c r="AQ51" s="143" cm="1">
        <f t="array" ref="AQ51">IFERROR(INDEX($I$102:$AS$200,MATCH($F51,$F$102:$F$200,0),COLUMN()-8),-999)</f>
        <v>0</v>
      </c>
      <c r="AR51" s="143" cm="1">
        <f t="array" ref="AR51">IFERROR(INDEX($I$102:$AS$200,MATCH($F51,$F$102:$F$200,0),COLUMN()-8),-999)</f>
        <v>0</v>
      </c>
      <c r="AS51" s="143" cm="1">
        <f t="array" ref="AS51">IFERROR(INDEX($I$102:$AS$200,MATCH($F51,$F$102:$F$200,0),COLUMN()-8),-999)</f>
        <v>0</v>
      </c>
      <c r="AT51" s="16"/>
      <c r="AU51" s="16">
        <v>999</v>
      </c>
      <c r="AV51" s="16">
        <v>999</v>
      </c>
      <c r="AW51" s="16">
        <v>999</v>
      </c>
      <c r="AX51" s="16">
        <v>999</v>
      </c>
      <c r="AY51" s="16">
        <v>999</v>
      </c>
      <c r="AZ51" s="16">
        <v>999</v>
      </c>
      <c r="BA51" s="16">
        <v>999</v>
      </c>
      <c r="BB51" s="16">
        <v>999</v>
      </c>
      <c r="BC51" s="16">
        <v>999</v>
      </c>
      <c r="BD51" s="16">
        <v>999</v>
      </c>
      <c r="BE51" s="16">
        <v>999</v>
      </c>
      <c r="BF51" s="16">
        <v>999</v>
      </c>
      <c r="BG51" s="16">
        <v>999</v>
      </c>
      <c r="BH51" s="16">
        <v>999</v>
      </c>
      <c r="BI51" s="16">
        <v>999</v>
      </c>
      <c r="BJ51" s="16">
        <v>999</v>
      </c>
      <c r="BK51" s="16"/>
      <c r="BL51" s="16"/>
      <c r="BM51" s="16"/>
      <c r="BN51" s="16"/>
      <c r="BO51" s="16"/>
    </row>
    <row r="52" spans="4:67" ht="15" customHeight="1" x14ac:dyDescent="0.25">
      <c r="D52" s="2" t="str">
        <f>'Lines - Loading'!C52</f>
        <v>chapelcross132kv</v>
      </c>
      <c r="E52" s="90" t="str">
        <f>IF('Lines - Loading'!D52="","",'Lines - Loading'!D52)</f>
        <v>HARK</v>
      </c>
      <c r="F52" s="79" t="str">
        <f>'Lines - Loading'!E52</f>
        <v>HARK</v>
      </c>
      <c r="G52" s="36">
        <v>999</v>
      </c>
      <c r="I52" s="143" cm="1">
        <f t="array" ref="I52">IFERROR(INDEX($I$102:$AS$200,MATCH($F52,$F$102:$F$200,0),COLUMN()-8),-999)</f>
        <v>0</v>
      </c>
      <c r="J52" s="143" cm="1">
        <f t="array" ref="J52">IFERROR(INDEX($I$102:$AS$200,MATCH($F52,$F$102:$F$200,0),COLUMN()-8),-999)</f>
        <v>0</v>
      </c>
      <c r="K52" s="143" cm="1">
        <f t="array" ref="K52">IFERROR(INDEX($I$102:$AS$200,MATCH($F52,$F$102:$F$200,0),COLUMN()-8),-999)</f>
        <v>0</v>
      </c>
      <c r="L52" s="143" cm="1">
        <f t="array" ref="L52">IFERROR(INDEX($I$102:$AS$200,MATCH($F52,$F$102:$F$200,0),COLUMN()-8),-999)</f>
        <v>0</v>
      </c>
      <c r="M52" s="143" cm="1">
        <f t="array" ref="M52">IFERROR(INDEX($I$102:$AS$200,MATCH($F52,$F$102:$F$200,0),COLUMN()-8),-999)</f>
        <v>0</v>
      </c>
      <c r="N52" s="143" cm="1">
        <f t="array" ref="N52">IFERROR(INDEX($I$102:$AS$200,MATCH($F52,$F$102:$F$200,0),COLUMN()-8),-999)</f>
        <v>0</v>
      </c>
      <c r="O52" s="143" cm="1">
        <f t="array" ref="O52">IFERROR(INDEX($I$102:$AS$200,MATCH($F52,$F$102:$F$200,0),COLUMN()-8),-999)</f>
        <v>0</v>
      </c>
      <c r="P52" s="143" cm="1">
        <f t="array" ref="P52">IFERROR(INDEX($I$102:$AS$200,MATCH($F52,$F$102:$F$200,0),COLUMN()-8),-999)</f>
        <v>0</v>
      </c>
      <c r="Q52" s="143" cm="1">
        <f t="array" ref="Q52">IFERROR(INDEX($I$102:$AS$200,MATCH($F52,$F$102:$F$200,0),COLUMN()-8),-999)</f>
        <v>0</v>
      </c>
      <c r="R52" s="143" cm="1">
        <f t="array" ref="R52">IFERROR(INDEX($I$102:$AS$200,MATCH($F52,$F$102:$F$200,0),COLUMN()-8),-999)</f>
        <v>0</v>
      </c>
      <c r="S52" s="143" cm="1">
        <f t="array" ref="S52">IFERROR(INDEX($I$102:$AS$200,MATCH($F52,$F$102:$F$200,0),COLUMN()-8),-999)</f>
        <v>0</v>
      </c>
      <c r="T52" s="143" cm="1">
        <f t="array" ref="T52">IFERROR(INDEX($I$102:$AS$200,MATCH($F52,$F$102:$F$200,0),COLUMN()-8),-999)</f>
        <v>0</v>
      </c>
      <c r="U52" s="143" cm="1">
        <f t="array" ref="U52">IFERROR(INDEX($I$102:$AS$200,MATCH($F52,$F$102:$F$200,0),COLUMN()-8),-999)</f>
        <v>0</v>
      </c>
      <c r="V52" s="143" cm="1">
        <f t="array" ref="V52">IFERROR(INDEX($I$102:$AS$200,MATCH($F52,$F$102:$F$200,0),COLUMN()-8),-999)</f>
        <v>0</v>
      </c>
      <c r="W52" s="143" cm="1">
        <f t="array" ref="W52">IFERROR(INDEX($I$102:$AS$200,MATCH($F52,$F$102:$F$200,0),COLUMN()-8),-999)</f>
        <v>0</v>
      </c>
      <c r="X52" s="143" cm="1">
        <f t="array" ref="X52">IFERROR(INDEX($I$102:$AS$200,MATCH($F52,$F$102:$F$200,0),COLUMN()-8),-999)</f>
        <v>0</v>
      </c>
      <c r="Y52" s="143" cm="1">
        <f t="array" ref="Y52">IFERROR(INDEX($I$102:$AS$200,MATCH($F52,$F$102:$F$200,0),COLUMN()-8),-999)</f>
        <v>0</v>
      </c>
      <c r="Z52" s="143" cm="1">
        <f t="array" ref="Z52">IFERROR(INDEX($I$102:$AS$200,MATCH($F52,$F$102:$F$200,0),COLUMN()-8),-999)</f>
        <v>0</v>
      </c>
      <c r="AA52" s="143" cm="1">
        <f t="array" ref="AA52">IFERROR(INDEX($I$102:$AS$200,MATCH($F52,$F$102:$F$200,0),COLUMN()-8),-999)</f>
        <v>0</v>
      </c>
      <c r="AB52" s="143" cm="1">
        <f t="array" ref="AB52">IFERROR(INDEX($I$102:$AS$200,MATCH($F52,$F$102:$F$200,0),COLUMN()-8),-999)</f>
        <v>0</v>
      </c>
      <c r="AC52" s="143" cm="1">
        <f t="array" ref="AC52">IFERROR(INDEX($I$102:$AS$200,MATCH($F52,$F$102:$F$200,0),COLUMN()-8),-999)</f>
        <v>0</v>
      </c>
      <c r="AD52" s="143" cm="1">
        <f t="array" ref="AD52">IFERROR(INDEX($I$102:$AS$200,MATCH($F52,$F$102:$F$200,0),COLUMN()-8),-999)</f>
        <v>0</v>
      </c>
      <c r="AE52" s="143" cm="1">
        <f t="array" ref="AE52">IFERROR(INDEX($I$102:$AS$200,MATCH($F52,$F$102:$F$200,0),COLUMN()-8),-999)</f>
        <v>0</v>
      </c>
      <c r="AF52" s="143" cm="1">
        <f t="array" ref="AF52">IFERROR(INDEX($I$102:$AS$200,MATCH($F52,$F$102:$F$200,0),COLUMN()-8),-999)</f>
        <v>0</v>
      </c>
      <c r="AG52" s="143" cm="1">
        <f t="array" ref="AG52">IFERROR(INDEX($I$102:$AS$200,MATCH($F52,$F$102:$F$200,0),COLUMN()-8),-999)</f>
        <v>0</v>
      </c>
      <c r="AH52" s="143" cm="1">
        <f t="array" ref="AH52">IFERROR(INDEX($I$102:$AS$200,MATCH($F52,$F$102:$F$200,0),COLUMN()-8),-999)</f>
        <v>0</v>
      </c>
      <c r="AI52" s="143" cm="1">
        <f t="array" ref="AI52">IFERROR(INDEX($I$102:$AS$200,MATCH($F52,$F$102:$F$200,0),COLUMN()-8),-999)</f>
        <v>0</v>
      </c>
      <c r="AJ52" s="143" cm="1">
        <f t="array" ref="AJ52">IFERROR(INDEX($I$102:$AS$200,MATCH($F52,$F$102:$F$200,0),COLUMN()-8),-999)</f>
        <v>0</v>
      </c>
      <c r="AK52" s="143" cm="1">
        <f t="array" ref="AK52">IFERROR(INDEX($I$102:$AS$200,MATCH($F52,$F$102:$F$200,0),COLUMN()-8),-999)</f>
        <v>0</v>
      </c>
      <c r="AL52" s="143" cm="1">
        <f t="array" ref="AL52">IFERROR(INDEX($I$102:$AS$200,MATCH($F52,$F$102:$F$200,0),COLUMN()-8),-999)</f>
        <v>0</v>
      </c>
      <c r="AM52" s="143" cm="1">
        <f t="array" ref="AM52">IFERROR(INDEX($I$102:$AS$200,MATCH($F52,$F$102:$F$200,0),COLUMN()-8),-999)</f>
        <v>0</v>
      </c>
      <c r="AN52" s="143" cm="1">
        <f t="array" ref="AN52">IFERROR(INDEX($I$102:$AS$200,MATCH($F52,$F$102:$F$200,0),COLUMN()-8),-999)</f>
        <v>0</v>
      </c>
      <c r="AO52" s="143" cm="1">
        <f t="array" ref="AO52">IFERROR(INDEX($I$102:$AS$200,MATCH($F52,$F$102:$F$200,0),COLUMN()-8),-999)</f>
        <v>0</v>
      </c>
      <c r="AP52" s="143" cm="1">
        <f t="array" ref="AP52">IFERROR(INDEX($I$102:$AS$200,MATCH($F52,$F$102:$F$200,0),COLUMN()-8),-999)</f>
        <v>0</v>
      </c>
      <c r="AQ52" s="143" cm="1">
        <f t="array" ref="AQ52">IFERROR(INDEX($I$102:$AS$200,MATCH($F52,$F$102:$F$200,0),COLUMN()-8),-999)</f>
        <v>0</v>
      </c>
      <c r="AR52" s="143" cm="1">
        <f t="array" ref="AR52">IFERROR(INDEX($I$102:$AS$200,MATCH($F52,$F$102:$F$200,0),COLUMN()-8),-999)</f>
        <v>0</v>
      </c>
      <c r="AS52" s="143" cm="1">
        <f t="array" ref="AS52">IFERROR(INDEX($I$102:$AS$200,MATCH($F52,$F$102:$F$200,0),COLUMN()-8),-999)</f>
        <v>0</v>
      </c>
      <c r="AT52" s="16"/>
      <c r="AU52" s="16">
        <v>999</v>
      </c>
      <c r="AV52" s="16">
        <v>999</v>
      </c>
      <c r="AW52" s="16">
        <v>999</v>
      </c>
      <c r="AX52" s="16">
        <v>999</v>
      </c>
      <c r="AY52" s="16">
        <v>999</v>
      </c>
      <c r="AZ52" s="16">
        <v>999</v>
      </c>
      <c r="BA52" s="16">
        <v>999</v>
      </c>
      <c r="BB52" s="16">
        <v>999</v>
      </c>
      <c r="BC52" s="16">
        <v>999</v>
      </c>
      <c r="BD52" s="16">
        <v>999</v>
      </c>
      <c r="BE52" s="16">
        <v>999</v>
      </c>
      <c r="BF52" s="16">
        <v>999</v>
      </c>
      <c r="BG52" s="16">
        <v>999</v>
      </c>
      <c r="BH52" s="16">
        <v>999</v>
      </c>
      <c r="BI52" s="16">
        <v>999</v>
      </c>
      <c r="BJ52" s="16">
        <v>999</v>
      </c>
      <c r="BK52" s="16"/>
      <c r="BL52" s="16"/>
      <c r="BM52" s="16"/>
      <c r="BN52" s="16"/>
      <c r="BO52" s="16"/>
    </row>
    <row r="53" spans="4:67" ht="15" customHeight="1" x14ac:dyDescent="0.25">
      <c r="D53" s="2" t="str">
        <f>'Lines - Loading'!C53</f>
        <v>chapelcross132kv</v>
      </c>
      <c r="E53" s="90" t="str">
        <f>IF('Lines - Loading'!D53="","",'Lines - Loading'!D53)</f>
        <v>DUMF-2</v>
      </c>
      <c r="F53" s="79" t="str">
        <f>'Lines - Loading'!E53</f>
        <v>DUMF-2</v>
      </c>
      <c r="G53" s="36">
        <v>999</v>
      </c>
      <c r="I53" s="143" cm="1">
        <f t="array" ref="I53">IFERROR(INDEX($I$102:$AS$200,MATCH($F53,$F$102:$F$200,0),COLUMN()-8),-999)</f>
        <v>0</v>
      </c>
      <c r="J53" s="143" cm="1">
        <f t="array" ref="J53">IFERROR(INDEX($I$102:$AS$200,MATCH($F53,$F$102:$F$200,0),COLUMN()-8),-999)</f>
        <v>0</v>
      </c>
      <c r="K53" s="143" cm="1">
        <f t="array" ref="K53">IFERROR(INDEX($I$102:$AS$200,MATCH($F53,$F$102:$F$200,0),COLUMN()-8),-999)</f>
        <v>0</v>
      </c>
      <c r="L53" s="143" cm="1">
        <f t="array" ref="L53">IFERROR(INDEX($I$102:$AS$200,MATCH($F53,$F$102:$F$200,0),COLUMN()-8),-999)</f>
        <v>0</v>
      </c>
      <c r="M53" s="143" cm="1">
        <f t="array" ref="M53">IFERROR(INDEX($I$102:$AS$200,MATCH($F53,$F$102:$F$200,0),COLUMN()-8),-999)</f>
        <v>0</v>
      </c>
      <c r="N53" s="143" cm="1">
        <f t="array" ref="N53">IFERROR(INDEX($I$102:$AS$200,MATCH($F53,$F$102:$F$200,0),COLUMN()-8),-999)</f>
        <v>0</v>
      </c>
      <c r="O53" s="143" cm="1">
        <f t="array" ref="O53">IFERROR(INDEX($I$102:$AS$200,MATCH($F53,$F$102:$F$200,0),COLUMN()-8),-999)</f>
        <v>0</v>
      </c>
      <c r="P53" s="143" cm="1">
        <f t="array" ref="P53">IFERROR(INDEX($I$102:$AS$200,MATCH($F53,$F$102:$F$200,0),COLUMN()-8),-999)</f>
        <v>0</v>
      </c>
      <c r="Q53" s="143" cm="1">
        <f t="array" ref="Q53">IFERROR(INDEX($I$102:$AS$200,MATCH($F53,$F$102:$F$200,0),COLUMN()-8),-999)</f>
        <v>0</v>
      </c>
      <c r="R53" s="143" cm="1">
        <f t="array" ref="R53">IFERROR(INDEX($I$102:$AS$200,MATCH($F53,$F$102:$F$200,0),COLUMN()-8),-999)</f>
        <v>0</v>
      </c>
      <c r="S53" s="143" cm="1">
        <f t="array" ref="S53">IFERROR(INDEX($I$102:$AS$200,MATCH($F53,$F$102:$F$200,0),COLUMN()-8),-999)</f>
        <v>0</v>
      </c>
      <c r="T53" s="143" cm="1">
        <f t="array" ref="T53">IFERROR(INDEX($I$102:$AS$200,MATCH($F53,$F$102:$F$200,0),COLUMN()-8),-999)</f>
        <v>0</v>
      </c>
      <c r="U53" s="143" cm="1">
        <f t="array" ref="U53">IFERROR(INDEX($I$102:$AS$200,MATCH($F53,$F$102:$F$200,0),COLUMN()-8),-999)</f>
        <v>0</v>
      </c>
      <c r="V53" s="143" cm="1">
        <f t="array" ref="V53">IFERROR(INDEX($I$102:$AS$200,MATCH($F53,$F$102:$F$200,0),COLUMN()-8),-999)</f>
        <v>0</v>
      </c>
      <c r="W53" s="143" cm="1">
        <f t="array" ref="W53">IFERROR(INDEX($I$102:$AS$200,MATCH($F53,$F$102:$F$200,0),COLUMN()-8),-999)</f>
        <v>0</v>
      </c>
      <c r="X53" s="143" cm="1">
        <f t="array" ref="X53">IFERROR(INDEX($I$102:$AS$200,MATCH($F53,$F$102:$F$200,0),COLUMN()-8),-999)</f>
        <v>0</v>
      </c>
      <c r="Y53" s="143" cm="1">
        <f t="array" ref="Y53">IFERROR(INDEX($I$102:$AS$200,MATCH($F53,$F$102:$F$200,0),COLUMN()-8),-999)</f>
        <v>0</v>
      </c>
      <c r="Z53" s="143" cm="1">
        <f t="array" ref="Z53">IFERROR(INDEX($I$102:$AS$200,MATCH($F53,$F$102:$F$200,0),COLUMN()-8),-999)</f>
        <v>0</v>
      </c>
      <c r="AA53" s="143" cm="1">
        <f t="array" ref="AA53">IFERROR(INDEX($I$102:$AS$200,MATCH($F53,$F$102:$F$200,0),COLUMN()-8),-999)</f>
        <v>0</v>
      </c>
      <c r="AB53" s="143" cm="1">
        <f t="array" ref="AB53">IFERROR(INDEX($I$102:$AS$200,MATCH($F53,$F$102:$F$200,0),COLUMN()-8),-999)</f>
        <v>0</v>
      </c>
      <c r="AC53" s="143" cm="1">
        <f t="array" ref="AC53">IFERROR(INDEX($I$102:$AS$200,MATCH($F53,$F$102:$F$200,0),COLUMN()-8),-999)</f>
        <v>0</v>
      </c>
      <c r="AD53" s="143" cm="1">
        <f t="array" ref="AD53">IFERROR(INDEX($I$102:$AS$200,MATCH($F53,$F$102:$F$200,0),COLUMN()-8),-999)</f>
        <v>0</v>
      </c>
      <c r="AE53" s="143" cm="1">
        <f t="array" ref="AE53">IFERROR(INDEX($I$102:$AS$200,MATCH($F53,$F$102:$F$200,0),COLUMN()-8),-999)</f>
        <v>0</v>
      </c>
      <c r="AF53" s="143" cm="1">
        <f t="array" ref="AF53">IFERROR(INDEX($I$102:$AS$200,MATCH($F53,$F$102:$F$200,0),COLUMN()-8),-999)</f>
        <v>0</v>
      </c>
      <c r="AG53" s="143" cm="1">
        <f t="array" ref="AG53">IFERROR(INDEX($I$102:$AS$200,MATCH($F53,$F$102:$F$200,0),COLUMN()-8),-999)</f>
        <v>0</v>
      </c>
      <c r="AH53" s="143" cm="1">
        <f t="array" ref="AH53">IFERROR(INDEX($I$102:$AS$200,MATCH($F53,$F$102:$F$200,0),COLUMN()-8),-999)</f>
        <v>0</v>
      </c>
      <c r="AI53" s="143" cm="1">
        <f t="array" ref="AI53">IFERROR(INDEX($I$102:$AS$200,MATCH($F53,$F$102:$F$200,0),COLUMN()-8),-999)</f>
        <v>0</v>
      </c>
      <c r="AJ53" s="143" cm="1">
        <f t="array" ref="AJ53">IFERROR(INDEX($I$102:$AS$200,MATCH($F53,$F$102:$F$200,0),COLUMN()-8),-999)</f>
        <v>0</v>
      </c>
      <c r="AK53" s="143" cm="1">
        <f t="array" ref="AK53">IFERROR(INDEX($I$102:$AS$200,MATCH($F53,$F$102:$F$200,0),COLUMN()-8),-999)</f>
        <v>0</v>
      </c>
      <c r="AL53" s="143" cm="1">
        <f t="array" ref="AL53">IFERROR(INDEX($I$102:$AS$200,MATCH($F53,$F$102:$F$200,0),COLUMN()-8),-999)</f>
        <v>0</v>
      </c>
      <c r="AM53" s="143" cm="1">
        <f t="array" ref="AM53">IFERROR(INDEX($I$102:$AS$200,MATCH($F53,$F$102:$F$200,0),COLUMN()-8),-999)</f>
        <v>0</v>
      </c>
      <c r="AN53" s="143" cm="1">
        <f t="array" ref="AN53">IFERROR(INDEX($I$102:$AS$200,MATCH($F53,$F$102:$F$200,0),COLUMN()-8),-999)</f>
        <v>0</v>
      </c>
      <c r="AO53" s="143" cm="1">
        <f t="array" ref="AO53">IFERROR(INDEX($I$102:$AS$200,MATCH($F53,$F$102:$F$200,0),COLUMN()-8),-999)</f>
        <v>0</v>
      </c>
      <c r="AP53" s="143" cm="1">
        <f t="array" ref="AP53">IFERROR(INDEX($I$102:$AS$200,MATCH($F53,$F$102:$F$200,0),COLUMN()-8),-999)</f>
        <v>0</v>
      </c>
      <c r="AQ53" s="143" cm="1">
        <f t="array" ref="AQ53">IFERROR(INDEX($I$102:$AS$200,MATCH($F53,$F$102:$F$200,0),COLUMN()-8),-999)</f>
        <v>0</v>
      </c>
      <c r="AR53" s="143" cm="1">
        <f t="array" ref="AR53">IFERROR(INDEX($I$102:$AS$200,MATCH($F53,$F$102:$F$200,0),COLUMN()-8),-999)</f>
        <v>0</v>
      </c>
      <c r="AS53" s="143" cm="1">
        <f t="array" ref="AS53">IFERROR(INDEX($I$102:$AS$200,MATCH($F53,$F$102:$F$200,0),COLUMN()-8),-999)</f>
        <v>0</v>
      </c>
      <c r="AT53" s="16"/>
      <c r="AU53" s="16">
        <v>999</v>
      </c>
      <c r="AV53" s="16">
        <v>999</v>
      </c>
      <c r="AW53" s="16">
        <v>999</v>
      </c>
      <c r="AX53" s="16">
        <v>999</v>
      </c>
      <c r="AY53" s="16">
        <v>999</v>
      </c>
      <c r="AZ53" s="16">
        <v>999</v>
      </c>
      <c r="BA53" s="16">
        <v>999</v>
      </c>
      <c r="BB53" s="16">
        <v>999</v>
      </c>
      <c r="BC53" s="16">
        <v>999</v>
      </c>
      <c r="BD53" s="16">
        <v>999</v>
      </c>
      <c r="BE53" s="16">
        <v>999</v>
      </c>
      <c r="BF53" s="16">
        <v>999</v>
      </c>
      <c r="BG53" s="16">
        <v>999</v>
      </c>
      <c r="BH53" s="16">
        <v>999</v>
      </c>
      <c r="BI53" s="16">
        <v>999</v>
      </c>
      <c r="BJ53" s="16">
        <v>999</v>
      </c>
      <c r="BK53" s="16"/>
      <c r="BL53" s="16"/>
      <c r="BM53" s="16"/>
      <c r="BN53" s="16"/>
      <c r="BO53" s="16"/>
    </row>
    <row r="54" spans="4:67" ht="15" customHeight="1" x14ac:dyDescent="0.25">
      <c r="D54" s="2" t="str">
        <f>'Lines - Loading'!C54</f>
        <v>chapelcross132kv</v>
      </c>
      <c r="E54" s="90" t="str">
        <f>IF('Lines - Loading'!D54="","",'Lines - Loading'!D54)</f>
        <v>ECCF-2</v>
      </c>
      <c r="F54" s="79" t="str">
        <f>'Lines - Loading'!E54</f>
        <v>ECCF-2</v>
      </c>
      <c r="G54" s="36">
        <v>999</v>
      </c>
      <c r="I54" s="143" cm="1">
        <f t="array" ref="I54">IFERROR(INDEX($I$102:$AS$200,MATCH($F54,$F$102:$F$200,0),COLUMN()-8),-999)</f>
        <v>0</v>
      </c>
      <c r="J54" s="143" cm="1">
        <f t="array" ref="J54">IFERROR(INDEX($I$102:$AS$200,MATCH($F54,$F$102:$F$200,0),COLUMN()-8),-999)</f>
        <v>0</v>
      </c>
      <c r="K54" s="143" cm="1">
        <f t="array" ref="K54">IFERROR(INDEX($I$102:$AS$200,MATCH($F54,$F$102:$F$200,0),COLUMN()-8),-999)</f>
        <v>0</v>
      </c>
      <c r="L54" s="143" cm="1">
        <f t="array" ref="L54">IFERROR(INDEX($I$102:$AS$200,MATCH($F54,$F$102:$F$200,0),COLUMN()-8),-999)</f>
        <v>0</v>
      </c>
      <c r="M54" s="143" cm="1">
        <f t="array" ref="M54">IFERROR(INDEX($I$102:$AS$200,MATCH($F54,$F$102:$F$200,0),COLUMN()-8),-999)</f>
        <v>0</v>
      </c>
      <c r="N54" s="143" cm="1">
        <f t="array" ref="N54">IFERROR(INDEX($I$102:$AS$200,MATCH($F54,$F$102:$F$200,0),COLUMN()-8),-999)</f>
        <v>0</v>
      </c>
      <c r="O54" s="143" cm="1">
        <f t="array" ref="O54">IFERROR(INDEX($I$102:$AS$200,MATCH($F54,$F$102:$F$200,0),COLUMN()-8),-999)</f>
        <v>0</v>
      </c>
      <c r="P54" s="143" cm="1">
        <f t="array" ref="P54">IFERROR(INDEX($I$102:$AS$200,MATCH($F54,$F$102:$F$200,0),COLUMN()-8),-999)</f>
        <v>0</v>
      </c>
      <c r="Q54" s="143" cm="1">
        <f t="array" ref="Q54">IFERROR(INDEX($I$102:$AS$200,MATCH($F54,$F$102:$F$200,0),COLUMN()-8),-999)</f>
        <v>0</v>
      </c>
      <c r="R54" s="143" cm="1">
        <f t="array" ref="R54">IFERROR(INDEX($I$102:$AS$200,MATCH($F54,$F$102:$F$200,0),COLUMN()-8),-999)</f>
        <v>0</v>
      </c>
      <c r="S54" s="143" cm="1">
        <f t="array" ref="S54">IFERROR(INDEX($I$102:$AS$200,MATCH($F54,$F$102:$F$200,0),COLUMN()-8),-999)</f>
        <v>0</v>
      </c>
      <c r="T54" s="143" cm="1">
        <f t="array" ref="T54">IFERROR(INDEX($I$102:$AS$200,MATCH($F54,$F$102:$F$200,0),COLUMN()-8),-999)</f>
        <v>0</v>
      </c>
      <c r="U54" s="143" cm="1">
        <f t="array" ref="U54">IFERROR(INDEX($I$102:$AS$200,MATCH($F54,$F$102:$F$200,0),COLUMN()-8),-999)</f>
        <v>0</v>
      </c>
      <c r="V54" s="143" cm="1">
        <f t="array" ref="V54">IFERROR(INDEX($I$102:$AS$200,MATCH($F54,$F$102:$F$200,0),COLUMN()-8),-999)</f>
        <v>0</v>
      </c>
      <c r="W54" s="143" cm="1">
        <f t="array" ref="W54">IFERROR(INDEX($I$102:$AS$200,MATCH($F54,$F$102:$F$200,0),COLUMN()-8),-999)</f>
        <v>0</v>
      </c>
      <c r="X54" s="143" cm="1">
        <f t="array" ref="X54">IFERROR(INDEX($I$102:$AS$200,MATCH($F54,$F$102:$F$200,0),COLUMN()-8),-999)</f>
        <v>0</v>
      </c>
      <c r="Y54" s="143" cm="1">
        <f t="array" ref="Y54">IFERROR(INDEX($I$102:$AS$200,MATCH($F54,$F$102:$F$200,0),COLUMN()-8),-999)</f>
        <v>0</v>
      </c>
      <c r="Z54" s="143" cm="1">
        <f t="array" ref="Z54">IFERROR(INDEX($I$102:$AS$200,MATCH($F54,$F$102:$F$200,0),COLUMN()-8),-999)</f>
        <v>0</v>
      </c>
      <c r="AA54" s="143" cm="1">
        <f t="array" ref="AA54">IFERROR(INDEX($I$102:$AS$200,MATCH($F54,$F$102:$F$200,0),COLUMN()-8),-999)</f>
        <v>0</v>
      </c>
      <c r="AB54" s="143" cm="1">
        <f t="array" ref="AB54">IFERROR(INDEX($I$102:$AS$200,MATCH($F54,$F$102:$F$200,0),COLUMN()-8),-999)</f>
        <v>0</v>
      </c>
      <c r="AC54" s="143" cm="1">
        <f t="array" ref="AC54">IFERROR(INDEX($I$102:$AS$200,MATCH($F54,$F$102:$F$200,0),COLUMN()-8),-999)</f>
        <v>0</v>
      </c>
      <c r="AD54" s="143" cm="1">
        <f t="array" ref="AD54">IFERROR(INDEX($I$102:$AS$200,MATCH($F54,$F$102:$F$200,0),COLUMN()-8),-999)</f>
        <v>0</v>
      </c>
      <c r="AE54" s="143" cm="1">
        <f t="array" ref="AE54">IFERROR(INDEX($I$102:$AS$200,MATCH($F54,$F$102:$F$200,0),COLUMN()-8),-999)</f>
        <v>0</v>
      </c>
      <c r="AF54" s="143" cm="1">
        <f t="array" ref="AF54">IFERROR(INDEX($I$102:$AS$200,MATCH($F54,$F$102:$F$200,0),COLUMN()-8),-999)</f>
        <v>0</v>
      </c>
      <c r="AG54" s="143" cm="1">
        <f t="array" ref="AG54">IFERROR(INDEX($I$102:$AS$200,MATCH($F54,$F$102:$F$200,0),COLUMN()-8),-999)</f>
        <v>0</v>
      </c>
      <c r="AH54" s="143" cm="1">
        <f t="array" ref="AH54">IFERROR(INDEX($I$102:$AS$200,MATCH($F54,$F$102:$F$200,0),COLUMN()-8),-999)</f>
        <v>0</v>
      </c>
      <c r="AI54" s="143" cm="1">
        <f t="array" ref="AI54">IFERROR(INDEX($I$102:$AS$200,MATCH($F54,$F$102:$F$200,0),COLUMN()-8),-999)</f>
        <v>0</v>
      </c>
      <c r="AJ54" s="143" cm="1">
        <f t="array" ref="AJ54">IFERROR(INDEX($I$102:$AS$200,MATCH($F54,$F$102:$F$200,0),COLUMN()-8),-999)</f>
        <v>0</v>
      </c>
      <c r="AK54" s="143" cm="1">
        <f t="array" ref="AK54">IFERROR(INDEX($I$102:$AS$200,MATCH($F54,$F$102:$F$200,0),COLUMN()-8),-999)</f>
        <v>0</v>
      </c>
      <c r="AL54" s="143" cm="1">
        <f t="array" ref="AL54">IFERROR(INDEX($I$102:$AS$200,MATCH($F54,$F$102:$F$200,0),COLUMN()-8),-999)</f>
        <v>0</v>
      </c>
      <c r="AM54" s="143" cm="1">
        <f t="array" ref="AM54">IFERROR(INDEX($I$102:$AS$200,MATCH($F54,$F$102:$F$200,0),COLUMN()-8),-999)</f>
        <v>0</v>
      </c>
      <c r="AN54" s="143" cm="1">
        <f t="array" ref="AN54">IFERROR(INDEX($I$102:$AS$200,MATCH($F54,$F$102:$F$200,0),COLUMN()-8),-999)</f>
        <v>0</v>
      </c>
      <c r="AO54" s="143" cm="1">
        <f t="array" ref="AO54">IFERROR(INDEX($I$102:$AS$200,MATCH($F54,$F$102:$F$200,0),COLUMN()-8),-999)</f>
        <v>0</v>
      </c>
      <c r="AP54" s="143" cm="1">
        <f t="array" ref="AP54">IFERROR(INDEX($I$102:$AS$200,MATCH($F54,$F$102:$F$200,0),COLUMN()-8),-999)</f>
        <v>0</v>
      </c>
      <c r="AQ54" s="143" cm="1">
        <f t="array" ref="AQ54">IFERROR(INDEX($I$102:$AS$200,MATCH($F54,$F$102:$F$200,0),COLUMN()-8),-999)</f>
        <v>0</v>
      </c>
      <c r="AR54" s="143" cm="1">
        <f t="array" ref="AR54">IFERROR(INDEX($I$102:$AS$200,MATCH($F54,$F$102:$F$200,0),COLUMN()-8),-999)</f>
        <v>0</v>
      </c>
      <c r="AS54" s="143" cm="1">
        <f t="array" ref="AS54">IFERROR(INDEX($I$102:$AS$200,MATCH($F54,$F$102:$F$200,0),COLUMN()-8),-999)</f>
        <v>0</v>
      </c>
      <c r="AT54" s="16"/>
      <c r="AU54" s="16">
        <f t="shared" ref="AU54" si="0">AU53</f>
        <v>999</v>
      </c>
      <c r="AV54" s="16">
        <f t="shared" ref="AV54" si="1">AV53</f>
        <v>999</v>
      </c>
      <c r="AW54" s="16">
        <f t="shared" ref="AW54" si="2">AW53</f>
        <v>999</v>
      </c>
      <c r="AX54" s="16">
        <f t="shared" ref="AX54" si="3">AX53</f>
        <v>999</v>
      </c>
      <c r="AY54" s="16">
        <f t="shared" ref="AY54" si="4">AY53</f>
        <v>999</v>
      </c>
      <c r="AZ54" s="16">
        <f t="shared" ref="AZ54" si="5">AZ53</f>
        <v>999</v>
      </c>
      <c r="BA54" s="16">
        <f t="shared" ref="BA54" si="6">BA53</f>
        <v>999</v>
      </c>
      <c r="BB54" s="16">
        <f t="shared" ref="BB54" si="7">BB53</f>
        <v>999</v>
      </c>
      <c r="BC54" s="16">
        <f t="shared" ref="BC54" si="8">BC53</f>
        <v>999</v>
      </c>
      <c r="BD54" s="16">
        <f t="shared" ref="BD54" si="9">BD53</f>
        <v>999</v>
      </c>
      <c r="BE54" s="16">
        <f t="shared" ref="BE54" si="10">BE53</f>
        <v>999</v>
      </c>
      <c r="BF54" s="16">
        <f t="shared" ref="BF54" si="11">BF53</f>
        <v>999</v>
      </c>
      <c r="BG54" s="16">
        <f t="shared" ref="BG54" si="12">BG53</f>
        <v>999</v>
      </c>
      <c r="BH54" s="16">
        <f t="shared" ref="BH54" si="13">BH53</f>
        <v>999</v>
      </c>
      <c r="BI54" s="16">
        <f t="shared" ref="BI54" si="14">BI53</f>
        <v>999</v>
      </c>
      <c r="BJ54" s="16">
        <f t="shared" ref="BJ54" si="15">BJ53</f>
        <v>999</v>
      </c>
      <c r="BK54" s="16"/>
      <c r="BL54" s="16"/>
      <c r="BM54" s="16"/>
      <c r="BN54" s="16"/>
      <c r="BO54" s="16"/>
    </row>
    <row r="55" spans="4:67" ht="15" customHeight="1" x14ac:dyDescent="0.25">
      <c r="D55" s="2" t="str">
        <f>'Lines - Loading'!C55</f>
        <v>chapelcross132kv</v>
      </c>
      <c r="E55" s="90" t="str">
        <f>IF('Lines - Loading'!D55="","",'Lines - Loading'!D55)</f>
        <v>GRNA-2</v>
      </c>
      <c r="F55" s="79" t="str">
        <f>'Lines - Loading'!E55</f>
        <v>GRNA-2</v>
      </c>
      <c r="G55" s="36">
        <v>999</v>
      </c>
      <c r="I55" s="143" cm="1">
        <f t="array" ref="I55">IFERROR(INDEX($I$102:$AS$200,MATCH($F55,$F$102:$F$200,0),COLUMN()-8),-999)</f>
        <v>0</v>
      </c>
      <c r="J55" s="143" cm="1">
        <f t="array" ref="J55">IFERROR(INDEX($I$102:$AS$200,MATCH($F55,$F$102:$F$200,0),COLUMN()-8),-999)</f>
        <v>0</v>
      </c>
      <c r="K55" s="143" cm="1">
        <f t="array" ref="K55">IFERROR(INDEX($I$102:$AS$200,MATCH($F55,$F$102:$F$200,0),COLUMN()-8),-999)</f>
        <v>0</v>
      </c>
      <c r="L55" s="143" cm="1">
        <f t="array" ref="L55">IFERROR(INDEX($I$102:$AS$200,MATCH($F55,$F$102:$F$200,0),COLUMN()-8),-999)</f>
        <v>0</v>
      </c>
      <c r="M55" s="143" cm="1">
        <f t="array" ref="M55">IFERROR(INDEX($I$102:$AS$200,MATCH($F55,$F$102:$F$200,0),COLUMN()-8),-999)</f>
        <v>0</v>
      </c>
      <c r="N55" s="143" cm="1">
        <f t="array" ref="N55">IFERROR(INDEX($I$102:$AS$200,MATCH($F55,$F$102:$F$200,0),COLUMN()-8),-999)</f>
        <v>0</v>
      </c>
      <c r="O55" s="143" cm="1">
        <f t="array" ref="O55">IFERROR(INDEX($I$102:$AS$200,MATCH($F55,$F$102:$F$200,0),COLUMN()-8),-999)</f>
        <v>0</v>
      </c>
      <c r="P55" s="143" cm="1">
        <f t="array" ref="P55">IFERROR(INDEX($I$102:$AS$200,MATCH($F55,$F$102:$F$200,0),COLUMN()-8),-999)</f>
        <v>0</v>
      </c>
      <c r="Q55" s="143" cm="1">
        <f t="array" ref="Q55">IFERROR(INDEX($I$102:$AS$200,MATCH($F55,$F$102:$F$200,0),COLUMN()-8),-999)</f>
        <v>0</v>
      </c>
      <c r="R55" s="143" cm="1">
        <f t="array" ref="R55">IFERROR(INDEX($I$102:$AS$200,MATCH($F55,$F$102:$F$200,0),COLUMN()-8),-999)</f>
        <v>0</v>
      </c>
      <c r="S55" s="143" cm="1">
        <f t="array" ref="S55">IFERROR(INDEX($I$102:$AS$200,MATCH($F55,$F$102:$F$200,0),COLUMN()-8),-999)</f>
        <v>0</v>
      </c>
      <c r="T55" s="143" cm="1">
        <f t="array" ref="T55">IFERROR(INDEX($I$102:$AS$200,MATCH($F55,$F$102:$F$200,0),COLUMN()-8),-999)</f>
        <v>0</v>
      </c>
      <c r="U55" s="143" cm="1">
        <f t="array" ref="U55">IFERROR(INDEX($I$102:$AS$200,MATCH($F55,$F$102:$F$200,0),COLUMN()-8),-999)</f>
        <v>0</v>
      </c>
      <c r="V55" s="143" cm="1">
        <f t="array" ref="V55">IFERROR(INDEX($I$102:$AS$200,MATCH($F55,$F$102:$F$200,0),COLUMN()-8),-999)</f>
        <v>0</v>
      </c>
      <c r="W55" s="143" cm="1">
        <f t="array" ref="W55">IFERROR(INDEX($I$102:$AS$200,MATCH($F55,$F$102:$F$200,0),COLUMN()-8),-999)</f>
        <v>0</v>
      </c>
      <c r="X55" s="143" cm="1">
        <f t="array" ref="X55">IFERROR(INDEX($I$102:$AS$200,MATCH($F55,$F$102:$F$200,0),COLUMN()-8),-999)</f>
        <v>0</v>
      </c>
      <c r="Y55" s="143" cm="1">
        <f t="array" ref="Y55">IFERROR(INDEX($I$102:$AS$200,MATCH($F55,$F$102:$F$200,0),COLUMN()-8),-999)</f>
        <v>0</v>
      </c>
      <c r="Z55" s="143" cm="1">
        <f t="array" ref="Z55">IFERROR(INDEX($I$102:$AS$200,MATCH($F55,$F$102:$F$200,0),COLUMN()-8),-999)</f>
        <v>0</v>
      </c>
      <c r="AA55" s="143" cm="1">
        <f t="array" ref="AA55">IFERROR(INDEX($I$102:$AS$200,MATCH($F55,$F$102:$F$200,0),COLUMN()-8),-999)</f>
        <v>0</v>
      </c>
      <c r="AB55" s="143" cm="1">
        <f t="array" ref="AB55">IFERROR(INDEX($I$102:$AS$200,MATCH($F55,$F$102:$F$200,0),COLUMN()-8),-999)</f>
        <v>0</v>
      </c>
      <c r="AC55" s="143" cm="1">
        <f t="array" ref="AC55">IFERROR(INDEX($I$102:$AS$200,MATCH($F55,$F$102:$F$200,0),COLUMN()-8),-999)</f>
        <v>0</v>
      </c>
      <c r="AD55" s="143" cm="1">
        <f t="array" ref="AD55">IFERROR(INDEX($I$102:$AS$200,MATCH($F55,$F$102:$F$200,0),COLUMN()-8),-999)</f>
        <v>0</v>
      </c>
      <c r="AE55" s="143" cm="1">
        <f t="array" ref="AE55">IFERROR(INDEX($I$102:$AS$200,MATCH($F55,$F$102:$F$200,0),COLUMN()-8),-999)</f>
        <v>0</v>
      </c>
      <c r="AF55" s="143" cm="1">
        <f t="array" ref="AF55">IFERROR(INDEX($I$102:$AS$200,MATCH($F55,$F$102:$F$200,0),COLUMN()-8),-999)</f>
        <v>0</v>
      </c>
      <c r="AG55" s="143" cm="1">
        <f t="array" ref="AG55">IFERROR(INDEX($I$102:$AS$200,MATCH($F55,$F$102:$F$200,0),COLUMN()-8),-999)</f>
        <v>0</v>
      </c>
      <c r="AH55" s="143" cm="1">
        <f t="array" ref="AH55">IFERROR(INDEX($I$102:$AS$200,MATCH($F55,$F$102:$F$200,0),COLUMN()-8),-999)</f>
        <v>0</v>
      </c>
      <c r="AI55" s="143" cm="1">
        <f t="array" ref="AI55">IFERROR(INDEX($I$102:$AS$200,MATCH($F55,$F$102:$F$200,0),COLUMN()-8),-999)</f>
        <v>0</v>
      </c>
      <c r="AJ55" s="143" cm="1">
        <f t="array" ref="AJ55">IFERROR(INDEX($I$102:$AS$200,MATCH($F55,$F$102:$F$200,0),COLUMN()-8),-999)</f>
        <v>0</v>
      </c>
      <c r="AK55" s="143" cm="1">
        <f t="array" ref="AK55">IFERROR(INDEX($I$102:$AS$200,MATCH($F55,$F$102:$F$200,0),COLUMN()-8),-999)</f>
        <v>0</v>
      </c>
      <c r="AL55" s="143" cm="1">
        <f t="array" ref="AL55">IFERROR(INDEX($I$102:$AS$200,MATCH($F55,$F$102:$F$200,0),COLUMN()-8),-999)</f>
        <v>0</v>
      </c>
      <c r="AM55" s="143" cm="1">
        <f t="array" ref="AM55">IFERROR(INDEX($I$102:$AS$200,MATCH($F55,$F$102:$F$200,0),COLUMN()-8),-999)</f>
        <v>0</v>
      </c>
      <c r="AN55" s="143" cm="1">
        <f t="array" ref="AN55">IFERROR(INDEX($I$102:$AS$200,MATCH($F55,$F$102:$F$200,0),COLUMN()-8),-999)</f>
        <v>0</v>
      </c>
      <c r="AO55" s="143" cm="1">
        <f t="array" ref="AO55">IFERROR(INDEX($I$102:$AS$200,MATCH($F55,$F$102:$F$200,0),COLUMN()-8),-999)</f>
        <v>0</v>
      </c>
      <c r="AP55" s="143" cm="1">
        <f t="array" ref="AP55">IFERROR(INDEX($I$102:$AS$200,MATCH($F55,$F$102:$F$200,0),COLUMN()-8),-999)</f>
        <v>0</v>
      </c>
      <c r="AQ55" s="143" cm="1">
        <f t="array" ref="AQ55">IFERROR(INDEX($I$102:$AS$200,MATCH($F55,$F$102:$F$200,0),COLUMN()-8),-999)</f>
        <v>0</v>
      </c>
      <c r="AR55" s="143" cm="1">
        <f t="array" ref="AR55">IFERROR(INDEX($I$102:$AS$200,MATCH($F55,$F$102:$F$200,0),COLUMN()-8),-999)</f>
        <v>0</v>
      </c>
      <c r="AS55" s="143" cm="1">
        <f t="array" ref="AS55">IFERROR(INDEX($I$102:$AS$200,MATCH($F55,$F$102:$F$200,0),COLUMN()-8),-999)</f>
        <v>0</v>
      </c>
      <c r="AT55" s="16"/>
      <c r="AU55" s="16">
        <v>999</v>
      </c>
      <c r="AV55" s="16">
        <v>999</v>
      </c>
      <c r="AW55" s="16">
        <v>999</v>
      </c>
      <c r="AX55" s="16">
        <v>999</v>
      </c>
      <c r="AY55" s="16">
        <v>999</v>
      </c>
      <c r="AZ55" s="16">
        <v>999</v>
      </c>
      <c r="BA55" s="16">
        <v>999</v>
      </c>
      <c r="BB55" s="16">
        <v>999</v>
      </c>
      <c r="BC55" s="16">
        <v>999</v>
      </c>
      <c r="BD55" s="16">
        <v>999</v>
      </c>
      <c r="BE55" s="16">
        <v>999</v>
      </c>
      <c r="BF55" s="16">
        <v>999</v>
      </c>
      <c r="BG55" s="16">
        <v>999</v>
      </c>
      <c r="BH55" s="16">
        <v>999</v>
      </c>
      <c r="BI55" s="16">
        <v>999</v>
      </c>
      <c r="BJ55" s="16">
        <v>999</v>
      </c>
      <c r="BK55" s="16"/>
      <c r="BL55" s="16"/>
      <c r="BM55" s="16"/>
      <c r="BN55" s="16"/>
      <c r="BO55" s="16"/>
    </row>
    <row r="56" spans="4:67" ht="15" customHeight="1" x14ac:dyDescent="0.25">
      <c r="D56" s="2" t="str">
        <f>'Lines - Loading'!C56</f>
        <v>chapelcross132kv</v>
      </c>
      <c r="E56" s="90" t="str">
        <f>IF('Lines - Loading'!D56="","",'Lines - Loading'!D56)</f>
        <v>DUMF-1</v>
      </c>
      <c r="F56" s="79" t="str">
        <f>'Lines - Loading'!E56</f>
        <v>DUMF-1</v>
      </c>
      <c r="G56" s="36">
        <v>999</v>
      </c>
      <c r="I56" s="143" cm="1">
        <f t="array" ref="I56">IFERROR(INDEX($I$102:$AS$200,MATCH($F56,$F$102:$F$200,0),COLUMN()-8),-999)</f>
        <v>0</v>
      </c>
      <c r="J56" s="143" cm="1">
        <f t="array" ref="J56">IFERROR(INDEX($I$102:$AS$200,MATCH($F56,$F$102:$F$200,0),COLUMN()-8),-999)</f>
        <v>0</v>
      </c>
      <c r="K56" s="143" cm="1">
        <f t="array" ref="K56">IFERROR(INDEX($I$102:$AS$200,MATCH($F56,$F$102:$F$200,0),COLUMN()-8),-999)</f>
        <v>0</v>
      </c>
      <c r="L56" s="143" cm="1">
        <f t="array" ref="L56">IFERROR(INDEX($I$102:$AS$200,MATCH($F56,$F$102:$F$200,0),COLUMN()-8),-999)</f>
        <v>0</v>
      </c>
      <c r="M56" s="143" cm="1">
        <f t="array" ref="M56">IFERROR(INDEX($I$102:$AS$200,MATCH($F56,$F$102:$F$200,0),COLUMN()-8),-999)</f>
        <v>0</v>
      </c>
      <c r="N56" s="143" cm="1">
        <f t="array" ref="N56">IFERROR(INDEX($I$102:$AS$200,MATCH($F56,$F$102:$F$200,0),COLUMN()-8),-999)</f>
        <v>0</v>
      </c>
      <c r="O56" s="143" cm="1">
        <f t="array" ref="O56">IFERROR(INDEX($I$102:$AS$200,MATCH($F56,$F$102:$F$200,0),COLUMN()-8),-999)</f>
        <v>0</v>
      </c>
      <c r="P56" s="143" cm="1">
        <f t="array" ref="P56">IFERROR(INDEX($I$102:$AS$200,MATCH($F56,$F$102:$F$200,0),COLUMN()-8),-999)</f>
        <v>0</v>
      </c>
      <c r="Q56" s="143" cm="1">
        <f t="array" ref="Q56">IFERROR(INDEX($I$102:$AS$200,MATCH($F56,$F$102:$F$200,0),COLUMN()-8),-999)</f>
        <v>0</v>
      </c>
      <c r="R56" s="143" cm="1">
        <f t="array" ref="R56">IFERROR(INDEX($I$102:$AS$200,MATCH($F56,$F$102:$F$200,0),COLUMN()-8),-999)</f>
        <v>0</v>
      </c>
      <c r="S56" s="143" cm="1">
        <f t="array" ref="S56">IFERROR(INDEX($I$102:$AS$200,MATCH($F56,$F$102:$F$200,0),COLUMN()-8),-999)</f>
        <v>0</v>
      </c>
      <c r="T56" s="143" cm="1">
        <f t="array" ref="T56">IFERROR(INDEX($I$102:$AS$200,MATCH($F56,$F$102:$F$200,0),COLUMN()-8),-999)</f>
        <v>0</v>
      </c>
      <c r="U56" s="143" cm="1">
        <f t="array" ref="U56">IFERROR(INDEX($I$102:$AS$200,MATCH($F56,$F$102:$F$200,0),COLUMN()-8),-999)</f>
        <v>0</v>
      </c>
      <c r="V56" s="143" cm="1">
        <f t="array" ref="V56">IFERROR(INDEX($I$102:$AS$200,MATCH($F56,$F$102:$F$200,0),COLUMN()-8),-999)</f>
        <v>0</v>
      </c>
      <c r="W56" s="143" cm="1">
        <f t="array" ref="W56">IFERROR(INDEX($I$102:$AS$200,MATCH($F56,$F$102:$F$200,0),COLUMN()-8),-999)</f>
        <v>0</v>
      </c>
      <c r="X56" s="143" cm="1">
        <f t="array" ref="X56">IFERROR(INDEX($I$102:$AS$200,MATCH($F56,$F$102:$F$200,0),COLUMN()-8),-999)</f>
        <v>0</v>
      </c>
      <c r="Y56" s="143" cm="1">
        <f t="array" ref="Y56">IFERROR(INDEX($I$102:$AS$200,MATCH($F56,$F$102:$F$200,0),COLUMN()-8),-999)</f>
        <v>0</v>
      </c>
      <c r="Z56" s="143" cm="1">
        <f t="array" ref="Z56">IFERROR(INDEX($I$102:$AS$200,MATCH($F56,$F$102:$F$200,0),COLUMN()-8),-999)</f>
        <v>0</v>
      </c>
      <c r="AA56" s="143" cm="1">
        <f t="array" ref="AA56">IFERROR(INDEX($I$102:$AS$200,MATCH($F56,$F$102:$F$200,0),COLUMN()-8),-999)</f>
        <v>0</v>
      </c>
      <c r="AB56" s="143" cm="1">
        <f t="array" ref="AB56">IFERROR(INDEX($I$102:$AS$200,MATCH($F56,$F$102:$F$200,0),COLUMN()-8),-999)</f>
        <v>0</v>
      </c>
      <c r="AC56" s="143" cm="1">
        <f t="array" ref="AC56">IFERROR(INDEX($I$102:$AS$200,MATCH($F56,$F$102:$F$200,0),COLUMN()-8),-999)</f>
        <v>0</v>
      </c>
      <c r="AD56" s="143" cm="1">
        <f t="array" ref="AD56">IFERROR(INDEX($I$102:$AS$200,MATCH($F56,$F$102:$F$200,0),COLUMN()-8),-999)</f>
        <v>0</v>
      </c>
      <c r="AE56" s="143" cm="1">
        <f t="array" ref="AE56">IFERROR(INDEX($I$102:$AS$200,MATCH($F56,$F$102:$F$200,0),COLUMN()-8),-999)</f>
        <v>0</v>
      </c>
      <c r="AF56" s="143" cm="1">
        <f t="array" ref="AF56">IFERROR(INDEX($I$102:$AS$200,MATCH($F56,$F$102:$F$200,0),COLUMN()-8),-999)</f>
        <v>0</v>
      </c>
      <c r="AG56" s="143" cm="1">
        <f t="array" ref="AG56">IFERROR(INDEX($I$102:$AS$200,MATCH($F56,$F$102:$F$200,0),COLUMN()-8),-999)</f>
        <v>0</v>
      </c>
      <c r="AH56" s="143" cm="1">
        <f t="array" ref="AH56">IFERROR(INDEX($I$102:$AS$200,MATCH($F56,$F$102:$F$200,0),COLUMN()-8),-999)</f>
        <v>0</v>
      </c>
      <c r="AI56" s="143" cm="1">
        <f t="array" ref="AI56">IFERROR(INDEX($I$102:$AS$200,MATCH($F56,$F$102:$F$200,0),COLUMN()-8),-999)</f>
        <v>0</v>
      </c>
      <c r="AJ56" s="143" cm="1">
        <f t="array" ref="AJ56">IFERROR(INDEX($I$102:$AS$200,MATCH($F56,$F$102:$F$200,0),COLUMN()-8),-999)</f>
        <v>0</v>
      </c>
      <c r="AK56" s="143" cm="1">
        <f t="array" ref="AK56">IFERROR(INDEX($I$102:$AS$200,MATCH($F56,$F$102:$F$200,0),COLUMN()-8),-999)</f>
        <v>0</v>
      </c>
      <c r="AL56" s="143" cm="1">
        <f t="array" ref="AL56">IFERROR(INDEX($I$102:$AS$200,MATCH($F56,$F$102:$F$200,0),COLUMN()-8),-999)</f>
        <v>0</v>
      </c>
      <c r="AM56" s="143" cm="1">
        <f t="array" ref="AM56">IFERROR(INDEX($I$102:$AS$200,MATCH($F56,$F$102:$F$200,0),COLUMN()-8),-999)</f>
        <v>0</v>
      </c>
      <c r="AN56" s="143" cm="1">
        <f t="array" ref="AN56">IFERROR(INDEX($I$102:$AS$200,MATCH($F56,$F$102:$F$200,0),COLUMN()-8),-999)</f>
        <v>0</v>
      </c>
      <c r="AO56" s="143" cm="1">
        <f t="array" ref="AO56">IFERROR(INDEX($I$102:$AS$200,MATCH($F56,$F$102:$F$200,0),COLUMN()-8),-999)</f>
        <v>0</v>
      </c>
      <c r="AP56" s="143" cm="1">
        <f t="array" ref="AP56">IFERROR(INDEX($I$102:$AS$200,MATCH($F56,$F$102:$F$200,0),COLUMN()-8),-999)</f>
        <v>0</v>
      </c>
      <c r="AQ56" s="143" cm="1">
        <f t="array" ref="AQ56">IFERROR(INDEX($I$102:$AS$200,MATCH($F56,$F$102:$F$200,0),COLUMN()-8),-999)</f>
        <v>0</v>
      </c>
      <c r="AR56" s="143" cm="1">
        <f t="array" ref="AR56">IFERROR(INDEX($I$102:$AS$200,MATCH($F56,$F$102:$F$200,0),COLUMN()-8),-999)</f>
        <v>0</v>
      </c>
      <c r="AS56" s="143" cm="1">
        <f t="array" ref="AS56">IFERROR(INDEX($I$102:$AS$200,MATCH($F56,$F$102:$F$200,0),COLUMN()-8),-999)</f>
        <v>0</v>
      </c>
      <c r="AT56" s="16"/>
      <c r="AU56" s="16">
        <v>999</v>
      </c>
      <c r="AV56" s="16">
        <v>999</v>
      </c>
      <c r="AW56" s="16">
        <v>999</v>
      </c>
      <c r="AX56" s="16">
        <v>999</v>
      </c>
      <c r="AY56" s="16">
        <v>999</v>
      </c>
      <c r="AZ56" s="16">
        <v>999</v>
      </c>
      <c r="BA56" s="16">
        <v>999</v>
      </c>
      <c r="BB56" s="16">
        <v>999</v>
      </c>
      <c r="BC56" s="16">
        <v>999</v>
      </c>
      <c r="BD56" s="16">
        <v>999</v>
      </c>
      <c r="BE56" s="16">
        <v>999</v>
      </c>
      <c r="BF56" s="16">
        <v>999</v>
      </c>
      <c r="BG56" s="16">
        <v>999</v>
      </c>
      <c r="BH56" s="16">
        <v>999</v>
      </c>
      <c r="BI56" s="16">
        <v>999</v>
      </c>
      <c r="BJ56" s="16">
        <v>999</v>
      </c>
      <c r="BK56" s="16"/>
      <c r="BL56" s="16"/>
      <c r="BM56" s="16"/>
      <c r="BN56" s="16"/>
      <c r="BO56" s="16"/>
    </row>
    <row r="57" spans="4:67" ht="15" customHeight="1" x14ac:dyDescent="0.25">
      <c r="D57" s="2" t="str">
        <f>'Lines - Loading'!C57</f>
        <v>chapelcross132kv</v>
      </c>
      <c r="E57" s="90" t="str">
        <f>IF('Lines - Loading'!D57="","",'Lines - Loading'!D57)</f>
        <v>ECCF-1</v>
      </c>
      <c r="F57" s="79" t="str">
        <f>'Lines - Loading'!E57</f>
        <v>ECCF-1</v>
      </c>
      <c r="G57" s="36">
        <v>999</v>
      </c>
      <c r="I57" s="143" cm="1">
        <f t="array" ref="I57">IFERROR(INDEX($I$102:$AS$200,MATCH($F57,$F$102:$F$200,0),COLUMN()-8),-999)</f>
        <v>0</v>
      </c>
      <c r="J57" s="143" cm="1">
        <f t="array" ref="J57">IFERROR(INDEX($I$102:$AS$200,MATCH($F57,$F$102:$F$200,0),COLUMN()-8),-999)</f>
        <v>0</v>
      </c>
      <c r="K57" s="143" cm="1">
        <f t="array" ref="K57">IFERROR(INDEX($I$102:$AS$200,MATCH($F57,$F$102:$F$200,0),COLUMN()-8),-999)</f>
        <v>0</v>
      </c>
      <c r="L57" s="143" cm="1">
        <f t="array" ref="L57">IFERROR(INDEX($I$102:$AS$200,MATCH($F57,$F$102:$F$200,0),COLUMN()-8),-999)</f>
        <v>0</v>
      </c>
      <c r="M57" s="143" cm="1">
        <f t="array" ref="M57">IFERROR(INDEX($I$102:$AS$200,MATCH($F57,$F$102:$F$200,0),COLUMN()-8),-999)</f>
        <v>0</v>
      </c>
      <c r="N57" s="143" cm="1">
        <f t="array" ref="N57">IFERROR(INDEX($I$102:$AS$200,MATCH($F57,$F$102:$F$200,0),COLUMN()-8),-999)</f>
        <v>0</v>
      </c>
      <c r="O57" s="143" cm="1">
        <f t="array" ref="O57">IFERROR(INDEX($I$102:$AS$200,MATCH($F57,$F$102:$F$200,0),COLUMN()-8),-999)</f>
        <v>0</v>
      </c>
      <c r="P57" s="143" cm="1">
        <f t="array" ref="P57">IFERROR(INDEX($I$102:$AS$200,MATCH($F57,$F$102:$F$200,0),COLUMN()-8),-999)</f>
        <v>0</v>
      </c>
      <c r="Q57" s="143" cm="1">
        <f t="array" ref="Q57">IFERROR(INDEX($I$102:$AS$200,MATCH($F57,$F$102:$F$200,0),COLUMN()-8),-999)</f>
        <v>0</v>
      </c>
      <c r="R57" s="143" cm="1">
        <f t="array" ref="R57">IFERROR(INDEX($I$102:$AS$200,MATCH($F57,$F$102:$F$200,0),COLUMN()-8),-999)</f>
        <v>0</v>
      </c>
      <c r="S57" s="143" cm="1">
        <f t="array" ref="S57">IFERROR(INDEX($I$102:$AS$200,MATCH($F57,$F$102:$F$200,0),COLUMN()-8),-999)</f>
        <v>0</v>
      </c>
      <c r="T57" s="143" cm="1">
        <f t="array" ref="T57">IFERROR(INDEX($I$102:$AS$200,MATCH($F57,$F$102:$F$200,0),COLUMN()-8),-999)</f>
        <v>0</v>
      </c>
      <c r="U57" s="143" cm="1">
        <f t="array" ref="U57">IFERROR(INDEX($I$102:$AS$200,MATCH($F57,$F$102:$F$200,0),COLUMN()-8),-999)</f>
        <v>0</v>
      </c>
      <c r="V57" s="143" cm="1">
        <f t="array" ref="V57">IFERROR(INDEX($I$102:$AS$200,MATCH($F57,$F$102:$F$200,0),COLUMN()-8),-999)</f>
        <v>0</v>
      </c>
      <c r="W57" s="143" cm="1">
        <f t="array" ref="W57">IFERROR(INDEX($I$102:$AS$200,MATCH($F57,$F$102:$F$200,0),COLUMN()-8),-999)</f>
        <v>0</v>
      </c>
      <c r="X57" s="143" cm="1">
        <f t="array" ref="X57">IFERROR(INDEX($I$102:$AS$200,MATCH($F57,$F$102:$F$200,0),COLUMN()-8),-999)</f>
        <v>0</v>
      </c>
      <c r="Y57" s="143" cm="1">
        <f t="array" ref="Y57">IFERROR(INDEX($I$102:$AS$200,MATCH($F57,$F$102:$F$200,0),COLUMN()-8),-999)</f>
        <v>0</v>
      </c>
      <c r="Z57" s="143" cm="1">
        <f t="array" ref="Z57">IFERROR(INDEX($I$102:$AS$200,MATCH($F57,$F$102:$F$200,0),COLUMN()-8),-999)</f>
        <v>0</v>
      </c>
      <c r="AA57" s="143" cm="1">
        <f t="array" ref="AA57">IFERROR(INDEX($I$102:$AS$200,MATCH($F57,$F$102:$F$200,0),COLUMN()-8),-999)</f>
        <v>0</v>
      </c>
      <c r="AB57" s="143" cm="1">
        <f t="array" ref="AB57">IFERROR(INDEX($I$102:$AS$200,MATCH($F57,$F$102:$F$200,0),COLUMN()-8),-999)</f>
        <v>0</v>
      </c>
      <c r="AC57" s="143" cm="1">
        <f t="array" ref="AC57">IFERROR(INDEX($I$102:$AS$200,MATCH($F57,$F$102:$F$200,0),COLUMN()-8),-999)</f>
        <v>0</v>
      </c>
      <c r="AD57" s="143" cm="1">
        <f t="array" ref="AD57">IFERROR(INDEX($I$102:$AS$200,MATCH($F57,$F$102:$F$200,0),COLUMN()-8),-999)</f>
        <v>0</v>
      </c>
      <c r="AE57" s="143" cm="1">
        <f t="array" ref="AE57">IFERROR(INDEX($I$102:$AS$200,MATCH($F57,$F$102:$F$200,0),COLUMN()-8),-999)</f>
        <v>0</v>
      </c>
      <c r="AF57" s="143" cm="1">
        <f t="array" ref="AF57">IFERROR(INDEX($I$102:$AS$200,MATCH($F57,$F$102:$F$200,0),COLUMN()-8),-999)</f>
        <v>0</v>
      </c>
      <c r="AG57" s="143" cm="1">
        <f t="array" ref="AG57">IFERROR(INDEX($I$102:$AS$200,MATCH($F57,$F$102:$F$200,0),COLUMN()-8),-999)</f>
        <v>0</v>
      </c>
      <c r="AH57" s="143" cm="1">
        <f t="array" ref="AH57">IFERROR(INDEX($I$102:$AS$200,MATCH($F57,$F$102:$F$200,0),COLUMN()-8),-999)</f>
        <v>0</v>
      </c>
      <c r="AI57" s="143" cm="1">
        <f t="array" ref="AI57">IFERROR(INDEX($I$102:$AS$200,MATCH($F57,$F$102:$F$200,0),COLUMN()-8),-999)</f>
        <v>0</v>
      </c>
      <c r="AJ57" s="143" cm="1">
        <f t="array" ref="AJ57">IFERROR(INDEX($I$102:$AS$200,MATCH($F57,$F$102:$F$200,0),COLUMN()-8),-999)</f>
        <v>0</v>
      </c>
      <c r="AK57" s="143" cm="1">
        <f t="array" ref="AK57">IFERROR(INDEX($I$102:$AS$200,MATCH($F57,$F$102:$F$200,0),COLUMN()-8),-999)</f>
        <v>0</v>
      </c>
      <c r="AL57" s="143" cm="1">
        <f t="array" ref="AL57">IFERROR(INDEX($I$102:$AS$200,MATCH($F57,$F$102:$F$200,0),COLUMN()-8),-999)</f>
        <v>0</v>
      </c>
      <c r="AM57" s="143" cm="1">
        <f t="array" ref="AM57">IFERROR(INDEX($I$102:$AS$200,MATCH($F57,$F$102:$F$200,0),COLUMN()-8),-999)</f>
        <v>0</v>
      </c>
      <c r="AN57" s="143" cm="1">
        <f t="array" ref="AN57">IFERROR(INDEX($I$102:$AS$200,MATCH($F57,$F$102:$F$200,0),COLUMN()-8),-999)</f>
        <v>0</v>
      </c>
      <c r="AO57" s="143" cm="1">
        <f t="array" ref="AO57">IFERROR(INDEX($I$102:$AS$200,MATCH($F57,$F$102:$F$200,0),COLUMN()-8),-999)</f>
        <v>0</v>
      </c>
      <c r="AP57" s="143" cm="1">
        <f t="array" ref="AP57">IFERROR(INDEX($I$102:$AS$200,MATCH($F57,$F$102:$F$200,0),COLUMN()-8),-999)</f>
        <v>0</v>
      </c>
      <c r="AQ57" s="143" cm="1">
        <f t="array" ref="AQ57">IFERROR(INDEX($I$102:$AS$200,MATCH($F57,$F$102:$F$200,0),COLUMN()-8),-999)</f>
        <v>0</v>
      </c>
      <c r="AR57" s="143" cm="1">
        <f t="array" ref="AR57">IFERROR(INDEX($I$102:$AS$200,MATCH($F57,$F$102:$F$200,0),COLUMN()-8),-999)</f>
        <v>0</v>
      </c>
      <c r="AS57" s="143" cm="1">
        <f t="array" ref="AS57">IFERROR(INDEX($I$102:$AS$200,MATCH($F57,$F$102:$F$200,0),COLUMN()-8),-999)</f>
        <v>0</v>
      </c>
      <c r="AT57" s="16"/>
      <c r="AU57" s="16">
        <v>999</v>
      </c>
      <c r="AV57" s="16">
        <v>999</v>
      </c>
      <c r="AW57" s="16">
        <v>999</v>
      </c>
      <c r="AX57" s="16">
        <v>999</v>
      </c>
      <c r="AY57" s="16">
        <v>999</v>
      </c>
      <c r="AZ57" s="16">
        <v>999</v>
      </c>
      <c r="BA57" s="16">
        <v>999</v>
      </c>
      <c r="BB57" s="16">
        <v>999</v>
      </c>
      <c r="BC57" s="16">
        <v>999</v>
      </c>
      <c r="BD57" s="16">
        <v>999</v>
      </c>
      <c r="BE57" s="16">
        <v>999</v>
      </c>
      <c r="BF57" s="16">
        <v>999</v>
      </c>
      <c r="BG57" s="16">
        <v>999</v>
      </c>
      <c r="BH57" s="16">
        <v>999</v>
      </c>
      <c r="BI57" s="16">
        <v>999</v>
      </c>
      <c r="BJ57" s="16">
        <v>999</v>
      </c>
      <c r="BK57" s="16"/>
      <c r="BL57" s="16"/>
      <c r="BM57" s="16"/>
      <c r="BN57" s="16"/>
      <c r="BO57" s="16"/>
    </row>
    <row r="58" spans="4:67" ht="15" customHeight="1" x14ac:dyDescent="0.25">
      <c r="D58" s="2" t="str">
        <f>'Lines - Loading'!C58</f>
        <v>chapelcross132kv</v>
      </c>
      <c r="E58" s="90" t="str">
        <f>IF('Lines - Loading'!D58="","",'Lines - Loading'!D58)</f>
        <v>CHAP1-_T1</v>
      </c>
      <c r="F58" s="79" t="str">
        <f>'Lines - Loading'!E58</f>
        <v>CHAP1-_T1</v>
      </c>
      <c r="G58" s="36">
        <v>999</v>
      </c>
      <c r="I58" s="143" cm="1">
        <f t="array" ref="I58">IFERROR(INDEX($I$102:$AS$200,MATCH($F58,$F$102:$F$200,0),COLUMN()-8),-999)</f>
        <v>0</v>
      </c>
      <c r="J58" s="143" cm="1">
        <f t="array" ref="J58">IFERROR(INDEX($I$102:$AS$200,MATCH($F58,$F$102:$F$200,0),COLUMN()-8),-999)</f>
        <v>0</v>
      </c>
      <c r="K58" s="143" cm="1">
        <f t="array" ref="K58">IFERROR(INDEX($I$102:$AS$200,MATCH($F58,$F$102:$F$200,0),COLUMN()-8),-999)</f>
        <v>0</v>
      </c>
      <c r="L58" s="143" cm="1">
        <f t="array" ref="L58">IFERROR(INDEX($I$102:$AS$200,MATCH($F58,$F$102:$F$200,0),COLUMN()-8),-999)</f>
        <v>0</v>
      </c>
      <c r="M58" s="143" cm="1">
        <f t="array" ref="M58">IFERROR(INDEX($I$102:$AS$200,MATCH($F58,$F$102:$F$200,0),COLUMN()-8),-999)</f>
        <v>0</v>
      </c>
      <c r="N58" s="143" cm="1">
        <f t="array" ref="N58">IFERROR(INDEX($I$102:$AS$200,MATCH($F58,$F$102:$F$200,0),COLUMN()-8),-999)</f>
        <v>0</v>
      </c>
      <c r="O58" s="143" cm="1">
        <f t="array" ref="O58">IFERROR(INDEX($I$102:$AS$200,MATCH($F58,$F$102:$F$200,0),COLUMN()-8),-999)</f>
        <v>0</v>
      </c>
      <c r="P58" s="143" cm="1">
        <f t="array" ref="P58">IFERROR(INDEX($I$102:$AS$200,MATCH($F58,$F$102:$F$200,0),COLUMN()-8),-999)</f>
        <v>0</v>
      </c>
      <c r="Q58" s="143" cm="1">
        <f t="array" ref="Q58">IFERROR(INDEX($I$102:$AS$200,MATCH($F58,$F$102:$F$200,0),COLUMN()-8),-999)</f>
        <v>0</v>
      </c>
      <c r="R58" s="143" cm="1">
        <f t="array" ref="R58">IFERROR(INDEX($I$102:$AS$200,MATCH($F58,$F$102:$F$200,0),COLUMN()-8),-999)</f>
        <v>1.9476267556949728E-4</v>
      </c>
      <c r="S58" s="143" cm="1">
        <f t="array" ref="S58">IFERROR(INDEX($I$102:$AS$200,MATCH($F58,$F$102:$F$200,0),COLUMN()-8),-999)</f>
        <v>-2.2950889823690906E-2</v>
      </c>
      <c r="T58" s="143" cm="1">
        <f t="array" ref="T58">IFERROR(INDEX($I$102:$AS$200,MATCH($F58,$F$102:$F$200,0),COLUMN()-8),-999)</f>
        <v>-3.0772441830641543E-2</v>
      </c>
      <c r="U58" s="143" cm="1">
        <f t="array" ref="U58">IFERROR(INDEX($I$102:$AS$200,MATCH($F58,$F$102:$F$200,0),COLUMN()-8),-999)</f>
        <v>-3.0772441830641543E-2</v>
      </c>
      <c r="V58" s="143" cm="1">
        <f t="array" ref="V58">IFERROR(INDEX($I$102:$AS$200,MATCH($F58,$F$102:$F$200,0),COLUMN()-8),-999)</f>
        <v>-3.11061364729339E-2</v>
      </c>
      <c r="W58" s="143" cm="1">
        <f t="array" ref="W58">IFERROR(INDEX($I$102:$AS$200,MATCH($F58,$F$102:$F$200,0),COLUMN()-8),-999)</f>
        <v>-3.08726826998698E-2</v>
      </c>
      <c r="X58" s="143" cm="1">
        <f t="array" ref="X58">IFERROR(INDEX($I$102:$AS$200,MATCH($F58,$F$102:$F$200,0),COLUMN()-8),-999)</f>
        <v>-3.08726826998698E-2</v>
      </c>
      <c r="Y58" s="143" cm="1">
        <f t="array" ref="Y58">IFERROR(INDEX($I$102:$AS$200,MATCH($F58,$F$102:$F$200,0),COLUMN()-8),-999)</f>
        <v>-2.1271331269342077E-2</v>
      </c>
      <c r="Z58" s="143" cm="1">
        <f t="array" ref="Z58">IFERROR(INDEX($I$102:$AS$200,MATCH($F58,$F$102:$F$200,0),COLUMN()-8),-999)</f>
        <v>2.4509996049202759E-2</v>
      </c>
      <c r="AA58" s="143" cm="1">
        <f t="array" ref="AA58">IFERROR(INDEX($I$102:$AS$200,MATCH($F58,$F$102:$F$200,0),COLUMN()-8),-999)</f>
        <v>6.4405473679304576E-2</v>
      </c>
      <c r="AB58" s="143" cm="1">
        <f t="array" ref="AB58">IFERROR(INDEX($I$102:$AS$200,MATCH($F58,$F$102:$F$200,0),COLUMN()-8),-999)</f>
        <v>3.619467645908829E-2</v>
      </c>
      <c r="AC58" s="143" cm="1">
        <f t="array" ref="AC58">IFERROR(INDEX($I$102:$AS$200,MATCH($F58,$F$102:$F$200,0),COLUMN()-8),-999)</f>
        <v>0.1114975246113391</v>
      </c>
      <c r="AD58" s="143" cm="1">
        <f t="array" ref="AD58">IFERROR(INDEX($I$102:$AS$200,MATCH($F58,$F$102:$F$200,0),COLUMN()-8),-999)</f>
        <v>0.11088808593461724</v>
      </c>
      <c r="AE58" s="143" cm="1">
        <f t="array" ref="AE58">IFERROR(INDEX($I$102:$AS$200,MATCH($F58,$F$102:$F$200,0),COLUMN()-8),-999)</f>
        <v>0.10036931631457408</v>
      </c>
      <c r="AF58" s="143" cm="1">
        <f t="array" ref="AF58">IFERROR(INDEX($I$102:$AS$200,MATCH($F58,$F$102:$F$200,0),COLUMN()-8),-999)</f>
        <v>7.2535360829324824E-2</v>
      </c>
      <c r="AG58" s="143" cm="1">
        <f t="array" ref="AG58">IFERROR(INDEX($I$102:$AS$200,MATCH($F58,$F$102:$F$200,0),COLUMN()-8),-999)</f>
        <v>0.10950262196298538</v>
      </c>
      <c r="AH58" s="143" cm="1">
        <f t="array" ref="AH58">IFERROR(INDEX($I$102:$AS$200,MATCH($F58,$F$102:$F$200,0),COLUMN()-8),-999)</f>
        <v>0.11387925465044088</v>
      </c>
      <c r="AI58" s="143" cm="1">
        <f t="array" ref="AI58">IFERROR(INDEX($I$102:$AS$200,MATCH($F58,$F$102:$F$200,0),COLUMN()-8),-999)</f>
        <v>0.13205442119171773</v>
      </c>
      <c r="AJ58" s="143" cm="1">
        <f t="array" ref="AJ58">IFERROR(INDEX($I$102:$AS$200,MATCH($F58,$F$102:$F$200,0),COLUMN()-8),-999)</f>
        <v>0.14014608437831333</v>
      </c>
      <c r="AK58" s="143" cm="1">
        <f t="array" ref="AK58">IFERROR(INDEX($I$102:$AS$200,MATCH($F58,$F$102:$F$200,0),COLUMN()-8),-999)</f>
        <v>0.13386994505966565</v>
      </c>
      <c r="AL58" s="143" cm="1">
        <f t="array" ref="AL58">IFERROR(INDEX($I$102:$AS$200,MATCH($F58,$F$102:$F$200,0),COLUMN()-8),-999)</f>
        <v>0.21502171852879282</v>
      </c>
      <c r="AM58" s="143" cm="1">
        <f t="array" ref="AM58">IFERROR(INDEX($I$102:$AS$200,MATCH($F58,$F$102:$F$200,0),COLUMN()-8),-999)</f>
        <v>0.17188225600160345</v>
      </c>
      <c r="AN58" s="143" cm="1">
        <f t="array" ref="AN58">IFERROR(INDEX($I$102:$AS$200,MATCH($F58,$F$102:$F$200,0),COLUMN()-8),-999)</f>
        <v>0.17600938301224117</v>
      </c>
      <c r="AO58" s="143" cm="1">
        <f t="array" ref="AO58">IFERROR(INDEX($I$102:$AS$200,MATCH($F58,$F$102:$F$200,0),COLUMN()-8),-999)</f>
        <v>0.18018668316285569</v>
      </c>
      <c r="AP58" s="143" cm="1">
        <f t="array" ref="AP58">IFERROR(INDEX($I$102:$AS$200,MATCH($F58,$F$102:$F$200,0),COLUMN()-8),-999)</f>
        <v>0.13111372805594834</v>
      </c>
      <c r="AQ58" s="143" cm="1">
        <f t="array" ref="AQ58">IFERROR(INDEX($I$102:$AS$200,MATCH($F58,$F$102:$F$200,0),COLUMN()-8),-999)</f>
        <v>9.5462818193318699E-2</v>
      </c>
      <c r="AR58" s="143" cm="1">
        <f t="array" ref="AR58">IFERROR(INDEX($I$102:$AS$200,MATCH($F58,$F$102:$F$200,0),COLUMN()-8),-999)</f>
        <v>9.5462818193318699E-2</v>
      </c>
      <c r="AS58" s="143" cm="1">
        <f t="array" ref="AS58">IFERROR(INDEX($I$102:$AS$200,MATCH($F58,$F$102:$F$200,0),COLUMN()-8),-999)</f>
        <v>-4.5799856641991959E-2</v>
      </c>
      <c r="AT58" s="16"/>
      <c r="AU58" s="16">
        <f t="shared" ref="AU58:BJ58" si="16">AU57</f>
        <v>999</v>
      </c>
      <c r="AV58" s="16">
        <f t="shared" si="16"/>
        <v>999</v>
      </c>
      <c r="AW58" s="16">
        <f t="shared" si="16"/>
        <v>999</v>
      </c>
      <c r="AX58" s="16">
        <f t="shared" si="16"/>
        <v>999</v>
      </c>
      <c r="AY58" s="16">
        <f t="shared" si="16"/>
        <v>999</v>
      </c>
      <c r="AZ58" s="16">
        <f t="shared" si="16"/>
        <v>999</v>
      </c>
      <c r="BA58" s="16">
        <f t="shared" si="16"/>
        <v>999</v>
      </c>
      <c r="BB58" s="16">
        <f t="shared" si="16"/>
        <v>999</v>
      </c>
      <c r="BC58" s="16">
        <f t="shared" si="16"/>
        <v>999</v>
      </c>
      <c r="BD58" s="16">
        <f t="shared" si="16"/>
        <v>999</v>
      </c>
      <c r="BE58" s="16">
        <f t="shared" si="16"/>
        <v>999</v>
      </c>
      <c r="BF58" s="16">
        <f t="shared" si="16"/>
        <v>999</v>
      </c>
      <c r="BG58" s="16">
        <f t="shared" si="16"/>
        <v>999</v>
      </c>
      <c r="BH58" s="16">
        <f t="shared" si="16"/>
        <v>999</v>
      </c>
      <c r="BI58" s="16">
        <f t="shared" si="16"/>
        <v>999</v>
      </c>
      <c r="BJ58" s="16">
        <f t="shared" si="16"/>
        <v>999</v>
      </c>
      <c r="BK58" s="16"/>
      <c r="BL58" s="16"/>
      <c r="BM58" s="16"/>
      <c r="BN58" s="16"/>
      <c r="BO58" s="16"/>
    </row>
    <row r="59" spans="4:67" ht="15" customHeight="1" x14ac:dyDescent="0.25">
      <c r="D59" s="2" t="str">
        <f>'Lines - Loading'!C59</f>
        <v>chapelcross132kv</v>
      </c>
      <c r="E59" s="90" t="str">
        <f>IF('Lines - Loading'!D59="","",'Lines - Loading'!D59)</f>
        <v>CHAP1-_T2</v>
      </c>
      <c r="F59" s="79" t="str">
        <f>'Lines - Loading'!E59</f>
        <v>CHAP1-_T2</v>
      </c>
      <c r="G59" s="36">
        <v>999</v>
      </c>
      <c r="I59" s="143" cm="1">
        <f t="array" ref="I59">IFERROR(INDEX($I$102:$AS$200,MATCH($F59,$F$102:$F$200,0),COLUMN()-8),-999)</f>
        <v>0</v>
      </c>
      <c r="J59" s="143" cm="1">
        <f t="array" ref="J59">IFERROR(INDEX($I$102:$AS$200,MATCH($F59,$F$102:$F$200,0),COLUMN()-8),-999)</f>
        <v>0</v>
      </c>
      <c r="K59" s="143" cm="1">
        <f t="array" ref="K59">IFERROR(INDEX($I$102:$AS$200,MATCH($F59,$F$102:$F$200,0),COLUMN()-8),-999)</f>
        <v>0</v>
      </c>
      <c r="L59" s="143" cm="1">
        <f t="array" ref="L59">IFERROR(INDEX($I$102:$AS$200,MATCH($F59,$F$102:$F$200,0),COLUMN()-8),-999)</f>
        <v>0</v>
      </c>
      <c r="M59" s="143" cm="1">
        <f t="array" ref="M59">IFERROR(INDEX($I$102:$AS$200,MATCH($F59,$F$102:$F$200,0),COLUMN()-8),-999)</f>
        <v>0</v>
      </c>
      <c r="N59" s="143" cm="1">
        <f t="array" ref="N59">IFERROR(INDEX($I$102:$AS$200,MATCH($F59,$F$102:$F$200,0),COLUMN()-8),-999)</f>
        <v>0</v>
      </c>
      <c r="O59" s="143" cm="1">
        <f t="array" ref="O59">IFERROR(INDEX($I$102:$AS$200,MATCH($F59,$F$102:$F$200,0),COLUMN()-8),-999)</f>
        <v>0</v>
      </c>
      <c r="P59" s="143" cm="1">
        <f t="array" ref="P59">IFERROR(INDEX($I$102:$AS$200,MATCH($F59,$F$102:$F$200,0),COLUMN()-8),-999)</f>
        <v>0</v>
      </c>
      <c r="Q59" s="143" cm="1">
        <f t="array" ref="Q59">IFERROR(INDEX($I$102:$AS$200,MATCH($F59,$F$102:$F$200,0),COLUMN()-8),-999)</f>
        <v>0</v>
      </c>
      <c r="R59" s="143" cm="1">
        <f t="array" ref="R59">IFERROR(INDEX($I$102:$AS$200,MATCH($F59,$F$102:$F$200,0),COLUMN()-8),-999)</f>
        <v>0</v>
      </c>
      <c r="S59" s="143" cm="1">
        <f t="array" ref="S59">IFERROR(INDEX($I$102:$AS$200,MATCH($F59,$F$102:$F$200,0),COLUMN()-8),-999)</f>
        <v>0</v>
      </c>
      <c r="T59" s="143" cm="1">
        <f t="array" ref="T59">IFERROR(INDEX($I$102:$AS$200,MATCH($F59,$F$102:$F$200,0),COLUMN()-8),-999)</f>
        <v>0</v>
      </c>
      <c r="U59" s="143" cm="1">
        <f t="array" ref="U59">IFERROR(INDEX($I$102:$AS$200,MATCH($F59,$F$102:$F$200,0),COLUMN()-8),-999)</f>
        <v>0</v>
      </c>
      <c r="V59" s="143" cm="1">
        <f t="array" ref="V59">IFERROR(INDEX($I$102:$AS$200,MATCH($F59,$F$102:$F$200,0),COLUMN()-8),-999)</f>
        <v>0</v>
      </c>
      <c r="W59" s="143" cm="1">
        <f t="array" ref="W59">IFERROR(INDEX($I$102:$AS$200,MATCH($F59,$F$102:$F$200,0),COLUMN()-8),-999)</f>
        <v>0</v>
      </c>
      <c r="X59" s="143" cm="1">
        <f t="array" ref="X59">IFERROR(INDEX($I$102:$AS$200,MATCH($F59,$F$102:$F$200,0),COLUMN()-8),-999)</f>
        <v>0</v>
      </c>
      <c r="Y59" s="143" cm="1">
        <f t="array" ref="Y59">IFERROR(INDEX($I$102:$AS$200,MATCH($F59,$F$102:$F$200,0),COLUMN()-8),-999)</f>
        <v>0</v>
      </c>
      <c r="Z59" s="143" cm="1">
        <f t="array" ref="Z59">IFERROR(INDEX($I$102:$AS$200,MATCH($F59,$F$102:$F$200,0),COLUMN()-8),-999)</f>
        <v>0</v>
      </c>
      <c r="AA59" s="143" cm="1">
        <f t="array" ref="AA59">IFERROR(INDEX($I$102:$AS$200,MATCH($F59,$F$102:$F$200,0),COLUMN()-8),-999)</f>
        <v>0</v>
      </c>
      <c r="AB59" s="143" cm="1">
        <f t="array" ref="AB59">IFERROR(INDEX($I$102:$AS$200,MATCH($F59,$F$102:$F$200,0),COLUMN()-8),-999)</f>
        <v>0</v>
      </c>
      <c r="AC59" s="143" cm="1">
        <f t="array" ref="AC59">IFERROR(INDEX($I$102:$AS$200,MATCH($F59,$F$102:$F$200,0),COLUMN()-8),-999)</f>
        <v>0</v>
      </c>
      <c r="AD59" s="143" cm="1">
        <f t="array" ref="AD59">IFERROR(INDEX($I$102:$AS$200,MATCH($F59,$F$102:$F$200,0),COLUMN()-8),-999)</f>
        <v>0</v>
      </c>
      <c r="AE59" s="143" cm="1">
        <f t="array" ref="AE59">IFERROR(INDEX($I$102:$AS$200,MATCH($F59,$F$102:$F$200,0),COLUMN()-8),-999)</f>
        <v>0</v>
      </c>
      <c r="AF59" s="143" cm="1">
        <f t="array" ref="AF59">IFERROR(INDEX($I$102:$AS$200,MATCH($F59,$F$102:$F$200,0),COLUMN()-8),-999)</f>
        <v>0</v>
      </c>
      <c r="AG59" s="143" cm="1">
        <f t="array" ref="AG59">IFERROR(INDEX($I$102:$AS$200,MATCH($F59,$F$102:$F$200,0),COLUMN()-8),-999)</f>
        <v>0</v>
      </c>
      <c r="AH59" s="143" cm="1">
        <f t="array" ref="AH59">IFERROR(INDEX($I$102:$AS$200,MATCH($F59,$F$102:$F$200,0),COLUMN()-8),-999)</f>
        <v>0</v>
      </c>
      <c r="AI59" s="143" cm="1">
        <f t="array" ref="AI59">IFERROR(INDEX($I$102:$AS$200,MATCH($F59,$F$102:$F$200,0),COLUMN()-8),-999)</f>
        <v>0</v>
      </c>
      <c r="AJ59" s="143" cm="1">
        <f t="array" ref="AJ59">IFERROR(INDEX($I$102:$AS$200,MATCH($F59,$F$102:$F$200,0),COLUMN()-8),-999)</f>
        <v>0</v>
      </c>
      <c r="AK59" s="143" cm="1">
        <f t="array" ref="AK59">IFERROR(INDEX($I$102:$AS$200,MATCH($F59,$F$102:$F$200,0),COLUMN()-8),-999)</f>
        <v>0</v>
      </c>
      <c r="AL59" s="143" cm="1">
        <f t="array" ref="AL59">IFERROR(INDEX($I$102:$AS$200,MATCH($F59,$F$102:$F$200,0),COLUMN()-8),-999)</f>
        <v>0</v>
      </c>
      <c r="AM59" s="143" cm="1">
        <f t="array" ref="AM59">IFERROR(INDEX($I$102:$AS$200,MATCH($F59,$F$102:$F$200,0),COLUMN()-8),-999)</f>
        <v>0</v>
      </c>
      <c r="AN59" s="143" cm="1">
        <f t="array" ref="AN59">IFERROR(INDEX($I$102:$AS$200,MATCH($F59,$F$102:$F$200,0),COLUMN()-8),-999)</f>
        <v>0</v>
      </c>
      <c r="AO59" s="143" cm="1">
        <f t="array" ref="AO59">IFERROR(INDEX($I$102:$AS$200,MATCH($F59,$F$102:$F$200,0),COLUMN()-8),-999)</f>
        <v>0</v>
      </c>
      <c r="AP59" s="143" cm="1">
        <f t="array" ref="AP59">IFERROR(INDEX($I$102:$AS$200,MATCH($F59,$F$102:$F$200,0),COLUMN()-8),-999)</f>
        <v>0</v>
      </c>
      <c r="AQ59" s="143" cm="1">
        <f t="array" ref="AQ59">IFERROR(INDEX($I$102:$AS$200,MATCH($F59,$F$102:$F$200,0),COLUMN()-8),-999)</f>
        <v>0</v>
      </c>
      <c r="AR59" s="143" cm="1">
        <f t="array" ref="AR59">IFERROR(INDEX($I$102:$AS$200,MATCH($F59,$F$102:$F$200,0),COLUMN()-8),-999)</f>
        <v>0</v>
      </c>
      <c r="AS59" s="143" cm="1">
        <f t="array" ref="AS59">IFERROR(INDEX($I$102:$AS$200,MATCH($F59,$F$102:$F$200,0),COLUMN()-8),-999)</f>
        <v>0</v>
      </c>
      <c r="AT59" s="16"/>
      <c r="AU59" s="16">
        <v>999</v>
      </c>
      <c r="AV59" s="16">
        <v>999</v>
      </c>
      <c r="AW59" s="16">
        <v>999</v>
      </c>
      <c r="AX59" s="16">
        <v>999</v>
      </c>
      <c r="AY59" s="16">
        <v>999</v>
      </c>
      <c r="AZ59" s="16">
        <v>999</v>
      </c>
      <c r="BA59" s="16">
        <v>999</v>
      </c>
      <c r="BB59" s="16">
        <v>999</v>
      </c>
      <c r="BC59" s="16">
        <v>999</v>
      </c>
      <c r="BD59" s="16">
        <v>999</v>
      </c>
      <c r="BE59" s="16">
        <v>999</v>
      </c>
      <c r="BF59" s="16">
        <v>999</v>
      </c>
      <c r="BG59" s="16">
        <v>999</v>
      </c>
      <c r="BH59" s="16">
        <v>999</v>
      </c>
      <c r="BI59" s="16">
        <v>999</v>
      </c>
      <c r="BJ59" s="16">
        <v>999</v>
      </c>
      <c r="BK59" s="16"/>
      <c r="BL59" s="16"/>
      <c r="BM59" s="16"/>
      <c r="BN59" s="16"/>
      <c r="BO59" s="16"/>
    </row>
    <row r="60" spans="4:67" ht="15" customHeight="1" x14ac:dyDescent="0.25">
      <c r="D60" s="2" t="str">
        <f>'Lines - Loading'!C60</f>
        <v>chapelcross132kv</v>
      </c>
      <c r="E60" s="90" t="str">
        <f>IF('Lines - Loading'!D60="","",'Lines - Loading'!D60)</f>
        <v>GRNA-1</v>
      </c>
      <c r="F60" s="79" t="str">
        <f>'Lines - Loading'!E60</f>
        <v>GRNA-1</v>
      </c>
      <c r="G60" s="36">
        <v>999</v>
      </c>
      <c r="I60" s="143" cm="1">
        <f t="array" ref="I60">IFERROR(INDEX($I$102:$AS$200,MATCH($F60,$F$102:$F$200,0),COLUMN()-8),-999)</f>
        <v>0</v>
      </c>
      <c r="J60" s="143" cm="1">
        <f t="array" ref="J60">IFERROR(INDEX($I$102:$AS$200,MATCH($F60,$F$102:$F$200,0),COLUMN()-8),-999)</f>
        <v>0</v>
      </c>
      <c r="K60" s="143" cm="1">
        <f t="array" ref="K60">IFERROR(INDEX($I$102:$AS$200,MATCH($F60,$F$102:$F$200,0),COLUMN()-8),-999)</f>
        <v>0</v>
      </c>
      <c r="L60" s="143" cm="1">
        <f t="array" ref="L60">IFERROR(INDEX($I$102:$AS$200,MATCH($F60,$F$102:$F$200,0),COLUMN()-8),-999)</f>
        <v>0</v>
      </c>
      <c r="M60" s="143" cm="1">
        <f t="array" ref="M60">IFERROR(INDEX($I$102:$AS$200,MATCH($F60,$F$102:$F$200,0),COLUMN()-8),-999)</f>
        <v>0</v>
      </c>
      <c r="N60" s="143" cm="1">
        <f t="array" ref="N60">IFERROR(INDEX($I$102:$AS$200,MATCH($F60,$F$102:$F$200,0),COLUMN()-8),-999)</f>
        <v>0</v>
      </c>
      <c r="O60" s="143" cm="1">
        <f t="array" ref="O60">IFERROR(INDEX($I$102:$AS$200,MATCH($F60,$F$102:$F$200,0),COLUMN()-8),-999)</f>
        <v>0</v>
      </c>
      <c r="P60" s="143" cm="1">
        <f t="array" ref="P60">IFERROR(INDEX($I$102:$AS$200,MATCH($F60,$F$102:$F$200,0),COLUMN()-8),-999)</f>
        <v>0</v>
      </c>
      <c r="Q60" s="143" cm="1">
        <f t="array" ref="Q60">IFERROR(INDEX($I$102:$AS$200,MATCH($F60,$F$102:$F$200,0),COLUMN()-8),-999)</f>
        <v>0</v>
      </c>
      <c r="R60" s="143" cm="1">
        <f t="array" ref="R60">IFERROR(INDEX($I$102:$AS$200,MATCH($F60,$F$102:$F$200,0),COLUMN()-8),-999)</f>
        <v>0</v>
      </c>
      <c r="S60" s="143" cm="1">
        <f t="array" ref="S60">IFERROR(INDEX($I$102:$AS$200,MATCH($F60,$F$102:$F$200,0),COLUMN()-8),-999)</f>
        <v>0</v>
      </c>
      <c r="T60" s="143" cm="1">
        <f t="array" ref="T60">IFERROR(INDEX($I$102:$AS$200,MATCH($F60,$F$102:$F$200,0),COLUMN()-8),-999)</f>
        <v>1.6161325359554716E-3</v>
      </c>
      <c r="U60" s="143" cm="1">
        <f t="array" ref="U60">IFERROR(INDEX($I$102:$AS$200,MATCH($F60,$F$102:$F$200,0),COLUMN()-8),-999)</f>
        <v>1.6161325359554716E-3</v>
      </c>
      <c r="V60" s="143" cm="1">
        <f t="array" ref="V60">IFERROR(INDEX($I$102:$AS$200,MATCH($F60,$F$102:$F$200,0),COLUMN()-8),-999)</f>
        <v>1.3806339995268892E-3</v>
      </c>
      <c r="W60" s="143" cm="1">
        <f t="array" ref="W60">IFERROR(INDEX($I$102:$AS$200,MATCH($F60,$F$102:$F$200,0),COLUMN()-8),-999)</f>
        <v>6.381280087407592E-3</v>
      </c>
      <c r="X60" s="143" cm="1">
        <f t="array" ref="X60">IFERROR(INDEX($I$102:$AS$200,MATCH($F60,$F$102:$F$200,0),COLUMN()-8),-999)</f>
        <v>6.381280087407592E-3</v>
      </c>
      <c r="Y60" s="143" cm="1">
        <f t="array" ref="Y60">IFERROR(INDEX($I$102:$AS$200,MATCH($F60,$F$102:$F$200,0),COLUMN()-8),-999)</f>
        <v>3.6944731033431173E-3</v>
      </c>
      <c r="Z60" s="143" cm="1">
        <f t="array" ref="Z60">IFERROR(INDEX($I$102:$AS$200,MATCH($F60,$F$102:$F$200,0),COLUMN()-8),-999)</f>
        <v>6.6950789814318977E-4</v>
      </c>
      <c r="AA60" s="143" cm="1">
        <f t="array" ref="AA60">IFERROR(INDEX($I$102:$AS$200,MATCH($F60,$F$102:$F$200,0),COLUMN()-8),-999)</f>
        <v>3.2387402002444542E-3</v>
      </c>
      <c r="AB60" s="143" cm="1">
        <f t="array" ref="AB60">IFERROR(INDEX($I$102:$AS$200,MATCH($F60,$F$102:$F$200,0),COLUMN()-8),-999)</f>
        <v>2.5012463438104102E-3</v>
      </c>
      <c r="AC60" s="143" cm="1">
        <f t="array" ref="AC60">IFERROR(INDEX($I$102:$AS$200,MATCH($F60,$F$102:$F$200,0),COLUMN()-8),-999)</f>
        <v>-3.1741461421696454E-2</v>
      </c>
      <c r="AD60" s="143" cm="1">
        <f t="array" ref="AD60">IFERROR(INDEX($I$102:$AS$200,MATCH($F60,$F$102:$F$200,0),COLUMN()-8),-999)</f>
        <v>-3.1643779465173424E-2</v>
      </c>
      <c r="AE60" s="143" cm="1">
        <f t="array" ref="AE60">IFERROR(INDEX($I$102:$AS$200,MATCH($F60,$F$102:$F$200,0),COLUMN()-8),-999)</f>
        <v>-3.1980013935091409E-2</v>
      </c>
      <c r="AF60" s="143" cm="1">
        <f t="array" ref="AF60">IFERROR(INDEX($I$102:$AS$200,MATCH($F60,$F$102:$F$200,0),COLUMN()-8),-999)</f>
        <v>-3.1621453439546414E-2</v>
      </c>
      <c r="AG60" s="143" cm="1">
        <f t="array" ref="AG60">IFERROR(INDEX($I$102:$AS$200,MATCH($F60,$F$102:$F$200,0),COLUMN()-8),-999)</f>
        <v>-3.958775841097497E-2</v>
      </c>
      <c r="AH60" s="143" cm="1">
        <f t="array" ref="AH60">IFERROR(INDEX($I$102:$AS$200,MATCH($F60,$F$102:$F$200,0),COLUMN()-8),-999)</f>
        <v>-4.0070260965310023E-2</v>
      </c>
      <c r="AI60" s="143" cm="1">
        <f t="array" ref="AI60">IFERROR(INDEX($I$102:$AS$200,MATCH($F60,$F$102:$F$200,0),COLUMN()-8),-999)</f>
        <v>-4.0018331807400484E-2</v>
      </c>
      <c r="AJ60" s="143" cm="1">
        <f t="array" ref="AJ60">IFERROR(INDEX($I$102:$AS$200,MATCH($F60,$F$102:$F$200,0),COLUMN()-8),-999)</f>
        <v>-4.109704908094626E-2</v>
      </c>
      <c r="AK60" s="143" cm="1">
        <f t="array" ref="AK60">IFERROR(INDEX($I$102:$AS$200,MATCH($F60,$F$102:$F$200,0),COLUMN()-8),-999)</f>
        <v>-4.0718340325993981E-2</v>
      </c>
      <c r="AL60" s="143" cm="1">
        <f t="array" ref="AL60">IFERROR(INDEX($I$102:$AS$200,MATCH($F60,$F$102:$F$200,0),COLUMN()-8),-999)</f>
        <v>-4.0423804393348625E-2</v>
      </c>
      <c r="AM60" s="143" cm="1">
        <f t="array" ref="AM60">IFERROR(INDEX($I$102:$AS$200,MATCH($F60,$F$102:$F$200,0),COLUMN()-8),-999)</f>
        <v>-3.99884138607072E-2</v>
      </c>
      <c r="AN60" s="143" cm="1">
        <f t="array" ref="AN60">IFERROR(INDEX($I$102:$AS$200,MATCH($F60,$F$102:$F$200,0),COLUMN()-8),-999)</f>
        <v>-3.9995354204978462E-2</v>
      </c>
      <c r="AO60" s="143" cm="1">
        <f t="array" ref="AO60">IFERROR(INDEX($I$102:$AS$200,MATCH($F60,$F$102:$F$200,0),COLUMN()-8),-999)</f>
        <v>-3.9995283603302484E-2</v>
      </c>
      <c r="AP60" s="143" cm="1">
        <f t="array" ref="AP60">IFERROR(INDEX($I$102:$AS$200,MATCH($F60,$F$102:$F$200,0),COLUMN()-8),-999)</f>
        <v>-3.9999175880296126E-2</v>
      </c>
      <c r="AQ60" s="143" cm="1">
        <f t="array" ref="AQ60">IFERROR(INDEX($I$102:$AS$200,MATCH($F60,$F$102:$F$200,0),COLUMN()-8),-999)</f>
        <v>-3.9966703434211284E-2</v>
      </c>
      <c r="AR60" s="143" cm="1">
        <f t="array" ref="AR60">IFERROR(INDEX($I$102:$AS$200,MATCH($F60,$F$102:$F$200,0),COLUMN()-8),-999)</f>
        <v>-3.9966703434211284E-2</v>
      </c>
      <c r="AS60" s="143" cm="1">
        <f t="array" ref="AS60">IFERROR(INDEX($I$102:$AS$200,MATCH($F60,$F$102:$F$200,0),COLUMN()-8),-999)</f>
        <v>-1.2526525669229941E-2</v>
      </c>
      <c r="AT60" s="16"/>
      <c r="AU60" s="16">
        <v>999</v>
      </c>
      <c r="AV60" s="16">
        <v>999</v>
      </c>
      <c r="AW60" s="16">
        <v>999</v>
      </c>
      <c r="AX60" s="16">
        <v>999</v>
      </c>
      <c r="AY60" s="16">
        <v>999</v>
      </c>
      <c r="AZ60" s="16">
        <v>999</v>
      </c>
      <c r="BA60" s="16">
        <v>999</v>
      </c>
      <c r="BB60" s="16">
        <v>999</v>
      </c>
      <c r="BC60" s="16">
        <v>999</v>
      </c>
      <c r="BD60" s="16">
        <v>999</v>
      </c>
      <c r="BE60" s="16">
        <v>999</v>
      </c>
      <c r="BF60" s="16">
        <v>999</v>
      </c>
      <c r="BG60" s="16">
        <v>999</v>
      </c>
      <c r="BH60" s="16">
        <v>999</v>
      </c>
      <c r="BI60" s="16">
        <v>999</v>
      </c>
      <c r="BJ60" s="16">
        <v>999</v>
      </c>
      <c r="BK60" s="16"/>
      <c r="BL60" s="16"/>
      <c r="BM60" s="16"/>
      <c r="BN60" s="16"/>
      <c r="BO60" s="16"/>
    </row>
    <row r="61" spans="4:67" ht="15" customHeight="1" x14ac:dyDescent="0.25">
      <c r="D61" s="2" t="str">
        <f>'Lines - Loading'!C61</f>
        <v>stevenscroft33kv</v>
      </c>
      <c r="E61" s="90" t="str">
        <f>IF('Lines - Loading'!D61="","",'Lines - Loading'!D61)</f>
        <v>STCR3-</v>
      </c>
      <c r="F61" s="79" t="str">
        <f>'Lines - Loading'!E61</f>
        <v>STCR3-</v>
      </c>
      <c r="G61" s="36">
        <v>999</v>
      </c>
      <c r="I61" s="143" cm="1">
        <f t="array" ref="I61">IFERROR(INDEX($I$102:$AS$200,MATCH($F61,$F$102:$F$200,0),COLUMN()-8),-999)</f>
        <v>0</v>
      </c>
      <c r="J61" s="143" cm="1">
        <f t="array" ref="J61">IFERROR(INDEX($I$102:$AS$200,MATCH($F61,$F$102:$F$200,0),COLUMN()-8),-999)</f>
        <v>0</v>
      </c>
      <c r="K61" s="143" cm="1">
        <f t="array" ref="K61">IFERROR(INDEX($I$102:$AS$200,MATCH($F61,$F$102:$F$200,0),COLUMN()-8),-999)</f>
        <v>0</v>
      </c>
      <c r="L61" s="143" cm="1">
        <f t="array" ref="L61">IFERROR(INDEX($I$102:$AS$200,MATCH($F61,$F$102:$F$200,0),COLUMN()-8),-999)</f>
        <v>0.24101139137449901</v>
      </c>
      <c r="M61" s="143" cm="1">
        <f t="array" ref="M61">IFERROR(INDEX($I$102:$AS$200,MATCH($F61,$F$102:$F$200,0),COLUMN()-8),-999)</f>
        <v>0.4605805172477388</v>
      </c>
      <c r="N61" s="143" cm="1">
        <f t="array" ref="N61">IFERROR(INDEX($I$102:$AS$200,MATCH($F61,$F$102:$F$200,0),COLUMN()-8),-999)</f>
        <v>0.460580517555576</v>
      </c>
      <c r="O61" s="143" cm="1">
        <f t="array" ref="O61">IFERROR(INDEX($I$102:$AS$200,MATCH($F61,$F$102:$F$200,0),COLUMN()-8),-999)</f>
        <v>0.42105761925673657</v>
      </c>
      <c r="P61" s="143" cm="1">
        <f t="array" ref="P61">IFERROR(INDEX($I$102:$AS$200,MATCH($F61,$F$102:$F$200,0),COLUMN()-8),-999)</f>
        <v>0.42105761969845384</v>
      </c>
      <c r="Q61" s="143" cm="1">
        <f t="array" ref="Q61">IFERROR(INDEX($I$102:$AS$200,MATCH($F61,$F$102:$F$200,0),COLUMN()-8),-999)</f>
        <v>0.43476214435148341</v>
      </c>
      <c r="R61" s="143" cm="1">
        <f t="array" ref="R61">IFERROR(INDEX($I$102:$AS$200,MATCH($F61,$F$102:$F$200,0),COLUMN()-8),-999)</f>
        <v>0.43567803398279942</v>
      </c>
      <c r="S61" s="143" cm="1">
        <f t="array" ref="S61">IFERROR(INDEX($I$102:$AS$200,MATCH($F61,$F$102:$F$200,0),COLUMN()-8),-999)</f>
        <v>0.45835624793076879</v>
      </c>
      <c r="T61" s="143" cm="1">
        <f t="array" ref="T61">IFERROR(INDEX($I$102:$AS$200,MATCH($F61,$F$102:$F$200,0),COLUMN()-8),-999)</f>
        <v>0.47291451323183925</v>
      </c>
      <c r="U61" s="143" cm="1">
        <f t="array" ref="U61">IFERROR(INDEX($I$102:$AS$200,MATCH($F61,$F$102:$F$200,0),COLUMN()-8),-999)</f>
        <v>0.47291451323183925</v>
      </c>
      <c r="V61" s="143" cm="1">
        <f t="array" ref="V61">IFERROR(INDEX($I$102:$AS$200,MATCH($F61,$F$102:$F$200,0),COLUMN()-8),-999)</f>
        <v>0.47440679598443514</v>
      </c>
      <c r="W61" s="143" cm="1">
        <f t="array" ref="W61">IFERROR(INDEX($I$102:$AS$200,MATCH($F61,$F$102:$F$200,0),COLUMN()-8),-999)</f>
        <v>0.50433099024085359</v>
      </c>
      <c r="X61" s="143" cm="1">
        <f t="array" ref="X61">IFERROR(INDEX($I$102:$AS$200,MATCH($F61,$F$102:$F$200,0),COLUMN()-8),-999)</f>
        <v>0.50433099024085359</v>
      </c>
      <c r="Y61" s="143" cm="1">
        <f t="array" ref="Y61">IFERROR(INDEX($I$102:$AS$200,MATCH($F61,$F$102:$F$200,0),COLUMN()-8),-999)</f>
        <v>0.45917328280008185</v>
      </c>
      <c r="Z61" s="143" cm="1">
        <f t="array" ref="Z61">IFERROR(INDEX($I$102:$AS$200,MATCH($F61,$F$102:$F$200,0),COLUMN()-8),-999)</f>
        <v>1.0437557376186917</v>
      </c>
      <c r="AA61" s="143" cm="1">
        <f t="array" ref="AA61">IFERROR(INDEX($I$102:$AS$200,MATCH($F61,$F$102:$F$200,0),COLUMN()-8),-999)</f>
        <v>1.6923241871166315</v>
      </c>
      <c r="AB61" s="143" cm="1">
        <f t="array" ref="AB61">IFERROR(INDEX($I$102:$AS$200,MATCH($F61,$F$102:$F$200,0),COLUMN()-8),-999)</f>
        <v>1.9499404648735985</v>
      </c>
      <c r="AC61" s="143" cm="1">
        <f t="array" ref="AC61">IFERROR(INDEX($I$102:$AS$200,MATCH($F61,$F$102:$F$200,0),COLUMN()-8),-999)</f>
        <v>0.44865828059382074</v>
      </c>
      <c r="AD61" s="143" cm="1">
        <f t="array" ref="AD61">IFERROR(INDEX($I$102:$AS$200,MATCH($F61,$F$102:$F$200,0),COLUMN()-8),-999)</f>
        <v>1.1973142660709073</v>
      </c>
      <c r="AE61" s="143" cm="1">
        <f t="array" ref="AE61">IFERROR(INDEX($I$102:$AS$200,MATCH($F61,$F$102:$F$200,0),COLUMN()-8),-999)</f>
        <v>1.76254179597339</v>
      </c>
      <c r="AF61" s="143" cm="1">
        <f t="array" ref="AF61">IFERROR(INDEX($I$102:$AS$200,MATCH($F61,$F$102:$F$200,0),COLUMN()-8),-999)</f>
        <v>1.4719687691769152</v>
      </c>
      <c r="AG61" s="143" cm="1">
        <f t="array" ref="AG61">IFERROR(INDEX($I$102:$AS$200,MATCH($F61,$F$102:$F$200,0),COLUMN()-8),-999)</f>
        <v>1.238508115097682</v>
      </c>
      <c r="AH61" s="143" cm="1">
        <f t="array" ref="AH61">IFERROR(INDEX($I$102:$AS$200,MATCH($F61,$F$102:$F$200,0),COLUMN()-8),-999)</f>
        <v>1.836183805549626</v>
      </c>
      <c r="AI61" s="143" cm="1">
        <f t="array" ref="AI61">IFERROR(INDEX($I$102:$AS$200,MATCH($F61,$F$102:$F$200,0),COLUMN()-8),-999)</f>
        <v>1.2962156478537818</v>
      </c>
      <c r="AJ61" s="143" cm="1">
        <f t="array" ref="AJ61">IFERROR(INDEX($I$102:$AS$200,MATCH($F61,$F$102:$F$200,0),COLUMN()-8),-999)</f>
        <v>1.8871773212981902</v>
      </c>
      <c r="AK61" s="143" cm="1">
        <f t="array" ref="AK61">IFERROR(INDEX($I$102:$AS$200,MATCH($F61,$F$102:$F$200,0),COLUMN()-8),-999)</f>
        <v>1.8966505226656056</v>
      </c>
      <c r="AL61" s="143" cm="1">
        <f t="array" ref="AL61">IFERROR(INDEX($I$102:$AS$200,MATCH($F61,$F$102:$F$200,0),COLUMN()-8),-999)</f>
        <v>1.8317382685940207</v>
      </c>
      <c r="AM61" s="143" cm="1">
        <f t="array" ref="AM61">IFERROR(INDEX($I$102:$AS$200,MATCH($F61,$F$102:$F$200,0),COLUMN()-8),-999)</f>
        <v>1.5831834610038558</v>
      </c>
      <c r="AN61" s="143" cm="1">
        <f t="array" ref="AN61">IFERROR(INDEX($I$102:$AS$200,MATCH($F61,$F$102:$F$200,0),COLUMN()-8),-999)</f>
        <v>1.5836974404136102</v>
      </c>
      <c r="AO61" s="143" cm="1">
        <f t="array" ref="AO61">IFERROR(INDEX($I$102:$AS$200,MATCH($F61,$F$102:$F$200,0),COLUMN()-8),-999)</f>
        <v>1.5836663388946031</v>
      </c>
      <c r="AP61" s="143" cm="1">
        <f t="array" ref="AP61">IFERROR(INDEX($I$102:$AS$200,MATCH($F61,$F$102:$F$200,0),COLUMN()-8),-999)</f>
        <v>1.5693162287298754</v>
      </c>
      <c r="AQ61" s="143" cm="1">
        <f t="array" ref="AQ61">IFERROR(INDEX($I$102:$AS$200,MATCH($F61,$F$102:$F$200,0),COLUMN()-8),-999)</f>
        <v>1.5721308257109401</v>
      </c>
      <c r="AR61" s="143" cm="1">
        <f t="array" ref="AR61">IFERROR(INDEX($I$102:$AS$200,MATCH($F61,$F$102:$F$200,0),COLUMN()-8),-999)</f>
        <v>1.5721308257109401</v>
      </c>
      <c r="AS61" s="143" cm="1">
        <f t="array" ref="AS61">IFERROR(INDEX($I$102:$AS$200,MATCH($F61,$F$102:$F$200,0),COLUMN()-8),-999)</f>
        <v>2.0055530885930715</v>
      </c>
      <c r="AT61" s="16"/>
      <c r="AU61" s="16">
        <v>999</v>
      </c>
      <c r="AV61" s="16">
        <v>999</v>
      </c>
      <c r="AW61" s="16">
        <v>999</v>
      </c>
      <c r="AX61" s="16">
        <v>999</v>
      </c>
      <c r="AY61" s="16">
        <v>999</v>
      </c>
      <c r="AZ61" s="16">
        <v>999</v>
      </c>
      <c r="BA61" s="16">
        <v>999</v>
      </c>
      <c r="BB61" s="16">
        <v>999</v>
      </c>
      <c r="BC61" s="16">
        <v>999</v>
      </c>
      <c r="BD61" s="16">
        <v>999</v>
      </c>
      <c r="BE61" s="16">
        <v>999</v>
      </c>
      <c r="BF61" s="16">
        <v>999</v>
      </c>
      <c r="BG61" s="16">
        <v>999</v>
      </c>
      <c r="BH61" s="16">
        <v>999</v>
      </c>
      <c r="BI61" s="16">
        <v>999</v>
      </c>
      <c r="BJ61" s="16">
        <v>999</v>
      </c>
      <c r="BK61" s="16"/>
      <c r="BL61" s="16"/>
      <c r="BM61" s="16"/>
      <c r="BN61" s="16"/>
      <c r="BO61" s="16"/>
    </row>
    <row r="62" spans="4:67" ht="15" customHeight="1" x14ac:dyDescent="0.25">
      <c r="D62" s="2" t="str">
        <f>'Lines - Loading'!C62</f>
        <v>stevenscroft33kv</v>
      </c>
      <c r="E62" s="90" t="str">
        <f>IF('Lines - Loading'!D62="","",'Lines - Loading'!D62)</f>
        <v>STCR3-_STCR0G</v>
      </c>
      <c r="F62" s="79" t="str">
        <f>'Lines - Loading'!E62</f>
        <v>STCR3-_STCR0G</v>
      </c>
      <c r="G62" s="36">
        <v>999</v>
      </c>
      <c r="I62" s="143" cm="1">
        <f t="array" ref="I62">IFERROR(INDEX($I$102:$AS$200,MATCH($F62,$F$102:$F$200,0),COLUMN()-8),-999)</f>
        <v>0</v>
      </c>
      <c r="J62" s="143" cm="1">
        <f t="array" ref="J62">IFERROR(INDEX($I$102:$AS$200,MATCH($F62,$F$102:$F$200,0),COLUMN()-8),-999)</f>
        <v>0</v>
      </c>
      <c r="K62" s="143" cm="1">
        <f t="array" ref="K62">IFERROR(INDEX($I$102:$AS$200,MATCH($F62,$F$102:$F$200,0),COLUMN()-8),-999)</f>
        <v>1E-3</v>
      </c>
      <c r="L62" s="143" cm="1">
        <f t="array" ref="L62">IFERROR(INDEX($I$102:$AS$200,MATCH($F62,$F$102:$F$200,0),COLUMN()-8),-999)</f>
        <v>0.24101139137449901</v>
      </c>
      <c r="M62" s="143" cm="1">
        <f t="array" ref="M62">IFERROR(INDEX($I$102:$AS$200,MATCH($F62,$F$102:$F$200,0),COLUMN()-8),-999)</f>
        <v>0.4605805172477388</v>
      </c>
      <c r="N62" s="143" cm="1">
        <f t="array" ref="N62">IFERROR(INDEX($I$102:$AS$200,MATCH($F62,$F$102:$F$200,0),COLUMN()-8),-999)</f>
        <v>0.460580517555576</v>
      </c>
      <c r="O62" s="143" cm="1">
        <f t="array" ref="O62">IFERROR(INDEX($I$102:$AS$200,MATCH($F62,$F$102:$F$200,0),COLUMN()-8),-999)</f>
        <v>0.42105761925673657</v>
      </c>
      <c r="P62" s="143" cm="1">
        <f t="array" ref="P62">IFERROR(INDEX($I$102:$AS$200,MATCH($F62,$F$102:$F$200,0),COLUMN()-8),-999)</f>
        <v>0.42105761969845384</v>
      </c>
      <c r="Q62" s="143" cm="1">
        <f t="array" ref="Q62">IFERROR(INDEX($I$102:$AS$200,MATCH($F62,$F$102:$F$200,0),COLUMN()-8),-999)</f>
        <v>0.43476214435148341</v>
      </c>
      <c r="R62" s="143" cm="1">
        <f t="array" ref="R62">IFERROR(INDEX($I$102:$AS$200,MATCH($F62,$F$102:$F$200,0),COLUMN()-8),-999)</f>
        <v>0.43567803398279942</v>
      </c>
      <c r="S62" s="143" cm="1">
        <f t="array" ref="S62">IFERROR(INDEX($I$102:$AS$200,MATCH($F62,$F$102:$F$200,0),COLUMN()-8),-999)</f>
        <v>0.45835624793076879</v>
      </c>
      <c r="T62" s="143" cm="1">
        <f t="array" ref="T62">IFERROR(INDEX($I$102:$AS$200,MATCH($F62,$F$102:$F$200,0),COLUMN()-8),-999)</f>
        <v>0.47291451323183925</v>
      </c>
      <c r="U62" s="143" cm="1">
        <f t="array" ref="U62">IFERROR(INDEX($I$102:$AS$200,MATCH($F62,$F$102:$F$200,0),COLUMN()-8),-999)</f>
        <v>0.47291451323183925</v>
      </c>
      <c r="V62" s="143" cm="1">
        <f t="array" ref="V62">IFERROR(INDEX($I$102:$AS$200,MATCH($F62,$F$102:$F$200,0),COLUMN()-8),-999)</f>
        <v>0.47440679598443514</v>
      </c>
      <c r="W62" s="143" cm="1">
        <f t="array" ref="W62">IFERROR(INDEX($I$102:$AS$200,MATCH($F62,$F$102:$F$200,0),COLUMN()-8),-999)</f>
        <v>0.50433099024085359</v>
      </c>
      <c r="X62" s="143" cm="1">
        <f t="array" ref="X62">IFERROR(INDEX($I$102:$AS$200,MATCH($F62,$F$102:$F$200,0),COLUMN()-8),-999)</f>
        <v>0.50433099024085359</v>
      </c>
      <c r="Y62" s="143" cm="1">
        <f t="array" ref="Y62">IFERROR(INDEX($I$102:$AS$200,MATCH($F62,$F$102:$F$200,0),COLUMN()-8),-999)</f>
        <v>0.45917328280008185</v>
      </c>
      <c r="Z62" s="143" cm="1">
        <f t="array" ref="Z62">IFERROR(INDEX($I$102:$AS$200,MATCH($F62,$F$102:$F$200,0),COLUMN()-8),-999)</f>
        <v>1.0437557376186917</v>
      </c>
      <c r="AA62" s="143" cm="1">
        <f t="array" ref="AA62">IFERROR(INDEX($I$102:$AS$200,MATCH($F62,$F$102:$F$200,0),COLUMN()-8),-999)</f>
        <v>1.6923241871166315</v>
      </c>
      <c r="AB62" s="143" cm="1">
        <f t="array" ref="AB62">IFERROR(INDEX($I$102:$AS$200,MATCH($F62,$F$102:$F$200,0),COLUMN()-8),-999)</f>
        <v>1.9499404648735985</v>
      </c>
      <c r="AC62" s="143" cm="1">
        <f t="array" ref="AC62">IFERROR(INDEX($I$102:$AS$200,MATCH($F62,$F$102:$F$200,0),COLUMN()-8),-999)</f>
        <v>0.44865828059382074</v>
      </c>
      <c r="AD62" s="143" cm="1">
        <f t="array" ref="AD62">IFERROR(INDEX($I$102:$AS$200,MATCH($F62,$F$102:$F$200,0),COLUMN()-8),-999)</f>
        <v>1.1973142660709073</v>
      </c>
      <c r="AE62" s="143" cm="1">
        <f t="array" ref="AE62">IFERROR(INDEX($I$102:$AS$200,MATCH($F62,$F$102:$F$200,0),COLUMN()-8),-999)</f>
        <v>1.76254179597339</v>
      </c>
      <c r="AF62" s="143" cm="1">
        <f t="array" ref="AF62">IFERROR(INDEX($I$102:$AS$200,MATCH($F62,$F$102:$F$200,0),COLUMN()-8),-999)</f>
        <v>1.4719687691769152</v>
      </c>
      <c r="AG62" s="143" cm="1">
        <f t="array" ref="AG62">IFERROR(INDEX($I$102:$AS$200,MATCH($F62,$F$102:$F$200,0),COLUMN()-8),-999)</f>
        <v>1.238508115097682</v>
      </c>
      <c r="AH62" s="143" cm="1">
        <f t="array" ref="AH62">IFERROR(INDEX($I$102:$AS$200,MATCH($F62,$F$102:$F$200,0),COLUMN()-8),-999)</f>
        <v>1.836183805549626</v>
      </c>
      <c r="AI62" s="143" cm="1">
        <f t="array" ref="AI62">IFERROR(INDEX($I$102:$AS$200,MATCH($F62,$F$102:$F$200,0),COLUMN()-8),-999)</f>
        <v>1.2962156478537818</v>
      </c>
      <c r="AJ62" s="143" cm="1">
        <f t="array" ref="AJ62">IFERROR(INDEX($I$102:$AS$200,MATCH($F62,$F$102:$F$200,0),COLUMN()-8),-999)</f>
        <v>1.8871773212981902</v>
      </c>
      <c r="AK62" s="143" cm="1">
        <f t="array" ref="AK62">IFERROR(INDEX($I$102:$AS$200,MATCH($F62,$F$102:$F$200,0),COLUMN()-8),-999)</f>
        <v>1.8966505226656056</v>
      </c>
      <c r="AL62" s="143" cm="1">
        <f t="array" ref="AL62">IFERROR(INDEX($I$102:$AS$200,MATCH($F62,$F$102:$F$200,0),COLUMN()-8),-999)</f>
        <v>1.8317382685940207</v>
      </c>
      <c r="AM62" s="143" cm="1">
        <f t="array" ref="AM62">IFERROR(INDEX($I$102:$AS$200,MATCH($F62,$F$102:$F$200,0),COLUMN()-8),-999)</f>
        <v>1.5831834610038558</v>
      </c>
      <c r="AN62" s="143" cm="1">
        <f t="array" ref="AN62">IFERROR(INDEX($I$102:$AS$200,MATCH($F62,$F$102:$F$200,0),COLUMN()-8),-999)</f>
        <v>1.5836974404136102</v>
      </c>
      <c r="AO62" s="143" cm="1">
        <f t="array" ref="AO62">IFERROR(INDEX($I$102:$AS$200,MATCH($F62,$F$102:$F$200,0),COLUMN()-8),-999)</f>
        <v>1.5836663388946031</v>
      </c>
      <c r="AP62" s="143" cm="1">
        <f t="array" ref="AP62">IFERROR(INDEX($I$102:$AS$200,MATCH($F62,$F$102:$F$200,0),COLUMN()-8),-999)</f>
        <v>1.5693162287298754</v>
      </c>
      <c r="AQ62" s="143" cm="1">
        <f t="array" ref="AQ62">IFERROR(INDEX($I$102:$AS$200,MATCH($F62,$F$102:$F$200,0),COLUMN()-8),-999)</f>
        <v>1.5721308257109401</v>
      </c>
      <c r="AR62" s="143" cm="1">
        <f t="array" ref="AR62">IFERROR(INDEX($I$102:$AS$200,MATCH($F62,$F$102:$F$200,0),COLUMN()-8),-999)</f>
        <v>1.5721308257109401</v>
      </c>
      <c r="AS62" s="143" cm="1">
        <f t="array" ref="AS62">IFERROR(INDEX($I$102:$AS$200,MATCH($F62,$F$102:$F$200,0),COLUMN()-8),-999)</f>
        <v>2.0055530885930715</v>
      </c>
      <c r="AT62" s="16"/>
      <c r="AU62" s="16">
        <f t="shared" ref="AU62:BJ62" si="17">AU61</f>
        <v>999</v>
      </c>
      <c r="AV62" s="16">
        <f t="shared" si="17"/>
        <v>999</v>
      </c>
      <c r="AW62" s="16">
        <f t="shared" si="17"/>
        <v>999</v>
      </c>
      <c r="AX62" s="16">
        <f t="shared" si="17"/>
        <v>999</v>
      </c>
      <c r="AY62" s="16">
        <f t="shared" si="17"/>
        <v>999</v>
      </c>
      <c r="AZ62" s="16">
        <f t="shared" si="17"/>
        <v>999</v>
      </c>
      <c r="BA62" s="16">
        <f t="shared" si="17"/>
        <v>999</v>
      </c>
      <c r="BB62" s="16">
        <f t="shared" si="17"/>
        <v>999</v>
      </c>
      <c r="BC62" s="16">
        <f t="shared" si="17"/>
        <v>999</v>
      </c>
      <c r="BD62" s="16">
        <f t="shared" si="17"/>
        <v>999</v>
      </c>
      <c r="BE62" s="16">
        <f t="shared" si="17"/>
        <v>999</v>
      </c>
      <c r="BF62" s="16">
        <f t="shared" si="17"/>
        <v>999</v>
      </c>
      <c r="BG62" s="16">
        <f t="shared" si="17"/>
        <v>999</v>
      </c>
      <c r="BH62" s="16">
        <f t="shared" si="17"/>
        <v>999</v>
      </c>
      <c r="BI62" s="16">
        <f t="shared" si="17"/>
        <v>999</v>
      </c>
      <c r="BJ62" s="16">
        <f t="shared" si="17"/>
        <v>999</v>
      </c>
      <c r="BK62" s="16"/>
      <c r="BL62" s="16"/>
      <c r="BM62" s="16"/>
      <c r="BN62" s="16"/>
      <c r="BO62" s="16"/>
    </row>
    <row r="63" spans="4:67" ht="15" customHeight="1" x14ac:dyDescent="0.25">
      <c r="D63" s="2" t="str">
        <f>'Lines - Loading'!C63</f>
        <v>stevenscroft33kv</v>
      </c>
      <c r="E63" s="90" t="str">
        <f>IF('Lines - Loading'!D63="","",'Lines - Loading'!D63)</f>
        <v>STCR0G-_2</v>
      </c>
      <c r="F63" s="79" t="str">
        <f>'Lines - Loading'!E63</f>
        <v>STCR0G-_2</v>
      </c>
      <c r="G63" s="36">
        <v>999</v>
      </c>
      <c r="I63" s="143" cm="1">
        <f t="array" ref="I63">IFERROR(INDEX($I$102:$AS$200,MATCH($F63,$F$102:$F$200,0),COLUMN()-8),-999)</f>
        <v>0</v>
      </c>
      <c r="J63" s="143" cm="1">
        <f t="array" ref="J63">IFERROR(INDEX($I$102:$AS$200,MATCH($F63,$F$102:$F$200,0),COLUMN()-8),-999)</f>
        <v>0</v>
      </c>
      <c r="K63" s="143" cm="1">
        <f t="array" ref="K63">IFERROR(INDEX($I$102:$AS$200,MATCH($F63,$F$102:$F$200,0),COLUMN()-8),-999)</f>
        <v>1E-3</v>
      </c>
      <c r="L63" s="143" cm="1">
        <f t="array" ref="L63">IFERROR(INDEX($I$102:$AS$200,MATCH($F63,$F$102:$F$200,0),COLUMN()-8),-999)</f>
        <v>0.24101139137449901</v>
      </c>
      <c r="M63" s="143" cm="1">
        <f t="array" ref="M63">IFERROR(INDEX($I$102:$AS$200,MATCH($F63,$F$102:$F$200,0),COLUMN()-8),-999)</f>
        <v>0.4605805172477388</v>
      </c>
      <c r="N63" s="143" cm="1">
        <f t="array" ref="N63">IFERROR(INDEX($I$102:$AS$200,MATCH($F63,$F$102:$F$200,0),COLUMN()-8),-999)</f>
        <v>0.460580517555576</v>
      </c>
      <c r="O63" s="143" cm="1">
        <f t="array" ref="O63">IFERROR(INDEX($I$102:$AS$200,MATCH($F63,$F$102:$F$200,0),COLUMN()-8),-999)</f>
        <v>0.42105761925673657</v>
      </c>
      <c r="P63" s="143" cm="1">
        <f t="array" ref="P63">IFERROR(INDEX($I$102:$AS$200,MATCH($F63,$F$102:$F$200,0),COLUMN()-8),-999)</f>
        <v>0.42105761969845384</v>
      </c>
      <c r="Q63" s="143" cm="1">
        <f t="array" ref="Q63">IFERROR(INDEX($I$102:$AS$200,MATCH($F63,$F$102:$F$200,0),COLUMN()-8),-999)</f>
        <v>0.43476214435148341</v>
      </c>
      <c r="R63" s="143" cm="1">
        <f t="array" ref="R63">IFERROR(INDEX($I$102:$AS$200,MATCH($F63,$F$102:$F$200,0),COLUMN()-8),-999)</f>
        <v>0.43567803398279942</v>
      </c>
      <c r="S63" s="143" cm="1">
        <f t="array" ref="S63">IFERROR(INDEX($I$102:$AS$200,MATCH($F63,$F$102:$F$200,0),COLUMN()-8),-999)</f>
        <v>0.45835624793076879</v>
      </c>
      <c r="T63" s="143" cm="1">
        <f t="array" ref="T63">IFERROR(INDEX($I$102:$AS$200,MATCH($F63,$F$102:$F$200,0),COLUMN()-8),-999)</f>
        <v>0.47291451323183925</v>
      </c>
      <c r="U63" s="143" cm="1">
        <f t="array" ref="U63">IFERROR(INDEX($I$102:$AS$200,MATCH($F63,$F$102:$F$200,0),COLUMN()-8),-999)</f>
        <v>0.47291451323183925</v>
      </c>
      <c r="V63" s="143" cm="1">
        <f t="array" ref="V63">IFERROR(INDEX($I$102:$AS$200,MATCH($F63,$F$102:$F$200,0),COLUMN()-8),-999)</f>
        <v>0.47440679598443514</v>
      </c>
      <c r="W63" s="143" cm="1">
        <f t="array" ref="W63">IFERROR(INDEX($I$102:$AS$200,MATCH($F63,$F$102:$F$200,0),COLUMN()-8),-999)</f>
        <v>0.50433099024085359</v>
      </c>
      <c r="X63" s="143" cm="1">
        <f t="array" ref="X63">IFERROR(INDEX($I$102:$AS$200,MATCH($F63,$F$102:$F$200,0),COLUMN()-8),-999)</f>
        <v>0.50433099024085359</v>
      </c>
      <c r="Y63" s="143" cm="1">
        <f t="array" ref="Y63">IFERROR(INDEX($I$102:$AS$200,MATCH($F63,$F$102:$F$200,0),COLUMN()-8),-999)</f>
        <v>0.45917328280008185</v>
      </c>
      <c r="Z63" s="143" cm="1">
        <f t="array" ref="Z63">IFERROR(INDEX($I$102:$AS$200,MATCH($F63,$F$102:$F$200,0),COLUMN()-8),-999)</f>
        <v>1.0437557376186917</v>
      </c>
      <c r="AA63" s="143" cm="1">
        <f t="array" ref="AA63">IFERROR(INDEX($I$102:$AS$200,MATCH($F63,$F$102:$F$200,0),COLUMN()-8),-999)</f>
        <v>1.6923241871166315</v>
      </c>
      <c r="AB63" s="143" cm="1">
        <f t="array" ref="AB63">IFERROR(INDEX($I$102:$AS$200,MATCH($F63,$F$102:$F$200,0),COLUMN()-8),-999)</f>
        <v>1.9499404648735985</v>
      </c>
      <c r="AC63" s="143" cm="1">
        <f t="array" ref="AC63">IFERROR(INDEX($I$102:$AS$200,MATCH($F63,$F$102:$F$200,0),COLUMN()-8),-999)</f>
        <v>0.44865828059382074</v>
      </c>
      <c r="AD63" s="143" cm="1">
        <f t="array" ref="AD63">IFERROR(INDEX($I$102:$AS$200,MATCH($F63,$F$102:$F$200,0),COLUMN()-8),-999)</f>
        <v>1.1973142660709073</v>
      </c>
      <c r="AE63" s="143" cm="1">
        <f t="array" ref="AE63">IFERROR(INDEX($I$102:$AS$200,MATCH($F63,$F$102:$F$200,0),COLUMN()-8),-999)</f>
        <v>1.76254179597339</v>
      </c>
      <c r="AF63" s="143" cm="1">
        <f t="array" ref="AF63">IFERROR(INDEX($I$102:$AS$200,MATCH($F63,$F$102:$F$200,0),COLUMN()-8),-999)</f>
        <v>1.4719687691769152</v>
      </c>
      <c r="AG63" s="143" cm="1">
        <f t="array" ref="AG63">IFERROR(INDEX($I$102:$AS$200,MATCH($F63,$F$102:$F$200,0),COLUMN()-8),-999)</f>
        <v>1.238508115097682</v>
      </c>
      <c r="AH63" s="143" cm="1">
        <f t="array" ref="AH63">IFERROR(INDEX($I$102:$AS$200,MATCH($F63,$F$102:$F$200,0),COLUMN()-8),-999)</f>
        <v>1.836183805549626</v>
      </c>
      <c r="AI63" s="143" cm="1">
        <f t="array" ref="AI63">IFERROR(INDEX($I$102:$AS$200,MATCH($F63,$F$102:$F$200,0),COLUMN()-8),-999)</f>
        <v>1.2962156478537818</v>
      </c>
      <c r="AJ63" s="143" cm="1">
        <f t="array" ref="AJ63">IFERROR(INDEX($I$102:$AS$200,MATCH($F63,$F$102:$F$200,0),COLUMN()-8),-999)</f>
        <v>1.8871773212981902</v>
      </c>
      <c r="AK63" s="143" cm="1">
        <f t="array" ref="AK63">IFERROR(INDEX($I$102:$AS$200,MATCH($F63,$F$102:$F$200,0),COLUMN()-8),-999)</f>
        <v>1.8966505226656056</v>
      </c>
      <c r="AL63" s="143" cm="1">
        <f t="array" ref="AL63">IFERROR(INDEX($I$102:$AS$200,MATCH($F63,$F$102:$F$200,0),COLUMN()-8),-999)</f>
        <v>1.8317382685940207</v>
      </c>
      <c r="AM63" s="143" cm="1">
        <f t="array" ref="AM63">IFERROR(INDEX($I$102:$AS$200,MATCH($F63,$F$102:$F$200,0),COLUMN()-8),-999)</f>
        <v>1.5831834610038558</v>
      </c>
      <c r="AN63" s="143" cm="1">
        <f t="array" ref="AN63">IFERROR(INDEX($I$102:$AS$200,MATCH($F63,$F$102:$F$200,0),COLUMN()-8),-999)</f>
        <v>1.5836974404136102</v>
      </c>
      <c r="AO63" s="143" cm="1">
        <f t="array" ref="AO63">IFERROR(INDEX($I$102:$AS$200,MATCH($F63,$F$102:$F$200,0),COLUMN()-8),-999)</f>
        <v>1.5836663388946031</v>
      </c>
      <c r="AP63" s="143" cm="1">
        <f t="array" ref="AP63">IFERROR(INDEX($I$102:$AS$200,MATCH($F63,$F$102:$F$200,0),COLUMN()-8),-999)</f>
        <v>1.5693162287298754</v>
      </c>
      <c r="AQ63" s="143" cm="1">
        <f t="array" ref="AQ63">IFERROR(INDEX($I$102:$AS$200,MATCH($F63,$F$102:$F$200,0),COLUMN()-8),-999)</f>
        <v>1.5721308257109401</v>
      </c>
      <c r="AR63" s="143" cm="1">
        <f t="array" ref="AR63">IFERROR(INDEX($I$102:$AS$200,MATCH($F63,$F$102:$F$200,0),COLUMN()-8),-999)</f>
        <v>1.5721308257109401</v>
      </c>
      <c r="AS63" s="143" cm="1">
        <f t="array" ref="AS63">IFERROR(INDEX($I$102:$AS$200,MATCH($F63,$F$102:$F$200,0),COLUMN()-8),-999)</f>
        <v>2.0055530885930715</v>
      </c>
      <c r="AT63" s="16"/>
      <c r="AU63" s="16">
        <v>999</v>
      </c>
      <c r="AV63" s="16">
        <v>999</v>
      </c>
      <c r="AW63" s="16">
        <v>999</v>
      </c>
      <c r="AX63" s="16">
        <v>999</v>
      </c>
      <c r="AY63" s="16">
        <v>999</v>
      </c>
      <c r="AZ63" s="16">
        <v>999</v>
      </c>
      <c r="BA63" s="16">
        <v>999</v>
      </c>
      <c r="BB63" s="16">
        <v>999</v>
      </c>
      <c r="BC63" s="16">
        <v>999</v>
      </c>
      <c r="BD63" s="16">
        <v>999</v>
      </c>
      <c r="BE63" s="16">
        <v>999</v>
      </c>
      <c r="BF63" s="16">
        <v>999</v>
      </c>
      <c r="BG63" s="16">
        <v>999</v>
      </c>
      <c r="BH63" s="16">
        <v>999</v>
      </c>
      <c r="BI63" s="16">
        <v>999</v>
      </c>
      <c r="BJ63" s="16">
        <v>999</v>
      </c>
      <c r="BK63" s="16"/>
      <c r="BL63" s="16"/>
      <c r="BM63" s="16"/>
      <c r="BN63" s="16"/>
      <c r="BO63" s="16"/>
    </row>
    <row r="64" spans="4:67" ht="15" customHeight="1" x14ac:dyDescent="0.25">
      <c r="D64" s="2" t="str">
        <f>'Lines - Loading'!C64</f>
        <v>stevenscroft33kv</v>
      </c>
      <c r="E64" s="90" t="str">
        <f>IF('Lines - Loading'!D64="","",'Lines - Loading'!D64)</f>
        <v>STCR0G-_1</v>
      </c>
      <c r="F64" s="79" t="str">
        <f>'Lines - Loading'!E64</f>
        <v>STCR0G-_1</v>
      </c>
      <c r="G64" s="36">
        <v>999</v>
      </c>
      <c r="I64" s="143" cm="1">
        <f t="array" ref="I64">IFERROR(INDEX($I$102:$AS$200,MATCH($F64,$F$102:$F$200,0),COLUMN()-8),-999)</f>
        <v>0</v>
      </c>
      <c r="J64" s="143" cm="1">
        <f t="array" ref="J64">IFERROR(INDEX($I$102:$AS$200,MATCH($F64,$F$102:$F$200,0),COLUMN()-8),-999)</f>
        <v>0</v>
      </c>
      <c r="K64" s="143" cm="1">
        <f t="array" ref="K64">IFERROR(INDEX($I$102:$AS$200,MATCH($F64,$F$102:$F$200,0),COLUMN()-8),-999)</f>
        <v>999</v>
      </c>
      <c r="L64" s="143" cm="1">
        <f t="array" ref="L64">IFERROR(INDEX($I$102:$AS$200,MATCH($F64,$F$102:$F$200,0),COLUMN()-8),-999)</f>
        <v>999</v>
      </c>
      <c r="M64" s="143" cm="1">
        <f t="array" ref="M64">IFERROR(INDEX($I$102:$AS$200,MATCH($F64,$F$102:$F$200,0),COLUMN()-8),-999)</f>
        <v>999</v>
      </c>
      <c r="N64" s="143" cm="1">
        <f t="array" ref="N64">IFERROR(INDEX($I$102:$AS$200,MATCH($F64,$F$102:$F$200,0),COLUMN()-8),-999)</f>
        <v>999</v>
      </c>
      <c r="O64" s="143" cm="1">
        <f t="array" ref="O64">IFERROR(INDEX($I$102:$AS$200,MATCH($F64,$F$102:$F$200,0),COLUMN()-8),-999)</f>
        <v>999</v>
      </c>
      <c r="P64" s="143" cm="1">
        <f t="array" ref="P64">IFERROR(INDEX($I$102:$AS$200,MATCH($F64,$F$102:$F$200,0),COLUMN()-8),-999)</f>
        <v>999</v>
      </c>
      <c r="Q64" s="143" cm="1">
        <f t="array" ref="Q64">IFERROR(INDEX($I$102:$AS$200,MATCH($F64,$F$102:$F$200,0),COLUMN()-8),-999)</f>
        <v>999</v>
      </c>
      <c r="R64" s="143" cm="1">
        <f t="array" ref="R64">IFERROR(INDEX($I$102:$AS$200,MATCH($F64,$F$102:$F$200,0),COLUMN()-8),-999)</f>
        <v>999</v>
      </c>
      <c r="S64" s="143" cm="1">
        <f t="array" ref="S64">IFERROR(INDEX($I$102:$AS$200,MATCH($F64,$F$102:$F$200,0),COLUMN()-8),-999)</f>
        <v>999</v>
      </c>
      <c r="T64" s="143" cm="1">
        <f t="array" ref="T64">IFERROR(INDEX($I$102:$AS$200,MATCH($F64,$F$102:$F$200,0),COLUMN()-8),-999)</f>
        <v>999</v>
      </c>
      <c r="U64" s="143" cm="1">
        <f t="array" ref="U64">IFERROR(INDEX($I$102:$AS$200,MATCH($F64,$F$102:$F$200,0),COLUMN()-8),-999)</f>
        <v>999</v>
      </c>
      <c r="V64" s="143" cm="1">
        <f t="array" ref="V64">IFERROR(INDEX($I$102:$AS$200,MATCH($F64,$F$102:$F$200,0),COLUMN()-8),-999)</f>
        <v>999</v>
      </c>
      <c r="W64" s="143" cm="1">
        <f t="array" ref="W64">IFERROR(INDEX($I$102:$AS$200,MATCH($F64,$F$102:$F$200,0),COLUMN()-8),-999)</f>
        <v>999</v>
      </c>
      <c r="X64" s="143" cm="1">
        <f t="array" ref="X64">IFERROR(INDEX($I$102:$AS$200,MATCH($F64,$F$102:$F$200,0),COLUMN()-8),-999)</f>
        <v>999</v>
      </c>
      <c r="Y64" s="143" cm="1">
        <f t="array" ref="Y64">IFERROR(INDEX($I$102:$AS$200,MATCH($F64,$F$102:$F$200,0),COLUMN()-8),-999)</f>
        <v>999</v>
      </c>
      <c r="Z64" s="143" cm="1">
        <f t="array" ref="Z64">IFERROR(INDEX($I$102:$AS$200,MATCH($F64,$F$102:$F$200,0),COLUMN()-8),-999)</f>
        <v>999</v>
      </c>
      <c r="AA64" s="143" cm="1">
        <f t="array" ref="AA64">IFERROR(INDEX($I$102:$AS$200,MATCH($F64,$F$102:$F$200,0),COLUMN()-8),-999)</f>
        <v>999</v>
      </c>
      <c r="AB64" s="143" cm="1">
        <f t="array" ref="AB64">IFERROR(INDEX($I$102:$AS$200,MATCH($F64,$F$102:$F$200,0),COLUMN()-8),-999)</f>
        <v>999</v>
      </c>
      <c r="AC64" s="143" cm="1">
        <f t="array" ref="AC64">IFERROR(INDEX($I$102:$AS$200,MATCH($F64,$F$102:$F$200,0),COLUMN()-8),-999)</f>
        <v>999</v>
      </c>
      <c r="AD64" s="143" cm="1">
        <f t="array" ref="AD64">IFERROR(INDEX($I$102:$AS$200,MATCH($F64,$F$102:$F$200,0),COLUMN()-8),-999)</f>
        <v>999</v>
      </c>
      <c r="AE64" s="143" cm="1">
        <f t="array" ref="AE64">IFERROR(INDEX($I$102:$AS$200,MATCH($F64,$F$102:$F$200,0),COLUMN()-8),-999)</f>
        <v>999</v>
      </c>
      <c r="AF64" s="143" cm="1">
        <f t="array" ref="AF64">IFERROR(INDEX($I$102:$AS$200,MATCH($F64,$F$102:$F$200,0),COLUMN()-8),-999)</f>
        <v>999</v>
      </c>
      <c r="AG64" s="143" cm="1">
        <f t="array" ref="AG64">IFERROR(INDEX($I$102:$AS$200,MATCH($F64,$F$102:$F$200,0),COLUMN()-8),-999)</f>
        <v>999</v>
      </c>
      <c r="AH64" s="143" cm="1">
        <f t="array" ref="AH64">IFERROR(INDEX($I$102:$AS$200,MATCH($F64,$F$102:$F$200,0),COLUMN()-8),-999)</f>
        <v>999</v>
      </c>
      <c r="AI64" s="143" cm="1">
        <f t="array" ref="AI64">IFERROR(INDEX($I$102:$AS$200,MATCH($F64,$F$102:$F$200,0),COLUMN()-8),-999)</f>
        <v>999</v>
      </c>
      <c r="AJ64" s="143" cm="1">
        <f t="array" ref="AJ64">IFERROR(INDEX($I$102:$AS$200,MATCH($F64,$F$102:$F$200,0),COLUMN()-8),-999)</f>
        <v>999</v>
      </c>
      <c r="AK64" s="143" cm="1">
        <f t="array" ref="AK64">IFERROR(INDEX($I$102:$AS$200,MATCH($F64,$F$102:$F$200,0),COLUMN()-8),-999)</f>
        <v>999</v>
      </c>
      <c r="AL64" s="143" cm="1">
        <f t="array" ref="AL64">IFERROR(INDEX($I$102:$AS$200,MATCH($F64,$F$102:$F$200,0),COLUMN()-8),-999)</f>
        <v>999</v>
      </c>
      <c r="AM64" s="143" cm="1">
        <f t="array" ref="AM64">IFERROR(INDEX($I$102:$AS$200,MATCH($F64,$F$102:$F$200,0),COLUMN()-8),-999)</f>
        <v>999</v>
      </c>
      <c r="AN64" s="143" cm="1">
        <f t="array" ref="AN64">IFERROR(INDEX($I$102:$AS$200,MATCH($F64,$F$102:$F$200,0),COLUMN()-8),-999)</f>
        <v>999</v>
      </c>
      <c r="AO64" s="143" cm="1">
        <f t="array" ref="AO64">IFERROR(INDEX($I$102:$AS$200,MATCH($F64,$F$102:$F$200,0),COLUMN()-8),-999)</f>
        <v>999</v>
      </c>
      <c r="AP64" s="143" cm="1">
        <f t="array" ref="AP64">IFERROR(INDEX($I$102:$AS$200,MATCH($F64,$F$102:$F$200,0),COLUMN()-8),-999)</f>
        <v>999</v>
      </c>
      <c r="AQ64" s="143" cm="1">
        <f t="array" ref="AQ64">IFERROR(INDEX($I$102:$AS$200,MATCH($F64,$F$102:$F$200,0),COLUMN()-8),-999)</f>
        <v>999</v>
      </c>
      <c r="AR64" s="143" cm="1">
        <f t="array" ref="AR64">IFERROR(INDEX($I$102:$AS$200,MATCH($F64,$F$102:$F$200,0),COLUMN()-8),-999)</f>
        <v>999</v>
      </c>
      <c r="AS64" s="143" cm="1">
        <f t="array" ref="AS64">IFERROR(INDEX($I$102:$AS$200,MATCH($F64,$F$102:$F$200,0),COLUMN()-8),-999)</f>
        <v>999</v>
      </c>
      <c r="AT64" s="16"/>
      <c r="AU64" s="16">
        <v>999</v>
      </c>
      <c r="AV64" s="16">
        <v>999</v>
      </c>
      <c r="AW64" s="16">
        <v>999</v>
      </c>
      <c r="AX64" s="16">
        <v>999</v>
      </c>
      <c r="AY64" s="16">
        <v>999</v>
      </c>
      <c r="AZ64" s="16">
        <v>999</v>
      </c>
      <c r="BA64" s="16">
        <v>999</v>
      </c>
      <c r="BB64" s="16">
        <v>999</v>
      </c>
      <c r="BC64" s="16">
        <v>999</v>
      </c>
      <c r="BD64" s="16">
        <v>999</v>
      </c>
      <c r="BE64" s="16">
        <v>999</v>
      </c>
      <c r="BF64" s="16">
        <v>999</v>
      </c>
      <c r="BG64" s="16">
        <v>999</v>
      </c>
      <c r="BH64" s="16">
        <v>999</v>
      </c>
      <c r="BI64" s="16">
        <v>999</v>
      </c>
      <c r="BJ64" s="16">
        <v>999</v>
      </c>
      <c r="BK64" s="16"/>
      <c r="BL64" s="16"/>
      <c r="BM64" s="16"/>
      <c r="BN64" s="16"/>
      <c r="BO64" s="16"/>
    </row>
    <row r="65" spans="4:67" ht="15" customHeight="1" x14ac:dyDescent="0.25">
      <c r="D65" s="2" t="str">
        <f>'Lines - Loading'!C65</f>
        <v>stevenscroft33kv</v>
      </c>
      <c r="E65" s="90" t="str">
        <f>IF('Lines - Loading'!D65="","",'Lines - Loading'!D65)</f>
        <v>STRC0G-_STCRLVT</v>
      </c>
      <c r="F65" s="79" t="str">
        <f>'Lines - Loading'!E65</f>
        <v>STRC0G-_STCRLVT</v>
      </c>
      <c r="G65" s="36">
        <v>999</v>
      </c>
      <c r="I65" s="143" cm="1">
        <f t="array" ref="I65">IFERROR(INDEX($I$102:$AS$200,MATCH($F65,$F$102:$F$200,0),COLUMN()-8),-999)</f>
        <v>999</v>
      </c>
      <c r="J65" s="143" cm="1">
        <f t="array" ref="J65">IFERROR(INDEX($I$102:$AS$200,MATCH($F65,$F$102:$F$200,0),COLUMN()-8),-999)</f>
        <v>999</v>
      </c>
      <c r="K65" s="143" cm="1">
        <f t="array" ref="K65">IFERROR(INDEX($I$102:$AS$200,MATCH($F65,$F$102:$F$200,0),COLUMN()-8),-999)</f>
        <v>999</v>
      </c>
      <c r="L65" s="143" cm="1">
        <f t="array" ref="L65">IFERROR(INDEX($I$102:$AS$200,MATCH($F65,$F$102:$F$200,0),COLUMN()-8),-999)</f>
        <v>999</v>
      </c>
      <c r="M65" s="143" cm="1">
        <f t="array" ref="M65">IFERROR(INDEX($I$102:$AS$200,MATCH($F65,$F$102:$F$200,0),COLUMN()-8),-999)</f>
        <v>999</v>
      </c>
      <c r="N65" s="143" cm="1">
        <f t="array" ref="N65">IFERROR(INDEX($I$102:$AS$200,MATCH($F65,$F$102:$F$200,0),COLUMN()-8),-999)</f>
        <v>999</v>
      </c>
      <c r="O65" s="143" cm="1">
        <f t="array" ref="O65">IFERROR(INDEX($I$102:$AS$200,MATCH($F65,$F$102:$F$200,0),COLUMN()-8),-999)</f>
        <v>999</v>
      </c>
      <c r="P65" s="143" cm="1">
        <f t="array" ref="P65">IFERROR(INDEX($I$102:$AS$200,MATCH($F65,$F$102:$F$200,0),COLUMN()-8),-999)</f>
        <v>999</v>
      </c>
      <c r="Q65" s="143" cm="1">
        <f t="array" ref="Q65">IFERROR(INDEX($I$102:$AS$200,MATCH($F65,$F$102:$F$200,0),COLUMN()-8),-999)</f>
        <v>999</v>
      </c>
      <c r="R65" s="143" cm="1">
        <f t="array" ref="R65">IFERROR(INDEX($I$102:$AS$200,MATCH($F65,$F$102:$F$200,0),COLUMN()-8),-999)</f>
        <v>999</v>
      </c>
      <c r="S65" s="143" cm="1">
        <f t="array" ref="S65">IFERROR(INDEX($I$102:$AS$200,MATCH($F65,$F$102:$F$200,0),COLUMN()-8),-999)</f>
        <v>999</v>
      </c>
      <c r="T65" s="143" cm="1">
        <f t="array" ref="T65">IFERROR(INDEX($I$102:$AS$200,MATCH($F65,$F$102:$F$200,0),COLUMN()-8),-999)</f>
        <v>999</v>
      </c>
      <c r="U65" s="143" cm="1">
        <f t="array" ref="U65">IFERROR(INDEX($I$102:$AS$200,MATCH($F65,$F$102:$F$200,0),COLUMN()-8),-999)</f>
        <v>999</v>
      </c>
      <c r="V65" s="143" cm="1">
        <f t="array" ref="V65">IFERROR(INDEX($I$102:$AS$200,MATCH($F65,$F$102:$F$200,0),COLUMN()-8),-999)</f>
        <v>999</v>
      </c>
      <c r="W65" s="143" cm="1">
        <f t="array" ref="W65">IFERROR(INDEX($I$102:$AS$200,MATCH($F65,$F$102:$F$200,0),COLUMN()-8),-999)</f>
        <v>999</v>
      </c>
      <c r="X65" s="143" cm="1">
        <f t="array" ref="X65">IFERROR(INDEX($I$102:$AS$200,MATCH($F65,$F$102:$F$200,0),COLUMN()-8),-999)</f>
        <v>999</v>
      </c>
      <c r="Y65" s="143" cm="1">
        <f t="array" ref="Y65">IFERROR(INDEX($I$102:$AS$200,MATCH($F65,$F$102:$F$200,0),COLUMN()-8),-999)</f>
        <v>999</v>
      </c>
      <c r="Z65" s="143" cm="1">
        <f t="array" ref="Z65">IFERROR(INDEX($I$102:$AS$200,MATCH($F65,$F$102:$F$200,0),COLUMN()-8),-999)</f>
        <v>999</v>
      </c>
      <c r="AA65" s="143" cm="1">
        <f t="array" ref="AA65">IFERROR(INDEX($I$102:$AS$200,MATCH($F65,$F$102:$F$200,0),COLUMN()-8),-999)</f>
        <v>999</v>
      </c>
      <c r="AB65" s="143" cm="1">
        <f t="array" ref="AB65">IFERROR(INDEX($I$102:$AS$200,MATCH($F65,$F$102:$F$200,0),COLUMN()-8),-999)</f>
        <v>999</v>
      </c>
      <c r="AC65" s="143" cm="1">
        <f t="array" ref="AC65">IFERROR(INDEX($I$102:$AS$200,MATCH($F65,$F$102:$F$200,0),COLUMN()-8),-999)</f>
        <v>999</v>
      </c>
      <c r="AD65" s="143" cm="1">
        <f t="array" ref="AD65">IFERROR(INDEX($I$102:$AS$200,MATCH($F65,$F$102:$F$200,0),COLUMN()-8),-999)</f>
        <v>999</v>
      </c>
      <c r="AE65" s="143" cm="1">
        <f t="array" ref="AE65">IFERROR(INDEX($I$102:$AS$200,MATCH($F65,$F$102:$F$200,0),COLUMN()-8),-999)</f>
        <v>999</v>
      </c>
      <c r="AF65" s="143" cm="1">
        <f t="array" ref="AF65">IFERROR(INDEX($I$102:$AS$200,MATCH($F65,$F$102:$F$200,0),COLUMN()-8),-999)</f>
        <v>999</v>
      </c>
      <c r="AG65" s="143" cm="1">
        <f t="array" ref="AG65">IFERROR(INDEX($I$102:$AS$200,MATCH($F65,$F$102:$F$200,0),COLUMN()-8),-999)</f>
        <v>999</v>
      </c>
      <c r="AH65" s="143" cm="1">
        <f t="array" ref="AH65">IFERROR(INDEX($I$102:$AS$200,MATCH($F65,$F$102:$F$200,0),COLUMN()-8),-999)</f>
        <v>999</v>
      </c>
      <c r="AI65" s="143" cm="1">
        <f t="array" ref="AI65">IFERROR(INDEX($I$102:$AS$200,MATCH($F65,$F$102:$F$200,0),COLUMN()-8),-999)</f>
        <v>999</v>
      </c>
      <c r="AJ65" s="143" cm="1">
        <f t="array" ref="AJ65">IFERROR(INDEX($I$102:$AS$200,MATCH($F65,$F$102:$F$200,0),COLUMN()-8),-999)</f>
        <v>999</v>
      </c>
      <c r="AK65" s="143" cm="1">
        <f t="array" ref="AK65">IFERROR(INDEX($I$102:$AS$200,MATCH($F65,$F$102:$F$200,0),COLUMN()-8),-999)</f>
        <v>999</v>
      </c>
      <c r="AL65" s="143" cm="1">
        <f t="array" ref="AL65">IFERROR(INDEX($I$102:$AS$200,MATCH($F65,$F$102:$F$200,0),COLUMN()-8),-999)</f>
        <v>999</v>
      </c>
      <c r="AM65" s="143" cm="1">
        <f t="array" ref="AM65">IFERROR(INDEX($I$102:$AS$200,MATCH($F65,$F$102:$F$200,0),COLUMN()-8),-999)</f>
        <v>999</v>
      </c>
      <c r="AN65" s="143" cm="1">
        <f t="array" ref="AN65">IFERROR(INDEX($I$102:$AS$200,MATCH($F65,$F$102:$F$200,0),COLUMN()-8),-999)</f>
        <v>999</v>
      </c>
      <c r="AO65" s="143" cm="1">
        <f t="array" ref="AO65">IFERROR(INDEX($I$102:$AS$200,MATCH($F65,$F$102:$F$200,0),COLUMN()-8),-999)</f>
        <v>999</v>
      </c>
      <c r="AP65" s="143" cm="1">
        <f t="array" ref="AP65">IFERROR(INDEX($I$102:$AS$200,MATCH($F65,$F$102:$F$200,0),COLUMN()-8),-999)</f>
        <v>999</v>
      </c>
      <c r="AQ65" s="143" cm="1">
        <f t="array" ref="AQ65">IFERROR(INDEX($I$102:$AS$200,MATCH($F65,$F$102:$F$200,0),COLUMN()-8),-999)</f>
        <v>999</v>
      </c>
      <c r="AR65" s="143" cm="1">
        <f t="array" ref="AR65">IFERROR(INDEX($I$102:$AS$200,MATCH($F65,$F$102:$F$200,0),COLUMN()-8),-999)</f>
        <v>999</v>
      </c>
      <c r="AS65" s="143" cm="1">
        <f t="array" ref="AS65">IFERROR(INDEX($I$102:$AS$200,MATCH($F65,$F$102:$F$200,0),COLUMN()-8),-999)</f>
        <v>999</v>
      </c>
      <c r="AT65" s="16"/>
      <c r="AU65" s="16">
        <v>999</v>
      </c>
      <c r="AV65" s="16">
        <v>999</v>
      </c>
      <c r="AW65" s="16">
        <v>999</v>
      </c>
      <c r="AX65" s="16">
        <v>999</v>
      </c>
      <c r="AY65" s="16">
        <v>999</v>
      </c>
      <c r="AZ65" s="16">
        <v>999</v>
      </c>
      <c r="BA65" s="16">
        <v>999</v>
      </c>
      <c r="BB65" s="16">
        <v>999</v>
      </c>
      <c r="BC65" s="16">
        <v>999</v>
      </c>
      <c r="BD65" s="16">
        <v>999</v>
      </c>
      <c r="BE65" s="16">
        <v>999</v>
      </c>
      <c r="BF65" s="16">
        <v>999</v>
      </c>
      <c r="BG65" s="16">
        <v>999</v>
      </c>
      <c r="BH65" s="16">
        <v>999</v>
      </c>
      <c r="BI65" s="16">
        <v>999</v>
      </c>
      <c r="BJ65" s="16">
        <v>999</v>
      </c>
      <c r="BK65" s="16"/>
      <c r="BL65" s="16"/>
      <c r="BM65" s="16"/>
      <c r="BN65" s="16"/>
      <c r="BO65" s="16"/>
    </row>
    <row r="66" spans="4:67" ht="15" customHeight="1" x14ac:dyDescent="0.25">
      <c r="D66" s="2" t="str">
        <f>'Lines - Loading'!C66</f>
        <v>stevenscroft33kv</v>
      </c>
      <c r="E66" s="90" t="str">
        <f>IF('Lines - Loading'!D66="","",'Lines - Loading'!D66)</f>
        <v>STCR_AUX</v>
      </c>
      <c r="F66" s="79" t="str">
        <f>'Lines - Loading'!E66</f>
        <v>STCR_AUX</v>
      </c>
      <c r="G66" s="36">
        <v>999</v>
      </c>
      <c r="I66" s="143" cm="1">
        <f t="array" ref="I66">IFERROR(INDEX($I$102:$AS$200,MATCH($F66,$F$102:$F$200,0),COLUMN()-8),-999)</f>
        <v>999</v>
      </c>
      <c r="J66" s="143" cm="1">
        <f t="array" ref="J66">IFERROR(INDEX($I$102:$AS$200,MATCH($F66,$F$102:$F$200,0),COLUMN()-8),-999)</f>
        <v>999</v>
      </c>
      <c r="K66" s="143" cm="1">
        <f t="array" ref="K66">IFERROR(INDEX($I$102:$AS$200,MATCH($F66,$F$102:$F$200,0),COLUMN()-8),-999)</f>
        <v>999</v>
      </c>
      <c r="L66" s="143" cm="1">
        <f t="array" ref="L66">IFERROR(INDEX($I$102:$AS$200,MATCH($F66,$F$102:$F$200,0),COLUMN()-8),-999)</f>
        <v>999</v>
      </c>
      <c r="M66" s="143" cm="1">
        <f t="array" ref="M66">IFERROR(INDEX($I$102:$AS$200,MATCH($F66,$F$102:$F$200,0),COLUMN()-8),-999)</f>
        <v>999</v>
      </c>
      <c r="N66" s="143" cm="1">
        <f t="array" ref="N66">IFERROR(INDEX($I$102:$AS$200,MATCH($F66,$F$102:$F$200,0),COLUMN()-8),-999)</f>
        <v>999</v>
      </c>
      <c r="O66" s="143" cm="1">
        <f t="array" ref="O66">IFERROR(INDEX($I$102:$AS$200,MATCH($F66,$F$102:$F$200,0),COLUMN()-8),-999)</f>
        <v>999</v>
      </c>
      <c r="P66" s="143" cm="1">
        <f t="array" ref="P66">IFERROR(INDEX($I$102:$AS$200,MATCH($F66,$F$102:$F$200,0),COLUMN()-8),-999)</f>
        <v>999</v>
      </c>
      <c r="Q66" s="143" cm="1">
        <f t="array" ref="Q66">IFERROR(INDEX($I$102:$AS$200,MATCH($F66,$F$102:$F$200,0),COLUMN()-8),-999)</f>
        <v>999</v>
      </c>
      <c r="R66" s="143" cm="1">
        <f t="array" ref="R66">IFERROR(INDEX($I$102:$AS$200,MATCH($F66,$F$102:$F$200,0),COLUMN()-8),-999)</f>
        <v>999</v>
      </c>
      <c r="S66" s="143" cm="1">
        <f t="array" ref="S66">IFERROR(INDEX($I$102:$AS$200,MATCH($F66,$F$102:$F$200,0),COLUMN()-8),-999)</f>
        <v>999</v>
      </c>
      <c r="T66" s="143" cm="1">
        <f t="array" ref="T66">IFERROR(INDEX($I$102:$AS$200,MATCH($F66,$F$102:$F$200,0),COLUMN()-8),-999)</f>
        <v>999</v>
      </c>
      <c r="U66" s="143" cm="1">
        <f t="array" ref="U66">IFERROR(INDEX($I$102:$AS$200,MATCH($F66,$F$102:$F$200,0),COLUMN()-8),-999)</f>
        <v>999</v>
      </c>
      <c r="V66" s="143" cm="1">
        <f t="array" ref="V66">IFERROR(INDEX($I$102:$AS$200,MATCH($F66,$F$102:$F$200,0),COLUMN()-8),-999)</f>
        <v>999</v>
      </c>
      <c r="W66" s="143" cm="1">
        <f t="array" ref="W66">IFERROR(INDEX($I$102:$AS$200,MATCH($F66,$F$102:$F$200,0),COLUMN()-8),-999)</f>
        <v>999</v>
      </c>
      <c r="X66" s="143" cm="1">
        <f t="array" ref="X66">IFERROR(INDEX($I$102:$AS$200,MATCH($F66,$F$102:$F$200,0),COLUMN()-8),-999)</f>
        <v>999</v>
      </c>
      <c r="Y66" s="143" cm="1">
        <f t="array" ref="Y66">IFERROR(INDEX($I$102:$AS$200,MATCH($F66,$F$102:$F$200,0),COLUMN()-8),-999)</f>
        <v>999</v>
      </c>
      <c r="Z66" s="143" cm="1">
        <f t="array" ref="Z66">IFERROR(INDEX($I$102:$AS$200,MATCH($F66,$F$102:$F$200,0),COLUMN()-8),-999)</f>
        <v>999</v>
      </c>
      <c r="AA66" s="143" cm="1">
        <f t="array" ref="AA66">IFERROR(INDEX($I$102:$AS$200,MATCH($F66,$F$102:$F$200,0),COLUMN()-8),-999)</f>
        <v>999</v>
      </c>
      <c r="AB66" s="143" cm="1">
        <f t="array" ref="AB66">IFERROR(INDEX($I$102:$AS$200,MATCH($F66,$F$102:$F$200,0),COLUMN()-8),-999)</f>
        <v>999</v>
      </c>
      <c r="AC66" s="143" cm="1">
        <f t="array" ref="AC66">IFERROR(INDEX($I$102:$AS$200,MATCH($F66,$F$102:$F$200,0),COLUMN()-8),-999)</f>
        <v>999</v>
      </c>
      <c r="AD66" s="143" cm="1">
        <f t="array" ref="AD66">IFERROR(INDEX($I$102:$AS$200,MATCH($F66,$F$102:$F$200,0),COLUMN()-8),-999)</f>
        <v>999</v>
      </c>
      <c r="AE66" s="143" cm="1">
        <f t="array" ref="AE66">IFERROR(INDEX($I$102:$AS$200,MATCH($F66,$F$102:$F$200,0),COLUMN()-8),-999)</f>
        <v>999</v>
      </c>
      <c r="AF66" s="143" cm="1">
        <f t="array" ref="AF66">IFERROR(INDEX($I$102:$AS$200,MATCH($F66,$F$102:$F$200,0),COLUMN()-8),-999)</f>
        <v>999</v>
      </c>
      <c r="AG66" s="143" cm="1">
        <f t="array" ref="AG66">IFERROR(INDEX($I$102:$AS$200,MATCH($F66,$F$102:$F$200,0),COLUMN()-8),-999)</f>
        <v>999</v>
      </c>
      <c r="AH66" s="143" cm="1">
        <f t="array" ref="AH66">IFERROR(INDEX($I$102:$AS$200,MATCH($F66,$F$102:$F$200,0),COLUMN()-8),-999)</f>
        <v>999</v>
      </c>
      <c r="AI66" s="143" cm="1">
        <f t="array" ref="AI66">IFERROR(INDEX($I$102:$AS$200,MATCH($F66,$F$102:$F$200,0),COLUMN()-8),-999)</f>
        <v>999</v>
      </c>
      <c r="AJ66" s="143" cm="1">
        <f t="array" ref="AJ66">IFERROR(INDEX($I$102:$AS$200,MATCH($F66,$F$102:$F$200,0),COLUMN()-8),-999)</f>
        <v>999</v>
      </c>
      <c r="AK66" s="143" cm="1">
        <f t="array" ref="AK66">IFERROR(INDEX($I$102:$AS$200,MATCH($F66,$F$102:$F$200,0),COLUMN()-8),-999)</f>
        <v>999</v>
      </c>
      <c r="AL66" s="143" cm="1">
        <f t="array" ref="AL66">IFERROR(INDEX($I$102:$AS$200,MATCH($F66,$F$102:$F$200,0),COLUMN()-8),-999)</f>
        <v>999</v>
      </c>
      <c r="AM66" s="143" cm="1">
        <f t="array" ref="AM66">IFERROR(INDEX($I$102:$AS$200,MATCH($F66,$F$102:$F$200,0),COLUMN()-8),-999)</f>
        <v>999</v>
      </c>
      <c r="AN66" s="143" cm="1">
        <f t="array" ref="AN66">IFERROR(INDEX($I$102:$AS$200,MATCH($F66,$F$102:$F$200,0),COLUMN()-8),-999)</f>
        <v>999</v>
      </c>
      <c r="AO66" s="143" cm="1">
        <f t="array" ref="AO66">IFERROR(INDEX($I$102:$AS$200,MATCH($F66,$F$102:$F$200,0),COLUMN()-8),-999)</f>
        <v>999</v>
      </c>
      <c r="AP66" s="143" cm="1">
        <f t="array" ref="AP66">IFERROR(INDEX($I$102:$AS$200,MATCH($F66,$F$102:$F$200,0),COLUMN()-8),-999)</f>
        <v>999</v>
      </c>
      <c r="AQ66" s="143" cm="1">
        <f t="array" ref="AQ66">IFERROR(INDEX($I$102:$AS$200,MATCH($F66,$F$102:$F$200,0),COLUMN()-8),-999)</f>
        <v>999</v>
      </c>
      <c r="AR66" s="143" cm="1">
        <f t="array" ref="AR66">IFERROR(INDEX($I$102:$AS$200,MATCH($F66,$F$102:$F$200,0),COLUMN()-8),-999)</f>
        <v>999</v>
      </c>
      <c r="AS66" s="143" cm="1">
        <f t="array" ref="AS66">IFERROR(INDEX($I$102:$AS$200,MATCH($F66,$F$102:$F$200,0),COLUMN()-8),-999)</f>
        <v>999</v>
      </c>
      <c r="AT66" s="16"/>
      <c r="AU66" s="16">
        <v>999</v>
      </c>
      <c r="AV66" s="16">
        <v>999</v>
      </c>
      <c r="AW66" s="16">
        <v>999</v>
      </c>
      <c r="AX66" s="16">
        <v>999</v>
      </c>
      <c r="AY66" s="16">
        <v>999</v>
      </c>
      <c r="AZ66" s="16">
        <v>999</v>
      </c>
      <c r="BA66" s="16">
        <v>999</v>
      </c>
      <c r="BB66" s="16">
        <v>999</v>
      </c>
      <c r="BC66" s="16">
        <v>999</v>
      </c>
      <c r="BD66" s="16">
        <v>999</v>
      </c>
      <c r="BE66" s="16">
        <v>999</v>
      </c>
      <c r="BF66" s="16">
        <v>999</v>
      </c>
      <c r="BG66" s="16">
        <v>999</v>
      </c>
      <c r="BH66" s="16">
        <v>999</v>
      </c>
      <c r="BI66" s="16">
        <v>999</v>
      </c>
      <c r="BJ66" s="16">
        <v>999</v>
      </c>
      <c r="BK66" s="16"/>
      <c r="BL66" s="16"/>
      <c r="BM66" s="16"/>
      <c r="BN66" s="16"/>
      <c r="BO66" s="16"/>
    </row>
    <row r="67" spans="4:67" ht="15" customHeight="1" x14ac:dyDescent="0.25">
      <c r="D67" s="2" t="str">
        <f>'Lines - Loading'!C67</f>
        <v>stevenscroft33kv</v>
      </c>
      <c r="E67" s="90" t="str">
        <f>IF('Lines - Loading'!D67="","",'Lines - Loading'!D67)</f>
        <v>STCR_DIESEL</v>
      </c>
      <c r="F67" s="79" t="str">
        <f>'Lines - Loading'!E67</f>
        <v xml:space="preserve">STCR_DIESEL </v>
      </c>
      <c r="G67" s="36">
        <v>999</v>
      </c>
      <c r="I67" s="143" cm="1">
        <f t="array" ref="I67">IFERROR(INDEX($I$102:$AS$200,MATCH($F67,$F$102:$F$200,0),COLUMN()-8),-999)</f>
        <v>999</v>
      </c>
      <c r="J67" s="143" cm="1">
        <f t="array" ref="J67">IFERROR(INDEX($I$102:$AS$200,MATCH($F67,$F$102:$F$200,0),COLUMN()-8),-999)</f>
        <v>999</v>
      </c>
      <c r="K67" s="143" cm="1">
        <f t="array" ref="K67">IFERROR(INDEX($I$102:$AS$200,MATCH($F67,$F$102:$F$200,0),COLUMN()-8),-999)</f>
        <v>0</v>
      </c>
      <c r="L67" s="143" cm="1">
        <f t="array" ref="L67">IFERROR(INDEX($I$102:$AS$200,MATCH($F67,$F$102:$F$200,0),COLUMN()-8),-999)</f>
        <v>0</v>
      </c>
      <c r="M67" s="143" cm="1">
        <f t="array" ref="M67">IFERROR(INDEX($I$102:$AS$200,MATCH($F67,$F$102:$F$200,0),COLUMN()-8),-999)</f>
        <v>0</v>
      </c>
      <c r="N67" s="143" cm="1">
        <f t="array" ref="N67">IFERROR(INDEX($I$102:$AS$200,MATCH($F67,$F$102:$F$200,0),COLUMN()-8),-999)</f>
        <v>0</v>
      </c>
      <c r="O67" s="143" cm="1">
        <f t="array" ref="O67">IFERROR(INDEX($I$102:$AS$200,MATCH($F67,$F$102:$F$200,0),COLUMN()-8),-999)</f>
        <v>0</v>
      </c>
      <c r="P67" s="143" cm="1">
        <f t="array" ref="P67">IFERROR(INDEX($I$102:$AS$200,MATCH($F67,$F$102:$F$200,0),COLUMN()-8),-999)</f>
        <v>0</v>
      </c>
      <c r="Q67" s="143" cm="1">
        <f t="array" ref="Q67">IFERROR(INDEX($I$102:$AS$200,MATCH($F67,$F$102:$F$200,0),COLUMN()-8),-999)</f>
        <v>0</v>
      </c>
      <c r="R67" s="143" cm="1">
        <f t="array" ref="R67">IFERROR(INDEX($I$102:$AS$200,MATCH($F67,$F$102:$F$200,0),COLUMN()-8),-999)</f>
        <v>0</v>
      </c>
      <c r="S67" s="143" cm="1">
        <f t="array" ref="S67">IFERROR(INDEX($I$102:$AS$200,MATCH($F67,$F$102:$F$200,0),COLUMN()-8),-999)</f>
        <v>0</v>
      </c>
      <c r="T67" s="143" cm="1">
        <f t="array" ref="T67">IFERROR(INDEX($I$102:$AS$200,MATCH($F67,$F$102:$F$200,0),COLUMN()-8),-999)</f>
        <v>0</v>
      </c>
      <c r="U67" s="143" cm="1">
        <f t="array" ref="U67">IFERROR(INDEX($I$102:$AS$200,MATCH($F67,$F$102:$F$200,0),COLUMN()-8),-999)</f>
        <v>0</v>
      </c>
      <c r="V67" s="143" cm="1">
        <f t="array" ref="V67">IFERROR(INDEX($I$102:$AS$200,MATCH($F67,$F$102:$F$200,0),COLUMN()-8),-999)</f>
        <v>0</v>
      </c>
      <c r="W67" s="143" cm="1">
        <f t="array" ref="W67">IFERROR(INDEX($I$102:$AS$200,MATCH($F67,$F$102:$F$200,0),COLUMN()-8),-999)</f>
        <v>0</v>
      </c>
      <c r="X67" s="143" cm="1">
        <f t="array" ref="X67">IFERROR(INDEX($I$102:$AS$200,MATCH($F67,$F$102:$F$200,0),COLUMN()-8),-999)</f>
        <v>0</v>
      </c>
      <c r="Y67" s="143" cm="1">
        <f t="array" ref="Y67">IFERROR(INDEX($I$102:$AS$200,MATCH($F67,$F$102:$F$200,0),COLUMN()-8),-999)</f>
        <v>0</v>
      </c>
      <c r="Z67" s="143" cm="1">
        <f t="array" ref="Z67">IFERROR(INDEX($I$102:$AS$200,MATCH($F67,$F$102:$F$200,0),COLUMN()-8),-999)</f>
        <v>0</v>
      </c>
      <c r="AA67" s="143" cm="1">
        <f t="array" ref="AA67">IFERROR(INDEX($I$102:$AS$200,MATCH($F67,$F$102:$F$200,0),COLUMN()-8),-999)</f>
        <v>0</v>
      </c>
      <c r="AB67" s="143" cm="1">
        <f t="array" ref="AB67">IFERROR(INDEX($I$102:$AS$200,MATCH($F67,$F$102:$F$200,0),COLUMN()-8),-999)</f>
        <v>0</v>
      </c>
      <c r="AC67" s="143" cm="1">
        <f t="array" ref="AC67">IFERROR(INDEX($I$102:$AS$200,MATCH($F67,$F$102:$F$200,0),COLUMN()-8),-999)</f>
        <v>0</v>
      </c>
      <c r="AD67" s="143" cm="1">
        <f t="array" ref="AD67">IFERROR(INDEX($I$102:$AS$200,MATCH($F67,$F$102:$F$200,0),COLUMN()-8),-999)</f>
        <v>0</v>
      </c>
      <c r="AE67" s="143" cm="1">
        <f t="array" ref="AE67">IFERROR(INDEX($I$102:$AS$200,MATCH($F67,$F$102:$F$200,0),COLUMN()-8),-999)</f>
        <v>0</v>
      </c>
      <c r="AF67" s="143" cm="1">
        <f t="array" ref="AF67">IFERROR(INDEX($I$102:$AS$200,MATCH($F67,$F$102:$F$200,0),COLUMN()-8),-999)</f>
        <v>0</v>
      </c>
      <c r="AG67" s="143" cm="1">
        <f t="array" ref="AG67">IFERROR(INDEX($I$102:$AS$200,MATCH($F67,$F$102:$F$200,0),COLUMN()-8),-999)</f>
        <v>0</v>
      </c>
      <c r="AH67" s="143" cm="1">
        <f t="array" ref="AH67">IFERROR(INDEX($I$102:$AS$200,MATCH($F67,$F$102:$F$200,0),COLUMN()-8),-999)</f>
        <v>0</v>
      </c>
      <c r="AI67" s="143" cm="1">
        <f t="array" ref="AI67">IFERROR(INDEX($I$102:$AS$200,MATCH($F67,$F$102:$F$200,0),COLUMN()-8),-999)</f>
        <v>0</v>
      </c>
      <c r="AJ67" s="143" cm="1">
        <f t="array" ref="AJ67">IFERROR(INDEX($I$102:$AS$200,MATCH($F67,$F$102:$F$200,0),COLUMN()-8),-999)</f>
        <v>0</v>
      </c>
      <c r="AK67" s="143" cm="1">
        <f t="array" ref="AK67">IFERROR(INDEX($I$102:$AS$200,MATCH($F67,$F$102:$F$200,0),COLUMN()-8),-999)</f>
        <v>0</v>
      </c>
      <c r="AL67" s="143" cm="1">
        <f t="array" ref="AL67">IFERROR(INDEX($I$102:$AS$200,MATCH($F67,$F$102:$F$200,0),COLUMN()-8),-999)</f>
        <v>0</v>
      </c>
      <c r="AM67" s="143" cm="1">
        <f t="array" ref="AM67">IFERROR(INDEX($I$102:$AS$200,MATCH($F67,$F$102:$F$200,0),COLUMN()-8),-999)</f>
        <v>0</v>
      </c>
      <c r="AN67" s="143" cm="1">
        <f t="array" ref="AN67">IFERROR(INDEX($I$102:$AS$200,MATCH($F67,$F$102:$F$200,0),COLUMN()-8),-999)</f>
        <v>0</v>
      </c>
      <c r="AO67" s="143" cm="1">
        <f t="array" ref="AO67">IFERROR(INDEX($I$102:$AS$200,MATCH($F67,$F$102:$F$200,0),COLUMN()-8),-999)</f>
        <v>0</v>
      </c>
      <c r="AP67" s="143" cm="1">
        <f t="array" ref="AP67">IFERROR(INDEX($I$102:$AS$200,MATCH($F67,$F$102:$F$200,0),COLUMN()-8),-999)</f>
        <v>0</v>
      </c>
      <c r="AQ67" s="143" cm="1">
        <f t="array" ref="AQ67">IFERROR(INDEX($I$102:$AS$200,MATCH($F67,$F$102:$F$200,0),COLUMN()-8),-999)</f>
        <v>0</v>
      </c>
      <c r="AR67" s="143" cm="1">
        <f t="array" ref="AR67">IFERROR(INDEX($I$102:$AS$200,MATCH($F67,$F$102:$F$200,0),COLUMN()-8),-999)</f>
        <v>0</v>
      </c>
      <c r="AS67" s="143" cm="1">
        <f t="array" ref="AS67">IFERROR(INDEX($I$102:$AS$200,MATCH($F67,$F$102:$F$200,0),COLUMN()-8),-999)</f>
        <v>0</v>
      </c>
      <c r="AT67" s="16"/>
      <c r="AU67" s="16">
        <v>999</v>
      </c>
      <c r="AV67" s="16">
        <v>999</v>
      </c>
      <c r="AW67" s="16">
        <v>999</v>
      </c>
      <c r="AX67" s="16">
        <v>999</v>
      </c>
      <c r="AY67" s="16">
        <v>999</v>
      </c>
      <c r="AZ67" s="16">
        <v>999</v>
      </c>
      <c r="BA67" s="16">
        <v>999</v>
      </c>
      <c r="BB67" s="16">
        <v>999</v>
      </c>
      <c r="BC67" s="16">
        <v>999</v>
      </c>
      <c r="BD67" s="16">
        <v>999</v>
      </c>
      <c r="BE67" s="16">
        <v>999</v>
      </c>
      <c r="BF67" s="16">
        <v>999</v>
      </c>
      <c r="BG67" s="16">
        <v>999</v>
      </c>
      <c r="BH67" s="16">
        <v>999</v>
      </c>
      <c r="BI67" s="16">
        <v>999</v>
      </c>
      <c r="BJ67" s="16">
        <v>999</v>
      </c>
      <c r="BK67" s="16"/>
      <c r="BL67" s="16"/>
      <c r="BM67" s="16"/>
      <c r="BN67" s="16"/>
      <c r="BO67" s="16"/>
    </row>
    <row r="68" spans="4:67" ht="15" customHeight="1" x14ac:dyDescent="0.25">
      <c r="D68" s="2" t="str">
        <f>'Lines - Loading'!C68</f>
        <v>minsca33kv</v>
      </c>
      <c r="E68" s="90" t="str">
        <f>IF('Lines - Loading'!D68="","",'Lines - Loading'!D68)</f>
        <v>MINS3-</v>
      </c>
      <c r="F68" s="79" t="str">
        <f>'Lines - Loading'!E68</f>
        <v>MINS3-</v>
      </c>
      <c r="G68" s="36">
        <v>999</v>
      </c>
      <c r="I68" s="143" cm="1">
        <f t="array" ref="I68">IFERROR(INDEX($I$102:$AS$200,MATCH($F68,$F$102:$F$200,0),COLUMN()-8),-999)</f>
        <v>0</v>
      </c>
      <c r="J68" s="143" cm="1">
        <f t="array" ref="J68">IFERROR(INDEX($I$102:$AS$200,MATCH($F68,$F$102:$F$200,0),COLUMN()-8),-999)</f>
        <v>0</v>
      </c>
      <c r="K68" s="143" cm="1">
        <f t="array" ref="K68">IFERROR(INDEX($I$102:$AS$200,MATCH($F68,$F$102:$F$200,0),COLUMN()-8),-999)</f>
        <v>0</v>
      </c>
      <c r="L68" s="143" cm="1">
        <f t="array" ref="L68">IFERROR(INDEX($I$102:$AS$200,MATCH($F68,$F$102:$F$200,0),COLUMN()-8),-999)</f>
        <v>0</v>
      </c>
      <c r="M68" s="143" cm="1">
        <f t="array" ref="M68">IFERROR(INDEX($I$102:$AS$200,MATCH($F68,$F$102:$F$200,0),COLUMN()-8),-999)</f>
        <v>1E-3</v>
      </c>
      <c r="N68" s="143" cm="1">
        <f t="array" ref="N68">IFERROR(INDEX($I$102:$AS$200,MATCH($F68,$F$102:$F$200,0),COLUMN()-8),-999)</f>
        <v>3.4817711486695505E-2</v>
      </c>
      <c r="O68" s="143" cm="1">
        <f t="array" ref="O68">IFERROR(INDEX($I$102:$AS$200,MATCH($F68,$F$102:$F$200,0),COLUMN()-8),-999)</f>
        <v>1.6622397449138092E-2</v>
      </c>
      <c r="P68" s="143" cm="1">
        <f t="array" ref="P68">IFERROR(INDEX($I$102:$AS$200,MATCH($F68,$F$102:$F$200,0),COLUMN()-8),-999)</f>
        <v>1.6622397473024235E-2</v>
      </c>
      <c r="Q68" s="143" cm="1">
        <f t="array" ref="Q68">IFERROR(INDEX($I$102:$AS$200,MATCH($F68,$F$102:$F$200,0),COLUMN()-8),-999)</f>
        <v>2.0892457784022808E-2</v>
      </c>
      <c r="R68" s="143" cm="1">
        <f t="array" ref="R68">IFERROR(INDEX($I$102:$AS$200,MATCH($F68,$F$102:$F$200,0),COLUMN()-8),-999)</f>
        <v>2.1085210542626513E-2</v>
      </c>
      <c r="S68" s="143" cm="1">
        <f t="array" ref="S68">IFERROR(INDEX($I$102:$AS$200,MATCH($F68,$F$102:$F$200,0),COLUMN()-8),-999)</f>
        <v>9.9902225609933316E-3</v>
      </c>
      <c r="T68" s="143" cm="1">
        <f t="array" ref="T68">IFERROR(INDEX($I$102:$AS$200,MATCH($F68,$F$102:$F$200,0),COLUMN()-8),-999)</f>
        <v>9.2886130292905121E-3</v>
      </c>
      <c r="U68" s="143" cm="1">
        <f t="array" ref="U68">IFERROR(INDEX($I$102:$AS$200,MATCH($F68,$F$102:$F$200,0),COLUMN()-8),-999)</f>
        <v>9.2886130292905121E-3</v>
      </c>
      <c r="V68" s="143" cm="1">
        <f t="array" ref="V68">IFERROR(INDEX($I$102:$AS$200,MATCH($F68,$F$102:$F$200,0),COLUMN()-8),-999)</f>
        <v>9.0604405267040236E-3</v>
      </c>
      <c r="W68" s="143" cm="1">
        <f t="array" ref="W68">IFERROR(INDEX($I$102:$AS$200,MATCH($F68,$F$102:$F$200,0),COLUMN()-8),-999)</f>
        <v>2.1141683811951022E-2</v>
      </c>
      <c r="X68" s="143" cm="1">
        <f t="array" ref="X68">IFERROR(INDEX($I$102:$AS$200,MATCH($F68,$F$102:$F$200,0),COLUMN()-8),-999)</f>
        <v>2.1141683811951022E-2</v>
      </c>
      <c r="Y68" s="143" cm="1">
        <f t="array" ref="Y68">IFERROR(INDEX($I$102:$AS$200,MATCH($F68,$F$102:$F$200,0),COLUMN()-8),-999)</f>
        <v>1.1071813419556261E-2</v>
      </c>
      <c r="Z68" s="143" cm="1">
        <f t="array" ref="Z68">IFERROR(INDEX($I$102:$AS$200,MATCH($F68,$F$102:$F$200,0),COLUMN()-8),-999)</f>
        <v>3.5715950410085393E-2</v>
      </c>
      <c r="AA68" s="143" cm="1">
        <f t="array" ref="AA68">IFERROR(INDEX($I$102:$AS$200,MATCH($F68,$F$102:$F$200,0),COLUMN()-8),-999)</f>
        <v>6.8458947266225062E-2</v>
      </c>
      <c r="AB68" s="143" cm="1">
        <f t="array" ref="AB68">IFERROR(INDEX($I$102:$AS$200,MATCH($F68,$F$102:$F$200,0),COLUMN()-8),-999)</f>
        <v>6.193397699449095E-2</v>
      </c>
      <c r="AC68" s="143" cm="1">
        <f t="array" ref="AC68">IFERROR(INDEX($I$102:$AS$200,MATCH($F68,$F$102:$F$200,0),COLUMN()-8),-999)</f>
        <v>-0.11735109287783974</v>
      </c>
      <c r="AD68" s="143" cm="1">
        <f t="array" ref="AD68">IFERROR(INDEX($I$102:$AS$200,MATCH($F68,$F$102:$F$200,0),COLUMN()-8),-999)</f>
        <v>-0.12387786839590897</v>
      </c>
      <c r="AE68" s="143" cm="1">
        <f t="array" ref="AE68">IFERROR(INDEX($I$102:$AS$200,MATCH($F68,$F$102:$F$200,0),COLUMN()-8),-999)</f>
        <v>-0.13490179293661825</v>
      </c>
      <c r="AF68" s="143" cm="1">
        <f t="array" ref="AF68">IFERROR(INDEX($I$102:$AS$200,MATCH($F68,$F$102:$F$200,0),COLUMN()-8),-999)</f>
        <v>-0.12281716616055416</v>
      </c>
      <c r="AG68" s="143" cm="1">
        <f t="array" ref="AG68">IFERROR(INDEX($I$102:$AS$200,MATCH($F68,$F$102:$F$200,0),COLUMN()-8),-999)</f>
        <v>-0.15099683958296312</v>
      </c>
      <c r="AH68" s="143" cm="1">
        <f t="array" ref="AH68">IFERROR(INDEX($I$102:$AS$200,MATCH($F68,$F$102:$F$200,0),COLUMN()-8),-999)</f>
        <v>-0.16514914292524671</v>
      </c>
      <c r="AI68" s="143" cm="1">
        <f t="array" ref="AI68">IFERROR(INDEX($I$102:$AS$200,MATCH($F68,$F$102:$F$200,0),COLUMN()-8),-999)</f>
        <v>-0.27768588399112237</v>
      </c>
      <c r="AJ68" s="143" cm="1">
        <f t="array" ref="AJ68">IFERROR(INDEX($I$102:$AS$200,MATCH($F68,$F$102:$F$200,0),COLUMN()-8),-999)</f>
        <v>-0.28727149765628379</v>
      </c>
      <c r="AK68" s="143" cm="1">
        <f t="array" ref="AK68">IFERROR(INDEX($I$102:$AS$200,MATCH($F68,$F$102:$F$200,0),COLUMN()-8),-999)</f>
        <v>-0.2835709147303796</v>
      </c>
      <c r="AL68" s="143" cm="1">
        <f t="array" ref="AL68">IFERROR(INDEX($I$102:$AS$200,MATCH($F68,$F$102:$F$200,0),COLUMN()-8),-999)</f>
        <v>-0.28074678360486111</v>
      </c>
      <c r="AM68" s="143" cm="1">
        <f t="array" ref="AM68">IFERROR(INDEX($I$102:$AS$200,MATCH($F68,$F$102:$F$200,0),COLUMN()-8),-999)</f>
        <v>-0.27741694498922631</v>
      </c>
      <c r="AN68" s="143" cm="1">
        <f t="array" ref="AN68">IFERROR(INDEX($I$102:$AS$200,MATCH($F68,$F$102:$F$200,0),COLUMN()-8),-999)</f>
        <v>-0.27747914221252151</v>
      </c>
      <c r="AO68" s="143" cm="1">
        <f t="array" ref="AO68">IFERROR(INDEX($I$102:$AS$200,MATCH($F68,$F$102:$F$200,0),COLUMN()-8),-999)</f>
        <v>-0.27747850890400022</v>
      </c>
      <c r="AP68" s="143" cm="1">
        <f t="array" ref="AP68">IFERROR(INDEX($I$102:$AS$200,MATCH($F68,$F$102:$F$200,0),COLUMN()-8),-999)</f>
        <v>-0.27751344130253641</v>
      </c>
      <c r="AQ68" s="143" cm="1">
        <f t="array" ref="AQ68">IFERROR(INDEX($I$102:$AS$200,MATCH($F68,$F$102:$F$200,0),COLUMN()-8),-999)</f>
        <v>-0.27722317693047094</v>
      </c>
      <c r="AR68" s="143" cm="1">
        <f t="array" ref="AR68">IFERROR(INDEX($I$102:$AS$200,MATCH($F68,$F$102:$F$200,0),COLUMN()-8),-999)</f>
        <v>-0.27722317693047094</v>
      </c>
      <c r="AS68" s="143" cm="1">
        <f t="array" ref="AS68">IFERROR(INDEX($I$102:$AS$200,MATCH($F68,$F$102:$F$200,0),COLUMN()-8),-999)</f>
        <v>-0.27858407351696424</v>
      </c>
      <c r="AT68" s="16"/>
      <c r="AU68" s="16">
        <f t="shared" ref="AU68:BJ68" si="18">AU67</f>
        <v>999</v>
      </c>
      <c r="AV68" s="16">
        <f t="shared" si="18"/>
        <v>999</v>
      </c>
      <c r="AW68" s="16">
        <f t="shared" si="18"/>
        <v>999</v>
      </c>
      <c r="AX68" s="16">
        <f t="shared" si="18"/>
        <v>999</v>
      </c>
      <c r="AY68" s="16">
        <f t="shared" si="18"/>
        <v>999</v>
      </c>
      <c r="AZ68" s="16">
        <f t="shared" si="18"/>
        <v>999</v>
      </c>
      <c r="BA68" s="16">
        <f t="shared" si="18"/>
        <v>999</v>
      </c>
      <c r="BB68" s="16">
        <f t="shared" si="18"/>
        <v>999</v>
      </c>
      <c r="BC68" s="16">
        <f t="shared" si="18"/>
        <v>999</v>
      </c>
      <c r="BD68" s="16">
        <f t="shared" si="18"/>
        <v>999</v>
      </c>
      <c r="BE68" s="16">
        <f t="shared" si="18"/>
        <v>999</v>
      </c>
      <c r="BF68" s="16">
        <f t="shared" si="18"/>
        <v>999</v>
      </c>
      <c r="BG68" s="16">
        <f t="shared" si="18"/>
        <v>999</v>
      </c>
      <c r="BH68" s="16">
        <f t="shared" si="18"/>
        <v>999</v>
      </c>
      <c r="BI68" s="16">
        <f t="shared" si="18"/>
        <v>999</v>
      </c>
      <c r="BJ68" s="16">
        <f t="shared" si="18"/>
        <v>999</v>
      </c>
      <c r="BK68" s="16"/>
      <c r="BL68" s="16"/>
      <c r="BM68" s="16"/>
      <c r="BN68" s="16"/>
      <c r="BO68" s="16"/>
    </row>
    <row r="69" spans="4:67" ht="15" customHeight="1" x14ac:dyDescent="0.25">
      <c r="D69" s="2" t="str">
        <f>'Lines - Loading'!C69</f>
        <v>minsca33kv</v>
      </c>
      <c r="E69" s="90" t="str">
        <f>IF('Lines - Loading'!D69="","",'Lines - Loading'!D69)</f>
        <v>MINS3-_MINSC</v>
      </c>
      <c r="F69" s="79" t="str">
        <f>'Lines - Loading'!E69</f>
        <v>MINS3-_MINSC</v>
      </c>
      <c r="G69" s="36">
        <v>999</v>
      </c>
      <c r="I69" s="143" cm="1">
        <f t="array" ref="I69">IFERROR(INDEX($I$102:$AS$200,MATCH($F69,$F$102:$F$200,0),COLUMN()-8),-999)</f>
        <v>0</v>
      </c>
      <c r="J69" s="143" cm="1">
        <f t="array" ref="J69">IFERROR(INDEX($I$102:$AS$200,MATCH($F69,$F$102:$F$200,0),COLUMN()-8),-999)</f>
        <v>0</v>
      </c>
      <c r="K69" s="143" cm="1">
        <f t="array" ref="K69">IFERROR(INDEX($I$102:$AS$200,MATCH($F69,$F$102:$F$200,0),COLUMN()-8),-999)</f>
        <v>0</v>
      </c>
      <c r="L69" s="143" cm="1">
        <f t="array" ref="L69">IFERROR(INDEX($I$102:$AS$200,MATCH($F69,$F$102:$F$200,0),COLUMN()-8),-999)</f>
        <v>0</v>
      </c>
      <c r="M69" s="143" cm="1">
        <f t="array" ref="M69">IFERROR(INDEX($I$102:$AS$200,MATCH($F69,$F$102:$F$200,0),COLUMN()-8),-999)</f>
        <v>0</v>
      </c>
      <c r="N69" s="143" cm="1">
        <f t="array" ref="N69">IFERROR(INDEX($I$102:$AS$200,MATCH($F69,$F$102:$F$200,0),COLUMN()-8),-999)</f>
        <v>1E-3</v>
      </c>
      <c r="O69" s="143" cm="1">
        <f t="array" ref="O69">IFERROR(INDEX($I$102:$AS$200,MATCH($F69,$F$102:$F$200,0),COLUMN()-8),-999)</f>
        <v>1.6622397449138092E-2</v>
      </c>
      <c r="P69" s="143" cm="1">
        <f t="array" ref="P69">IFERROR(INDEX($I$102:$AS$200,MATCH($F69,$F$102:$F$200,0),COLUMN()-8),-999)</f>
        <v>1.6622397473024235E-2</v>
      </c>
      <c r="Q69" s="143" cm="1">
        <f t="array" ref="Q69">IFERROR(INDEX($I$102:$AS$200,MATCH($F69,$F$102:$F$200,0),COLUMN()-8),-999)</f>
        <v>2.0892457784022808E-2</v>
      </c>
      <c r="R69" s="143" cm="1">
        <f t="array" ref="R69">IFERROR(INDEX($I$102:$AS$200,MATCH($F69,$F$102:$F$200,0),COLUMN()-8),-999)</f>
        <v>2.1085210542626513E-2</v>
      </c>
      <c r="S69" s="143" cm="1">
        <f t="array" ref="S69">IFERROR(INDEX($I$102:$AS$200,MATCH($F69,$F$102:$F$200,0),COLUMN()-8),-999)</f>
        <v>9.9902225609933316E-3</v>
      </c>
      <c r="T69" s="143" cm="1">
        <f t="array" ref="T69">IFERROR(INDEX($I$102:$AS$200,MATCH($F69,$F$102:$F$200,0),COLUMN()-8),-999)</f>
        <v>9.2886130292905121E-3</v>
      </c>
      <c r="U69" s="143" cm="1">
        <f t="array" ref="U69">IFERROR(INDEX($I$102:$AS$200,MATCH($F69,$F$102:$F$200,0),COLUMN()-8),-999)</f>
        <v>9.2886130292905121E-3</v>
      </c>
      <c r="V69" s="143" cm="1">
        <f t="array" ref="V69">IFERROR(INDEX($I$102:$AS$200,MATCH($F69,$F$102:$F$200,0),COLUMN()-8),-999)</f>
        <v>9.0604405267040236E-3</v>
      </c>
      <c r="W69" s="143" cm="1">
        <f t="array" ref="W69">IFERROR(INDEX($I$102:$AS$200,MATCH($F69,$F$102:$F$200,0),COLUMN()-8),-999)</f>
        <v>2.1141683811951022E-2</v>
      </c>
      <c r="X69" s="143" cm="1">
        <f t="array" ref="X69">IFERROR(INDEX($I$102:$AS$200,MATCH($F69,$F$102:$F$200,0),COLUMN()-8),-999)</f>
        <v>2.1141683811951022E-2</v>
      </c>
      <c r="Y69" s="143" cm="1">
        <f t="array" ref="Y69">IFERROR(INDEX($I$102:$AS$200,MATCH($F69,$F$102:$F$200,0),COLUMN()-8),-999)</f>
        <v>1.1071813419556261E-2</v>
      </c>
      <c r="Z69" s="143" cm="1">
        <f t="array" ref="Z69">IFERROR(INDEX($I$102:$AS$200,MATCH($F69,$F$102:$F$200,0),COLUMN()-8),-999)</f>
        <v>3.5715950410085393E-2</v>
      </c>
      <c r="AA69" s="143" cm="1">
        <f t="array" ref="AA69">IFERROR(INDEX($I$102:$AS$200,MATCH($F69,$F$102:$F$200,0),COLUMN()-8),-999)</f>
        <v>6.8458947266225062E-2</v>
      </c>
      <c r="AB69" s="143" cm="1">
        <f t="array" ref="AB69">IFERROR(INDEX($I$102:$AS$200,MATCH($F69,$F$102:$F$200,0),COLUMN()-8),-999)</f>
        <v>6.193397699449095E-2</v>
      </c>
      <c r="AC69" s="143" cm="1">
        <f t="array" ref="AC69">IFERROR(INDEX($I$102:$AS$200,MATCH($F69,$F$102:$F$200,0),COLUMN()-8),-999)</f>
        <v>-0.11735109287783974</v>
      </c>
      <c r="AD69" s="143" cm="1">
        <f t="array" ref="AD69">IFERROR(INDEX($I$102:$AS$200,MATCH($F69,$F$102:$F$200,0),COLUMN()-8),-999)</f>
        <v>-0.12387786839590897</v>
      </c>
      <c r="AE69" s="143" cm="1">
        <f t="array" ref="AE69">IFERROR(INDEX($I$102:$AS$200,MATCH($F69,$F$102:$F$200,0),COLUMN()-8),-999)</f>
        <v>-0.13490179293661825</v>
      </c>
      <c r="AF69" s="143" cm="1">
        <f t="array" ref="AF69">IFERROR(INDEX($I$102:$AS$200,MATCH($F69,$F$102:$F$200,0),COLUMN()-8),-999)</f>
        <v>-0.12281716616055416</v>
      </c>
      <c r="AG69" s="143" cm="1">
        <f t="array" ref="AG69">IFERROR(INDEX($I$102:$AS$200,MATCH($F69,$F$102:$F$200,0),COLUMN()-8),-999)</f>
        <v>-0.15099683958296312</v>
      </c>
      <c r="AH69" s="143" cm="1">
        <f t="array" ref="AH69">IFERROR(INDEX($I$102:$AS$200,MATCH($F69,$F$102:$F$200,0),COLUMN()-8),-999)</f>
        <v>-0.16514914292524671</v>
      </c>
      <c r="AI69" s="143" cm="1">
        <f t="array" ref="AI69">IFERROR(INDEX($I$102:$AS$200,MATCH($F69,$F$102:$F$200,0),COLUMN()-8),-999)</f>
        <v>-0.27768588399112237</v>
      </c>
      <c r="AJ69" s="143" cm="1">
        <f t="array" ref="AJ69">IFERROR(INDEX($I$102:$AS$200,MATCH($F69,$F$102:$F$200,0),COLUMN()-8),-999)</f>
        <v>-0.28727149765628379</v>
      </c>
      <c r="AK69" s="143" cm="1">
        <f t="array" ref="AK69">IFERROR(INDEX($I$102:$AS$200,MATCH($F69,$F$102:$F$200,0),COLUMN()-8),-999)</f>
        <v>-0.2835709147303796</v>
      </c>
      <c r="AL69" s="143" cm="1">
        <f t="array" ref="AL69">IFERROR(INDEX($I$102:$AS$200,MATCH($F69,$F$102:$F$200,0),COLUMN()-8),-999)</f>
        <v>-0.28074678360486111</v>
      </c>
      <c r="AM69" s="143" cm="1">
        <f t="array" ref="AM69">IFERROR(INDEX($I$102:$AS$200,MATCH($F69,$F$102:$F$200,0),COLUMN()-8),-999)</f>
        <v>-0.27741694498922631</v>
      </c>
      <c r="AN69" s="143" cm="1">
        <f t="array" ref="AN69">IFERROR(INDEX($I$102:$AS$200,MATCH($F69,$F$102:$F$200,0),COLUMN()-8),-999)</f>
        <v>-0.27747914221252151</v>
      </c>
      <c r="AO69" s="143" cm="1">
        <f t="array" ref="AO69">IFERROR(INDEX($I$102:$AS$200,MATCH($F69,$F$102:$F$200,0),COLUMN()-8),-999)</f>
        <v>-0.27747850890400022</v>
      </c>
      <c r="AP69" s="143" cm="1">
        <f t="array" ref="AP69">IFERROR(INDEX($I$102:$AS$200,MATCH($F69,$F$102:$F$200,0),COLUMN()-8),-999)</f>
        <v>-0.27751344130253641</v>
      </c>
      <c r="AQ69" s="143" cm="1">
        <f t="array" ref="AQ69">IFERROR(INDEX($I$102:$AS$200,MATCH($F69,$F$102:$F$200,0),COLUMN()-8),-999)</f>
        <v>-0.27722317693047094</v>
      </c>
      <c r="AR69" s="143" cm="1">
        <f t="array" ref="AR69">IFERROR(INDEX($I$102:$AS$200,MATCH($F69,$F$102:$F$200,0),COLUMN()-8),-999)</f>
        <v>-0.27722317693047094</v>
      </c>
      <c r="AS69" s="143" cm="1">
        <f t="array" ref="AS69">IFERROR(INDEX($I$102:$AS$200,MATCH($F69,$F$102:$F$200,0),COLUMN()-8),-999)</f>
        <v>-0.27858407351696424</v>
      </c>
      <c r="AT69" s="16"/>
      <c r="AU69" s="16">
        <v>999</v>
      </c>
      <c r="AV69" s="16">
        <v>999</v>
      </c>
      <c r="AW69" s="16">
        <v>999</v>
      </c>
      <c r="AX69" s="16">
        <v>999</v>
      </c>
      <c r="AY69" s="16">
        <v>999</v>
      </c>
      <c r="AZ69" s="16">
        <v>999</v>
      </c>
      <c r="BA69" s="16">
        <v>999</v>
      </c>
      <c r="BB69" s="16">
        <v>999</v>
      </c>
      <c r="BC69" s="16">
        <v>999</v>
      </c>
      <c r="BD69" s="16">
        <v>999</v>
      </c>
      <c r="BE69" s="16">
        <v>999</v>
      </c>
      <c r="BF69" s="16">
        <v>999</v>
      </c>
      <c r="BG69" s="16">
        <v>999</v>
      </c>
      <c r="BH69" s="16">
        <v>999</v>
      </c>
      <c r="BI69" s="16">
        <v>999</v>
      </c>
      <c r="BJ69" s="16">
        <v>999</v>
      </c>
      <c r="BK69" s="16"/>
      <c r="BL69" s="16"/>
      <c r="BM69" s="16"/>
      <c r="BN69" s="16"/>
      <c r="BO69" s="16"/>
    </row>
    <row r="70" spans="4:67" ht="15" customHeight="1" x14ac:dyDescent="0.25">
      <c r="D70" s="2" t="str">
        <f>'Lines - Loading'!C70</f>
        <v>minsca33kv</v>
      </c>
      <c r="E70" s="90" t="str">
        <f>IF('Lines - Loading'!D70="","",'Lines - Loading'!D70)</f>
        <v xml:space="preserve"> MINS0G</v>
      </c>
      <c r="F70" s="79" t="str">
        <f>'Lines - Loading'!E70</f>
        <v xml:space="preserve"> MINS0G</v>
      </c>
      <c r="G70" s="36">
        <v>999</v>
      </c>
      <c r="I70" s="143" cm="1">
        <f t="array" ref="I70">IFERROR(INDEX($I$102:$AS$200,MATCH($F70,$F$102:$F$200,0),COLUMN()-8),-999)</f>
        <v>0</v>
      </c>
      <c r="J70" s="143" cm="1">
        <f t="array" ref="J70">IFERROR(INDEX($I$102:$AS$200,MATCH($F70,$F$102:$F$200,0),COLUMN()-8),-999)</f>
        <v>0</v>
      </c>
      <c r="K70" s="143" cm="1">
        <f t="array" ref="K70">IFERROR(INDEX($I$102:$AS$200,MATCH($F70,$F$102:$F$200,0),COLUMN()-8),-999)</f>
        <v>0</v>
      </c>
      <c r="L70" s="143" cm="1">
        <f t="array" ref="L70">IFERROR(INDEX($I$102:$AS$200,MATCH($F70,$F$102:$F$200,0),COLUMN()-8),-999)</f>
        <v>0</v>
      </c>
      <c r="M70" s="143" cm="1">
        <f t="array" ref="M70">IFERROR(INDEX($I$102:$AS$200,MATCH($F70,$F$102:$F$200,0),COLUMN()-8),-999)</f>
        <v>0</v>
      </c>
      <c r="N70" s="143" cm="1">
        <f t="array" ref="N70">IFERROR(INDEX($I$102:$AS$200,MATCH($F70,$F$102:$F$200,0),COLUMN()-8),-999)</f>
        <v>0</v>
      </c>
      <c r="O70" s="143" cm="1">
        <f t="array" ref="O70">IFERROR(INDEX($I$102:$AS$200,MATCH($F70,$F$102:$F$200,0),COLUMN()-8),-999)</f>
        <v>1E-3</v>
      </c>
      <c r="P70" s="143" cm="1">
        <f t="array" ref="P70">IFERROR(INDEX($I$102:$AS$200,MATCH($F70,$F$102:$F$200,0),COLUMN()-8),-999)</f>
        <v>1.6622397473024235E-2</v>
      </c>
      <c r="Q70" s="143" cm="1">
        <f t="array" ref="Q70">IFERROR(INDEX($I$102:$AS$200,MATCH($F70,$F$102:$F$200,0),COLUMN()-8),-999)</f>
        <v>2.0892457784022808E-2</v>
      </c>
      <c r="R70" s="143" cm="1">
        <f t="array" ref="R70">IFERROR(INDEX($I$102:$AS$200,MATCH($F70,$F$102:$F$200,0),COLUMN()-8),-999)</f>
        <v>2.1085210542626513E-2</v>
      </c>
      <c r="S70" s="143" cm="1">
        <f t="array" ref="S70">IFERROR(INDEX($I$102:$AS$200,MATCH($F70,$F$102:$F$200,0),COLUMN()-8),-999)</f>
        <v>9.9902225609933316E-3</v>
      </c>
      <c r="T70" s="143" cm="1">
        <f t="array" ref="T70">IFERROR(INDEX($I$102:$AS$200,MATCH($F70,$F$102:$F$200,0),COLUMN()-8),-999)</f>
        <v>9.2886130292905121E-3</v>
      </c>
      <c r="U70" s="143" cm="1">
        <f t="array" ref="U70">IFERROR(INDEX($I$102:$AS$200,MATCH($F70,$F$102:$F$200,0),COLUMN()-8),-999)</f>
        <v>9.2886130292905121E-3</v>
      </c>
      <c r="V70" s="143" cm="1">
        <f t="array" ref="V70">IFERROR(INDEX($I$102:$AS$200,MATCH($F70,$F$102:$F$200,0),COLUMN()-8),-999)</f>
        <v>9.0604405267040236E-3</v>
      </c>
      <c r="W70" s="143" cm="1">
        <f t="array" ref="W70">IFERROR(INDEX($I$102:$AS$200,MATCH($F70,$F$102:$F$200,0),COLUMN()-8),-999)</f>
        <v>2.1141683811951022E-2</v>
      </c>
      <c r="X70" s="143" cm="1">
        <f t="array" ref="X70">IFERROR(INDEX($I$102:$AS$200,MATCH($F70,$F$102:$F$200,0),COLUMN()-8),-999)</f>
        <v>2.1141683811951022E-2</v>
      </c>
      <c r="Y70" s="143" cm="1">
        <f t="array" ref="Y70">IFERROR(INDEX($I$102:$AS$200,MATCH($F70,$F$102:$F$200,0),COLUMN()-8),-999)</f>
        <v>1.1071813419556261E-2</v>
      </c>
      <c r="Z70" s="143" cm="1">
        <f t="array" ref="Z70">IFERROR(INDEX($I$102:$AS$200,MATCH($F70,$F$102:$F$200,0),COLUMN()-8),-999)</f>
        <v>3.5715950410085393E-2</v>
      </c>
      <c r="AA70" s="143" cm="1">
        <f t="array" ref="AA70">IFERROR(INDEX($I$102:$AS$200,MATCH($F70,$F$102:$F$200,0),COLUMN()-8),-999)</f>
        <v>6.8458947266225062E-2</v>
      </c>
      <c r="AB70" s="143" cm="1">
        <f t="array" ref="AB70">IFERROR(INDEX($I$102:$AS$200,MATCH($F70,$F$102:$F$200,0),COLUMN()-8),-999)</f>
        <v>6.193397699449095E-2</v>
      </c>
      <c r="AC70" s="143" cm="1">
        <f t="array" ref="AC70">IFERROR(INDEX($I$102:$AS$200,MATCH($F70,$F$102:$F$200,0),COLUMN()-8),-999)</f>
        <v>-0.11735109287783974</v>
      </c>
      <c r="AD70" s="143" cm="1">
        <f t="array" ref="AD70">IFERROR(INDEX($I$102:$AS$200,MATCH($F70,$F$102:$F$200,0),COLUMN()-8),-999)</f>
        <v>-0.12387786839590897</v>
      </c>
      <c r="AE70" s="143" cm="1">
        <f t="array" ref="AE70">IFERROR(INDEX($I$102:$AS$200,MATCH($F70,$F$102:$F$200,0),COLUMN()-8),-999)</f>
        <v>-0.13490179293661825</v>
      </c>
      <c r="AF70" s="143" cm="1">
        <f t="array" ref="AF70">IFERROR(INDEX($I$102:$AS$200,MATCH($F70,$F$102:$F$200,0),COLUMN()-8),-999)</f>
        <v>-0.12281716616055416</v>
      </c>
      <c r="AG70" s="143" cm="1">
        <f t="array" ref="AG70">IFERROR(INDEX($I$102:$AS$200,MATCH($F70,$F$102:$F$200,0),COLUMN()-8),-999)</f>
        <v>-0.15099683958296312</v>
      </c>
      <c r="AH70" s="143" cm="1">
        <f t="array" ref="AH70">IFERROR(INDEX($I$102:$AS$200,MATCH($F70,$F$102:$F$200,0),COLUMN()-8),-999)</f>
        <v>-0.16514914292524671</v>
      </c>
      <c r="AI70" s="143" cm="1">
        <f t="array" ref="AI70">IFERROR(INDEX($I$102:$AS$200,MATCH($F70,$F$102:$F$200,0),COLUMN()-8),-999)</f>
        <v>-0.27768588399112237</v>
      </c>
      <c r="AJ70" s="143" cm="1">
        <f t="array" ref="AJ70">IFERROR(INDEX($I$102:$AS$200,MATCH($F70,$F$102:$F$200,0),COLUMN()-8),-999)</f>
        <v>-0.28727149765628379</v>
      </c>
      <c r="AK70" s="143" cm="1">
        <f t="array" ref="AK70">IFERROR(INDEX($I$102:$AS$200,MATCH($F70,$F$102:$F$200,0),COLUMN()-8),-999)</f>
        <v>-0.2835709147303796</v>
      </c>
      <c r="AL70" s="143" cm="1">
        <f t="array" ref="AL70">IFERROR(INDEX($I$102:$AS$200,MATCH($F70,$F$102:$F$200,0),COLUMN()-8),-999)</f>
        <v>-0.28074678360486111</v>
      </c>
      <c r="AM70" s="143" cm="1">
        <f t="array" ref="AM70">IFERROR(INDEX($I$102:$AS$200,MATCH($F70,$F$102:$F$200,0),COLUMN()-8),-999)</f>
        <v>-0.27741694498922631</v>
      </c>
      <c r="AN70" s="143" cm="1">
        <f t="array" ref="AN70">IFERROR(INDEX($I$102:$AS$200,MATCH($F70,$F$102:$F$200,0),COLUMN()-8),-999)</f>
        <v>-0.27747914221252151</v>
      </c>
      <c r="AO70" s="143" cm="1">
        <f t="array" ref="AO70">IFERROR(INDEX($I$102:$AS$200,MATCH($F70,$F$102:$F$200,0),COLUMN()-8),-999)</f>
        <v>-0.27747850890400022</v>
      </c>
      <c r="AP70" s="143" cm="1">
        <f t="array" ref="AP70">IFERROR(INDEX($I$102:$AS$200,MATCH($F70,$F$102:$F$200,0),COLUMN()-8),-999)</f>
        <v>-0.27751344130253641</v>
      </c>
      <c r="AQ70" s="143" cm="1">
        <f t="array" ref="AQ70">IFERROR(INDEX($I$102:$AS$200,MATCH($F70,$F$102:$F$200,0),COLUMN()-8),-999)</f>
        <v>-0.27722317693047094</v>
      </c>
      <c r="AR70" s="143" cm="1">
        <f t="array" ref="AR70">IFERROR(INDEX($I$102:$AS$200,MATCH($F70,$F$102:$F$200,0),COLUMN()-8),-999)</f>
        <v>-0.27722317693047094</v>
      </c>
      <c r="AS70" s="143" cm="1">
        <f t="array" ref="AS70">IFERROR(INDEX($I$102:$AS$200,MATCH($F70,$F$102:$F$200,0),COLUMN()-8),-999)</f>
        <v>-0.27858407351696424</v>
      </c>
      <c r="AT70" s="16"/>
      <c r="AU70" s="16">
        <v>999</v>
      </c>
      <c r="AV70" s="16">
        <v>999</v>
      </c>
      <c r="AW70" s="16">
        <v>999</v>
      </c>
      <c r="AX70" s="16">
        <v>999</v>
      </c>
      <c r="AY70" s="16">
        <v>999</v>
      </c>
      <c r="AZ70" s="16">
        <v>999</v>
      </c>
      <c r="BA70" s="16">
        <v>999</v>
      </c>
      <c r="BB70" s="16">
        <v>999</v>
      </c>
      <c r="BC70" s="16">
        <v>999</v>
      </c>
      <c r="BD70" s="16">
        <v>999</v>
      </c>
      <c r="BE70" s="16">
        <v>999</v>
      </c>
      <c r="BF70" s="16">
        <v>999</v>
      </c>
      <c r="BG70" s="16">
        <v>999</v>
      </c>
      <c r="BH70" s="16">
        <v>999</v>
      </c>
      <c r="BI70" s="16">
        <v>999</v>
      </c>
      <c r="BJ70" s="16">
        <v>999</v>
      </c>
      <c r="BK70" s="16"/>
      <c r="BL70" s="16"/>
      <c r="BM70" s="16"/>
      <c r="BN70" s="16"/>
      <c r="BO70" s="16"/>
    </row>
    <row r="71" spans="4:67" ht="15" customHeight="1" x14ac:dyDescent="0.25">
      <c r="D71" s="2" t="str">
        <f>'Lines - Loading'!C71</f>
        <v>ewehillwindfarm1</v>
      </c>
      <c r="E71" s="90" t="str">
        <f>IF('Lines - Loading'!D71="","",'Lines - Loading'!D71)</f>
        <v>EWEH3-</v>
      </c>
      <c r="F71" s="79" t="str">
        <f>'Lines - Loading'!E71</f>
        <v>EWEH3-</v>
      </c>
      <c r="G71" s="36">
        <v>999</v>
      </c>
      <c r="I71" s="143" cm="1">
        <f t="array" ref="I71">IFERROR(INDEX($I$102:$AS$200,MATCH($F71,$F$102:$F$200,0),COLUMN()-8),-999)</f>
        <v>0</v>
      </c>
      <c r="J71" s="143" cm="1">
        <f t="array" ref="J71">IFERROR(INDEX($I$102:$AS$200,MATCH($F71,$F$102:$F$200,0),COLUMN()-8),-999)</f>
        <v>0</v>
      </c>
      <c r="K71" s="143" cm="1">
        <f t="array" ref="K71">IFERROR(INDEX($I$102:$AS$200,MATCH($F71,$F$102:$F$200,0),COLUMN()-8),-999)</f>
        <v>0</v>
      </c>
      <c r="L71" s="143" cm="1">
        <f t="array" ref="L71">IFERROR(INDEX($I$102:$AS$200,MATCH($F71,$F$102:$F$200,0),COLUMN()-8),-999)</f>
        <v>0</v>
      </c>
      <c r="M71" s="143" cm="1">
        <f t="array" ref="M71">IFERROR(INDEX($I$102:$AS$200,MATCH($F71,$F$102:$F$200,0),COLUMN()-8),-999)</f>
        <v>1.8429097840700549E-2</v>
      </c>
      <c r="N71" s="143" cm="1">
        <f t="array" ref="N71">IFERROR(INDEX($I$102:$AS$200,MATCH($F71,$F$102:$F$200,0),COLUMN()-8),-999)</f>
        <v>1.8429097840501646E-2</v>
      </c>
      <c r="O71" s="143" cm="1">
        <f t="array" ref="O71">IFERROR(INDEX($I$102:$AS$200,MATCH($F71,$F$102:$F$200,0),COLUMN()-8),-999)</f>
        <v>1.8329984636232428E-2</v>
      </c>
      <c r="P71" s="143" cm="1">
        <f t="array" ref="P71">IFERROR(INDEX($I$102:$AS$200,MATCH($F71,$F$102:$F$200,0),COLUMN()-8),-999)</f>
        <v>1.8329984635666263E-2</v>
      </c>
      <c r="Q71" s="143" cm="1">
        <f t="array" ref="Q71">IFERROR(INDEX($I$102:$AS$200,MATCH($F71,$F$102:$F$200,0),COLUMN()-8),-999)</f>
        <v>1.4982814499348646E-2</v>
      </c>
      <c r="R71" s="143" cm="1">
        <f t="array" ref="R71">IFERROR(INDEX($I$102:$AS$200,MATCH($F71,$F$102:$F$200,0),COLUMN()-8),-999)</f>
        <v>1.5042642073006596E-2</v>
      </c>
      <c r="S71" s="143" cm="1">
        <f t="array" ref="S71">IFERROR(INDEX($I$102:$AS$200,MATCH($F71,$F$102:$F$200,0),COLUMN()-8),-999)</f>
        <v>1.1378782030815016E-2</v>
      </c>
      <c r="T71" s="143" cm="1">
        <f t="array" ref="T71">IFERROR(INDEX($I$102:$AS$200,MATCH($F71,$F$102:$F$200,0),COLUMN()-8),-999)</f>
        <v>9.6531263667418519E-3</v>
      </c>
      <c r="U71" s="143" cm="1">
        <f t="array" ref="U71">IFERROR(INDEX($I$102:$AS$200,MATCH($F71,$F$102:$F$200,0),COLUMN()-8),-999)</f>
        <v>9.6531263667418519E-3</v>
      </c>
      <c r="V71" s="143" cm="1">
        <f t="array" ref="V71">IFERROR(INDEX($I$102:$AS$200,MATCH($F71,$F$102:$F$200,0),COLUMN()-8),-999)</f>
        <v>9.7570902497098929E-3</v>
      </c>
      <c r="W71" s="143" cm="1">
        <f t="array" ref="W71">IFERROR(INDEX($I$102:$AS$200,MATCH($F71,$F$102:$F$200,0),COLUMN()-8),-999)</f>
        <v>8.5901033995240163E-3</v>
      </c>
      <c r="X71" s="143" cm="1">
        <f t="array" ref="X71">IFERROR(INDEX($I$102:$AS$200,MATCH($F71,$F$102:$F$200,0),COLUMN()-8),-999)</f>
        <v>8.5901033995240163E-3</v>
      </c>
      <c r="Y71" s="143" cm="1">
        <f t="array" ref="Y71">IFERROR(INDEX($I$102:$AS$200,MATCH($F71,$F$102:$F$200,0),COLUMN()-8),-999)</f>
        <v>1.1814530459275633E-2</v>
      </c>
      <c r="Z71" s="143" cm="1">
        <f t="array" ref="Z71">IFERROR(INDEX($I$102:$AS$200,MATCH($F71,$F$102:$F$200,0),COLUMN()-8),-999)</f>
        <v>1.96458630545027E-2</v>
      </c>
      <c r="AA71" s="143" cm="1">
        <f t="array" ref="AA71">IFERROR(INDEX($I$102:$AS$200,MATCH($F71,$F$102:$F$200,0),COLUMN()-8),-999)</f>
        <v>3.0379197541142527E-2</v>
      </c>
      <c r="AB71" s="143" cm="1">
        <f t="array" ref="AB71">IFERROR(INDEX($I$102:$AS$200,MATCH($F71,$F$102:$F$200,0),COLUMN()-8),-999)</f>
        <v>5.9121157649678562E-2</v>
      </c>
      <c r="AC71" s="143" cm="1">
        <f t="array" ref="AC71">IFERROR(INDEX($I$102:$AS$200,MATCH($F71,$F$102:$F$200,0),COLUMN()-8),-999)</f>
        <v>-3.4949877952503122E-2</v>
      </c>
      <c r="AD71" s="143" cm="1">
        <f t="array" ref="AD71">IFERROR(INDEX($I$102:$AS$200,MATCH($F71,$F$102:$F$200,0),COLUMN()-8),-999)</f>
        <v>-8.0563531457796614E-2</v>
      </c>
      <c r="AE71" s="143" cm="1">
        <f t="array" ref="AE71">IFERROR(INDEX($I$102:$AS$200,MATCH($F71,$F$102:$F$200,0),COLUMN()-8),-999)</f>
        <v>-8.0259591217587745E-2</v>
      </c>
      <c r="AF71" s="143" cm="1">
        <f t="array" ref="AF71">IFERROR(INDEX($I$102:$AS$200,MATCH($F71,$F$102:$F$200,0),COLUMN()-8),-999)</f>
        <v>-6.2156879599376373E-2</v>
      </c>
      <c r="AG71" s="143" cm="1">
        <f t="array" ref="AG71">IFERROR(INDEX($I$102:$AS$200,MATCH($F71,$F$102:$F$200,0),COLUMN()-8),-999)</f>
        <v>-6.438225791037705E-2</v>
      </c>
      <c r="AH71" s="143" cm="1">
        <f t="array" ref="AH71">IFERROR(INDEX($I$102:$AS$200,MATCH($F71,$F$102:$F$200,0),COLUMN()-8),-999)</f>
        <v>-7.7047753267058983E-2</v>
      </c>
      <c r="AI71" s="143" cm="1">
        <f t="array" ref="AI71">IFERROR(INDEX($I$102:$AS$200,MATCH($F71,$F$102:$F$200,0),COLUMN()-8),-999)</f>
        <v>-9.6824297631751655E-2</v>
      </c>
      <c r="AJ71" s="143" cm="1">
        <f t="array" ref="AJ71">IFERROR(INDEX($I$102:$AS$200,MATCH($F71,$F$102:$F$200,0),COLUMN()-8),-999)</f>
        <v>-0.10514845928548905</v>
      </c>
      <c r="AK71" s="143" cm="1">
        <f t="array" ref="AK71">IFERROR(INDEX($I$102:$AS$200,MATCH($F71,$F$102:$F$200,0),COLUMN()-8),-999)</f>
        <v>-0.10233821966539454</v>
      </c>
      <c r="AL71" s="143" cm="1">
        <f t="array" ref="AL71">IFERROR(INDEX($I$102:$AS$200,MATCH($F71,$F$102:$F$200,0),COLUMN()-8),-999)</f>
        <v>-9.9928812199857525E-2</v>
      </c>
      <c r="AM71" s="143" cm="1">
        <f t="array" ref="AM71">IFERROR(INDEX($I$102:$AS$200,MATCH($F71,$F$102:$F$200,0),COLUMN()-8),-999)</f>
        <v>-9.6508274416787082E-2</v>
      </c>
      <c r="AN71" s="143" cm="1">
        <f t="array" ref="AN71">IFERROR(INDEX($I$102:$AS$200,MATCH($F71,$F$102:$F$200,0),COLUMN()-8),-999)</f>
        <v>-9.6582275982137061E-2</v>
      </c>
      <c r="AO71" s="143" cm="1">
        <f t="array" ref="AO71">IFERROR(INDEX($I$102:$AS$200,MATCH($F71,$F$102:$F$200,0),COLUMN()-8),-999)</f>
        <v>-9.658152534534048E-2</v>
      </c>
      <c r="AP71" s="143" cm="1">
        <f t="array" ref="AP71">IFERROR(INDEX($I$102:$AS$200,MATCH($F71,$F$102:$F$200,0),COLUMN()-8),-999)</f>
        <v>-9.2600264558517636E-2</v>
      </c>
      <c r="AQ71" s="143" cm="1">
        <f t="array" ref="AQ71">IFERROR(INDEX($I$102:$AS$200,MATCH($F71,$F$102:$F$200,0),COLUMN()-8),-999)</f>
        <v>-9.2883763676929978E-2</v>
      </c>
      <c r="AR71" s="143" cm="1">
        <f t="array" ref="AR71">IFERROR(INDEX($I$102:$AS$200,MATCH($F71,$F$102:$F$200,0),COLUMN()-8),-999)</f>
        <v>-9.2883763676929978E-2</v>
      </c>
      <c r="AS71" s="143" cm="1">
        <f t="array" ref="AS71">IFERROR(INDEX($I$102:$AS$200,MATCH($F71,$F$102:$F$200,0),COLUMN()-8),-999)</f>
        <v>-9.4255278990835342E-2</v>
      </c>
      <c r="AT71" s="16"/>
      <c r="AU71" s="16">
        <v>999</v>
      </c>
      <c r="AV71" s="16">
        <v>999</v>
      </c>
      <c r="AW71" s="16">
        <v>999</v>
      </c>
      <c r="AX71" s="16">
        <v>999</v>
      </c>
      <c r="AY71" s="16">
        <v>999</v>
      </c>
      <c r="AZ71" s="16">
        <v>999</v>
      </c>
      <c r="BA71" s="16">
        <v>999</v>
      </c>
      <c r="BB71" s="16">
        <v>999</v>
      </c>
      <c r="BC71" s="16">
        <v>999</v>
      </c>
      <c r="BD71" s="16">
        <v>999</v>
      </c>
      <c r="BE71" s="16">
        <v>999</v>
      </c>
      <c r="BF71" s="16">
        <v>999</v>
      </c>
      <c r="BG71" s="16">
        <v>999</v>
      </c>
      <c r="BH71" s="16">
        <v>999</v>
      </c>
      <c r="BI71" s="16">
        <v>999</v>
      </c>
      <c r="BJ71" s="16">
        <v>999</v>
      </c>
      <c r="BK71" s="16"/>
      <c r="BL71" s="16"/>
      <c r="BM71" s="16"/>
      <c r="BN71" s="16"/>
      <c r="BO71" s="16"/>
    </row>
    <row r="72" spans="4:67" ht="15" customHeight="1" x14ac:dyDescent="0.25">
      <c r="D72" s="2" t="str">
        <f>'Lines - Loading'!C72</f>
        <v>ewehillwindfarm1</v>
      </c>
      <c r="E72" s="90" t="str">
        <f>IF('Lines - Loading'!D72="","",'Lines - Loading'!D72)</f>
        <v>EWEH3-_EWEH0G_1</v>
      </c>
      <c r="F72" s="79" t="str">
        <f>'Lines - Loading'!E72</f>
        <v>EWHC3-_EWHC0G_1</v>
      </c>
      <c r="G72" s="36">
        <v>999</v>
      </c>
      <c r="I72" s="143" cm="1">
        <f t="array" ref="I72">IFERROR(INDEX($I$102:$AS$200,MATCH($F72,$F$102:$F$200,0),COLUMN()-8),-999)</f>
        <v>0</v>
      </c>
      <c r="J72" s="143" cm="1">
        <f t="array" ref="J72">IFERROR(INDEX($I$102:$AS$200,MATCH($F72,$F$102:$F$200,0),COLUMN()-8),-999)</f>
        <v>0</v>
      </c>
      <c r="K72" s="143" cm="1">
        <f t="array" ref="K72">IFERROR(INDEX($I$102:$AS$200,MATCH($F72,$F$102:$F$200,0),COLUMN()-8),-999)</f>
        <v>0</v>
      </c>
      <c r="L72" s="143" cm="1">
        <f t="array" ref="L72">IFERROR(INDEX($I$102:$AS$200,MATCH($F72,$F$102:$F$200,0),COLUMN()-8),-999)</f>
        <v>0</v>
      </c>
      <c r="M72" s="143" cm="1">
        <f t="array" ref="M72">IFERROR(INDEX($I$102:$AS$200,MATCH($F72,$F$102:$F$200,0),COLUMN()-8),-999)</f>
        <v>0</v>
      </c>
      <c r="N72" s="143" cm="1">
        <f t="array" ref="N72">IFERROR(INDEX($I$102:$AS$200,MATCH($F72,$F$102:$F$200,0),COLUMN()-8),-999)</f>
        <v>0</v>
      </c>
      <c r="O72" s="143" cm="1">
        <f t="array" ref="O72">IFERROR(INDEX($I$102:$AS$200,MATCH($F72,$F$102:$F$200,0),COLUMN()-8),-999)</f>
        <v>0</v>
      </c>
      <c r="P72" s="143" cm="1">
        <f t="array" ref="P72">IFERROR(INDEX($I$102:$AS$200,MATCH($F72,$F$102:$F$200,0),COLUMN()-8),-999)</f>
        <v>1.8329984635666263E-2</v>
      </c>
      <c r="Q72" s="143" cm="1">
        <f t="array" ref="Q72">IFERROR(INDEX($I$102:$AS$200,MATCH($F72,$F$102:$F$200,0),COLUMN()-8),-999)</f>
        <v>1.4982814499348646E-2</v>
      </c>
      <c r="R72" s="143" cm="1">
        <f t="array" ref="R72">IFERROR(INDEX($I$102:$AS$200,MATCH($F72,$F$102:$F$200,0),COLUMN()-8),-999)</f>
        <v>1.5042642073006596E-2</v>
      </c>
      <c r="S72" s="143" cm="1">
        <f t="array" ref="S72">IFERROR(INDEX($I$102:$AS$200,MATCH($F72,$F$102:$F$200,0),COLUMN()-8),-999)</f>
        <v>1.1378782030815016E-2</v>
      </c>
      <c r="T72" s="143" cm="1">
        <f t="array" ref="T72">IFERROR(INDEX($I$102:$AS$200,MATCH($F72,$F$102:$F$200,0),COLUMN()-8),-999)</f>
        <v>9.6531263667418519E-3</v>
      </c>
      <c r="U72" s="143" cm="1">
        <f t="array" ref="U72">IFERROR(INDEX($I$102:$AS$200,MATCH($F72,$F$102:$F$200,0),COLUMN()-8),-999)</f>
        <v>9.6531263667418519E-3</v>
      </c>
      <c r="V72" s="143" cm="1">
        <f t="array" ref="V72">IFERROR(INDEX($I$102:$AS$200,MATCH($F72,$F$102:$F$200,0),COLUMN()-8),-999)</f>
        <v>9.7570902497098929E-3</v>
      </c>
      <c r="W72" s="143" cm="1">
        <f t="array" ref="W72">IFERROR(INDEX($I$102:$AS$200,MATCH($F72,$F$102:$F$200,0),COLUMN()-8),-999)</f>
        <v>8.5901033995240163E-3</v>
      </c>
      <c r="X72" s="143" cm="1">
        <f t="array" ref="X72">IFERROR(INDEX($I$102:$AS$200,MATCH($F72,$F$102:$F$200,0),COLUMN()-8),-999)</f>
        <v>8.5901033995240163E-3</v>
      </c>
      <c r="Y72" s="143" cm="1">
        <f t="array" ref="Y72">IFERROR(INDEX($I$102:$AS$200,MATCH($F72,$F$102:$F$200,0),COLUMN()-8),-999)</f>
        <v>1.1814530459275633E-2</v>
      </c>
      <c r="Z72" s="143" cm="1">
        <f t="array" ref="Z72">IFERROR(INDEX($I$102:$AS$200,MATCH($F72,$F$102:$F$200,0),COLUMN()-8),-999)</f>
        <v>1.96458630545027E-2</v>
      </c>
      <c r="AA72" s="143" cm="1">
        <f t="array" ref="AA72">IFERROR(INDEX($I$102:$AS$200,MATCH($F72,$F$102:$F$200,0),COLUMN()-8),-999)</f>
        <v>3.0379197541142527E-2</v>
      </c>
      <c r="AB72" s="143" cm="1">
        <f t="array" ref="AB72">IFERROR(INDEX($I$102:$AS$200,MATCH($F72,$F$102:$F$200,0),COLUMN()-8),-999)</f>
        <v>5.9121157649678562E-2</v>
      </c>
      <c r="AC72" s="143" cm="1">
        <f t="array" ref="AC72">IFERROR(INDEX($I$102:$AS$200,MATCH($F72,$F$102:$F$200,0),COLUMN()-8),-999)</f>
        <v>-3.4949877952503122E-2</v>
      </c>
      <c r="AD72" s="143" cm="1">
        <f t="array" ref="AD72">IFERROR(INDEX($I$102:$AS$200,MATCH($F72,$F$102:$F$200,0),COLUMN()-8),-999)</f>
        <v>-8.0563531457796614E-2</v>
      </c>
      <c r="AE72" s="143" cm="1">
        <f t="array" ref="AE72">IFERROR(INDEX($I$102:$AS$200,MATCH($F72,$F$102:$F$200,0),COLUMN()-8),-999)</f>
        <v>-8.0259591217587745E-2</v>
      </c>
      <c r="AF72" s="143" cm="1">
        <f t="array" ref="AF72">IFERROR(INDEX($I$102:$AS$200,MATCH($F72,$F$102:$F$200,0),COLUMN()-8),-999)</f>
        <v>-6.2156879599376373E-2</v>
      </c>
      <c r="AG72" s="143" cm="1">
        <f t="array" ref="AG72">IFERROR(INDEX($I$102:$AS$200,MATCH($F72,$F$102:$F$200,0),COLUMN()-8),-999)</f>
        <v>-6.438225791037705E-2</v>
      </c>
      <c r="AH72" s="143" cm="1">
        <f t="array" ref="AH72">IFERROR(INDEX($I$102:$AS$200,MATCH($F72,$F$102:$F$200,0),COLUMN()-8),-999)</f>
        <v>-7.7047753267058983E-2</v>
      </c>
      <c r="AI72" s="143" cm="1">
        <f t="array" ref="AI72">IFERROR(INDEX($I$102:$AS$200,MATCH($F72,$F$102:$F$200,0),COLUMN()-8),-999)</f>
        <v>-9.6824297631751655E-2</v>
      </c>
      <c r="AJ72" s="143" cm="1">
        <f t="array" ref="AJ72">IFERROR(INDEX($I$102:$AS$200,MATCH($F72,$F$102:$F$200,0),COLUMN()-8),-999)</f>
        <v>-0.10514845928548905</v>
      </c>
      <c r="AK72" s="143" cm="1">
        <f t="array" ref="AK72">IFERROR(INDEX($I$102:$AS$200,MATCH($F72,$F$102:$F$200,0),COLUMN()-8),-999)</f>
        <v>-0.10233821966539454</v>
      </c>
      <c r="AL72" s="143" cm="1">
        <f t="array" ref="AL72">IFERROR(INDEX($I$102:$AS$200,MATCH($F72,$F$102:$F$200,0),COLUMN()-8),-999)</f>
        <v>-9.9928812199857525E-2</v>
      </c>
      <c r="AM72" s="143" cm="1">
        <f t="array" ref="AM72">IFERROR(INDEX($I$102:$AS$200,MATCH($F72,$F$102:$F$200,0),COLUMN()-8),-999)</f>
        <v>-9.6508274416787082E-2</v>
      </c>
      <c r="AN72" s="143" cm="1">
        <f t="array" ref="AN72">IFERROR(INDEX($I$102:$AS$200,MATCH($F72,$F$102:$F$200,0),COLUMN()-8),-999)</f>
        <v>-9.6582275982137061E-2</v>
      </c>
      <c r="AO72" s="143" cm="1">
        <f t="array" ref="AO72">IFERROR(INDEX($I$102:$AS$200,MATCH($F72,$F$102:$F$200,0),COLUMN()-8),-999)</f>
        <v>-9.658152534534048E-2</v>
      </c>
      <c r="AP72" s="143" cm="1">
        <f t="array" ref="AP72">IFERROR(INDEX($I$102:$AS$200,MATCH($F72,$F$102:$F$200,0),COLUMN()-8),-999)</f>
        <v>-9.2600264558517636E-2</v>
      </c>
      <c r="AQ72" s="143" cm="1">
        <f t="array" ref="AQ72">IFERROR(INDEX($I$102:$AS$200,MATCH($F72,$F$102:$F$200,0),COLUMN()-8),-999)</f>
        <v>-9.2883763676929978E-2</v>
      </c>
      <c r="AR72" s="143" cm="1">
        <f t="array" ref="AR72">IFERROR(INDEX($I$102:$AS$200,MATCH($F72,$F$102:$F$200,0),COLUMN()-8),-999)</f>
        <v>-9.2883763676929978E-2</v>
      </c>
      <c r="AS72" s="143" cm="1">
        <f t="array" ref="AS72">IFERROR(INDEX($I$102:$AS$200,MATCH($F72,$F$102:$F$200,0),COLUMN()-8),-999)</f>
        <v>-9.4255278990835342E-2</v>
      </c>
      <c r="AT72" s="16"/>
      <c r="AU72" s="16">
        <v>999</v>
      </c>
      <c r="AV72" s="16">
        <v>999</v>
      </c>
      <c r="AW72" s="16">
        <v>999</v>
      </c>
      <c r="AX72" s="16">
        <v>999</v>
      </c>
      <c r="AY72" s="16">
        <v>999</v>
      </c>
      <c r="AZ72" s="16">
        <v>999</v>
      </c>
      <c r="BA72" s="16">
        <v>999</v>
      </c>
      <c r="BB72" s="16">
        <v>999</v>
      </c>
      <c r="BC72" s="16">
        <v>999</v>
      </c>
      <c r="BD72" s="16">
        <v>999</v>
      </c>
      <c r="BE72" s="16">
        <v>999</v>
      </c>
      <c r="BF72" s="16">
        <v>999</v>
      </c>
      <c r="BG72" s="16">
        <v>999</v>
      </c>
      <c r="BH72" s="16">
        <v>999</v>
      </c>
      <c r="BI72" s="16">
        <v>999</v>
      </c>
      <c r="BJ72" s="16">
        <v>999</v>
      </c>
      <c r="BK72" s="16"/>
      <c r="BL72" s="16"/>
      <c r="BM72" s="16"/>
      <c r="BN72" s="16"/>
      <c r="BO72" s="16"/>
    </row>
    <row r="73" spans="4:67" ht="15" customHeight="1" x14ac:dyDescent="0.25">
      <c r="D73" s="2" t="str">
        <f>'Lines - Loading'!C73</f>
        <v>ewehillwindfarm1</v>
      </c>
      <c r="E73" s="90" t="str">
        <f>IF('Lines - Loading'!D73="","",'Lines - Loading'!D73)</f>
        <v>EWEH0G</v>
      </c>
      <c r="F73" s="80" t="str">
        <f>'Lines - Loading'!E73</f>
        <v>EWEH0G</v>
      </c>
      <c r="G73" s="36">
        <v>999</v>
      </c>
      <c r="I73" s="143" cm="1">
        <f t="array" ref="I73">IFERROR(INDEX($I$102:$AS$200,MATCH($F73,$F$102:$F$200,0),COLUMN()-8),-999)</f>
        <v>0</v>
      </c>
      <c r="J73" s="143" cm="1">
        <f t="array" ref="J73">IFERROR(INDEX($I$102:$AS$200,MATCH($F73,$F$102:$F$200,0),COLUMN()-8),-999)</f>
        <v>0</v>
      </c>
      <c r="K73" s="143" cm="1">
        <f t="array" ref="K73">IFERROR(INDEX($I$102:$AS$200,MATCH($F73,$F$102:$F$200,0),COLUMN()-8),-999)</f>
        <v>0</v>
      </c>
      <c r="L73" s="143" cm="1">
        <f t="array" ref="L73">IFERROR(INDEX($I$102:$AS$200,MATCH($F73,$F$102:$F$200,0),COLUMN()-8),-999)</f>
        <v>0</v>
      </c>
      <c r="M73" s="143" cm="1">
        <f t="array" ref="M73">IFERROR(INDEX($I$102:$AS$200,MATCH($F73,$F$102:$F$200,0),COLUMN()-8),-999)</f>
        <v>0</v>
      </c>
      <c r="N73" s="143" cm="1">
        <f t="array" ref="N73">IFERROR(INDEX($I$102:$AS$200,MATCH($F73,$F$102:$F$200,0),COLUMN()-8),-999)</f>
        <v>0</v>
      </c>
      <c r="O73" s="143" cm="1">
        <f t="array" ref="O73">IFERROR(INDEX($I$102:$AS$200,MATCH($F73,$F$102:$F$200,0),COLUMN()-8),-999)</f>
        <v>0</v>
      </c>
      <c r="P73" s="143" cm="1">
        <f t="array" ref="P73">IFERROR(INDEX($I$102:$AS$200,MATCH($F73,$F$102:$F$200,0),COLUMN()-8),-999)</f>
        <v>0</v>
      </c>
      <c r="Q73" s="143" cm="1">
        <f t="array" ref="Q73">IFERROR(INDEX($I$102:$AS$200,MATCH($F73,$F$102:$F$200,0),COLUMN()-8),-999)</f>
        <v>1.4982814499348646E-2</v>
      </c>
      <c r="R73" s="143" cm="1">
        <f t="array" ref="R73">IFERROR(INDEX($I$102:$AS$200,MATCH($F73,$F$102:$F$200,0),COLUMN()-8),-999)</f>
        <v>1.5042642073006596E-2</v>
      </c>
      <c r="S73" s="143" cm="1">
        <f t="array" ref="S73">IFERROR(INDEX($I$102:$AS$200,MATCH($F73,$F$102:$F$200,0),COLUMN()-8),-999)</f>
        <v>1.1378782030815016E-2</v>
      </c>
      <c r="T73" s="143" cm="1">
        <f t="array" ref="T73">IFERROR(INDEX($I$102:$AS$200,MATCH($F73,$F$102:$F$200,0),COLUMN()-8),-999)</f>
        <v>9.6531263667418519E-3</v>
      </c>
      <c r="U73" s="143" cm="1">
        <f t="array" ref="U73">IFERROR(INDEX($I$102:$AS$200,MATCH($F73,$F$102:$F$200,0),COLUMN()-8),-999)</f>
        <v>9.6531263667418519E-3</v>
      </c>
      <c r="V73" s="143" cm="1">
        <f t="array" ref="V73">IFERROR(INDEX($I$102:$AS$200,MATCH($F73,$F$102:$F$200,0),COLUMN()-8),-999)</f>
        <v>9.7570902497098929E-3</v>
      </c>
      <c r="W73" s="143" cm="1">
        <f t="array" ref="W73">IFERROR(INDEX($I$102:$AS$200,MATCH($F73,$F$102:$F$200,0),COLUMN()-8),-999)</f>
        <v>8.5901033995240163E-3</v>
      </c>
      <c r="X73" s="143" cm="1">
        <f t="array" ref="X73">IFERROR(INDEX($I$102:$AS$200,MATCH($F73,$F$102:$F$200,0),COLUMN()-8),-999)</f>
        <v>8.5901033995240163E-3</v>
      </c>
      <c r="Y73" s="143" cm="1">
        <f t="array" ref="Y73">IFERROR(INDEX($I$102:$AS$200,MATCH($F73,$F$102:$F$200,0),COLUMN()-8),-999)</f>
        <v>1.1814530459275633E-2</v>
      </c>
      <c r="Z73" s="143" cm="1">
        <f t="array" ref="Z73">IFERROR(INDEX($I$102:$AS$200,MATCH($F73,$F$102:$F$200,0),COLUMN()-8),-999)</f>
        <v>1.96458630545027E-2</v>
      </c>
      <c r="AA73" s="143" cm="1">
        <f t="array" ref="AA73">IFERROR(INDEX($I$102:$AS$200,MATCH($F73,$F$102:$F$200,0),COLUMN()-8),-999)</f>
        <v>3.0379197541142527E-2</v>
      </c>
      <c r="AB73" s="143" cm="1">
        <f t="array" ref="AB73">IFERROR(INDEX($I$102:$AS$200,MATCH($F73,$F$102:$F$200,0),COLUMN()-8),-999)</f>
        <v>5.9121157649678562E-2</v>
      </c>
      <c r="AC73" s="143" cm="1">
        <f t="array" ref="AC73">IFERROR(INDEX($I$102:$AS$200,MATCH($F73,$F$102:$F$200,0),COLUMN()-8),-999)</f>
        <v>-3.4949877952503122E-2</v>
      </c>
      <c r="AD73" s="143" cm="1">
        <f t="array" ref="AD73">IFERROR(INDEX($I$102:$AS$200,MATCH($F73,$F$102:$F$200,0),COLUMN()-8),-999)</f>
        <v>-8.0563531457796614E-2</v>
      </c>
      <c r="AE73" s="143" cm="1">
        <f t="array" ref="AE73">IFERROR(INDEX($I$102:$AS$200,MATCH($F73,$F$102:$F$200,0),COLUMN()-8),-999)</f>
        <v>-8.0259591217587745E-2</v>
      </c>
      <c r="AF73" s="143" cm="1">
        <f t="array" ref="AF73">IFERROR(INDEX($I$102:$AS$200,MATCH($F73,$F$102:$F$200,0),COLUMN()-8),-999)</f>
        <v>-6.2156879599376373E-2</v>
      </c>
      <c r="AG73" s="143" cm="1">
        <f t="array" ref="AG73">IFERROR(INDEX($I$102:$AS$200,MATCH($F73,$F$102:$F$200,0),COLUMN()-8),-999)</f>
        <v>-6.438225791037705E-2</v>
      </c>
      <c r="AH73" s="143" cm="1">
        <f t="array" ref="AH73">IFERROR(INDEX($I$102:$AS$200,MATCH($F73,$F$102:$F$200,0),COLUMN()-8),-999)</f>
        <v>-7.7047753267058983E-2</v>
      </c>
      <c r="AI73" s="143" cm="1">
        <f t="array" ref="AI73">IFERROR(INDEX($I$102:$AS$200,MATCH($F73,$F$102:$F$200,0),COLUMN()-8),-999)</f>
        <v>-9.6824297631751655E-2</v>
      </c>
      <c r="AJ73" s="143" cm="1">
        <f t="array" ref="AJ73">IFERROR(INDEX($I$102:$AS$200,MATCH($F73,$F$102:$F$200,0),COLUMN()-8),-999)</f>
        <v>-0.10514845928548905</v>
      </c>
      <c r="AK73" s="143" cm="1">
        <f t="array" ref="AK73">IFERROR(INDEX($I$102:$AS$200,MATCH($F73,$F$102:$F$200,0),COLUMN()-8),-999)</f>
        <v>-0.10233821966539454</v>
      </c>
      <c r="AL73" s="143" cm="1">
        <f t="array" ref="AL73">IFERROR(INDEX($I$102:$AS$200,MATCH($F73,$F$102:$F$200,0),COLUMN()-8),-999)</f>
        <v>-9.9928812199857525E-2</v>
      </c>
      <c r="AM73" s="143" cm="1">
        <f t="array" ref="AM73">IFERROR(INDEX($I$102:$AS$200,MATCH($F73,$F$102:$F$200,0),COLUMN()-8),-999)</f>
        <v>-9.6508274416787082E-2</v>
      </c>
      <c r="AN73" s="143" cm="1">
        <f t="array" ref="AN73">IFERROR(INDEX($I$102:$AS$200,MATCH($F73,$F$102:$F$200,0),COLUMN()-8),-999)</f>
        <v>-9.6582275982137061E-2</v>
      </c>
      <c r="AO73" s="143" cm="1">
        <f t="array" ref="AO73">IFERROR(INDEX($I$102:$AS$200,MATCH($F73,$F$102:$F$200,0),COLUMN()-8),-999)</f>
        <v>-9.658152534534048E-2</v>
      </c>
      <c r="AP73" s="143" cm="1">
        <f t="array" ref="AP73">IFERROR(INDEX($I$102:$AS$200,MATCH($F73,$F$102:$F$200,0),COLUMN()-8),-999)</f>
        <v>-9.2600264558517636E-2</v>
      </c>
      <c r="AQ73" s="143" cm="1">
        <f t="array" ref="AQ73">IFERROR(INDEX($I$102:$AS$200,MATCH($F73,$F$102:$F$200,0),COLUMN()-8),-999)</f>
        <v>-9.2883763676929978E-2</v>
      </c>
      <c r="AR73" s="143" cm="1">
        <f t="array" ref="AR73">IFERROR(INDEX($I$102:$AS$200,MATCH($F73,$F$102:$F$200,0),COLUMN()-8),-999)</f>
        <v>-9.2883763676929978E-2</v>
      </c>
      <c r="AS73" s="143" cm="1">
        <f t="array" ref="AS73">IFERROR(INDEX($I$102:$AS$200,MATCH($F73,$F$102:$F$200,0),COLUMN()-8),-999)</f>
        <v>-9.4255278990835342E-2</v>
      </c>
      <c r="AT73" s="16"/>
      <c r="AU73" s="16">
        <f t="shared" ref="AU73:BJ73" si="19">AU72</f>
        <v>999</v>
      </c>
      <c r="AV73" s="16">
        <f t="shared" si="19"/>
        <v>999</v>
      </c>
      <c r="AW73" s="16">
        <f t="shared" si="19"/>
        <v>999</v>
      </c>
      <c r="AX73" s="16">
        <f t="shared" si="19"/>
        <v>999</v>
      </c>
      <c r="AY73" s="16">
        <f t="shared" si="19"/>
        <v>999</v>
      </c>
      <c r="AZ73" s="16">
        <f t="shared" si="19"/>
        <v>999</v>
      </c>
      <c r="BA73" s="16">
        <f t="shared" si="19"/>
        <v>999</v>
      </c>
      <c r="BB73" s="16">
        <f t="shared" si="19"/>
        <v>999</v>
      </c>
      <c r="BC73" s="16">
        <f t="shared" si="19"/>
        <v>999</v>
      </c>
      <c r="BD73" s="16">
        <f t="shared" si="19"/>
        <v>999</v>
      </c>
      <c r="BE73" s="16">
        <f t="shared" si="19"/>
        <v>999</v>
      </c>
      <c r="BF73" s="16">
        <f t="shared" si="19"/>
        <v>999</v>
      </c>
      <c r="BG73" s="16">
        <f t="shared" si="19"/>
        <v>999</v>
      </c>
      <c r="BH73" s="16">
        <f t="shared" si="19"/>
        <v>999</v>
      </c>
      <c r="BI73" s="16">
        <f t="shared" si="19"/>
        <v>999</v>
      </c>
      <c r="BJ73" s="16">
        <f t="shared" si="19"/>
        <v>999</v>
      </c>
      <c r="BK73" s="16"/>
      <c r="BL73" s="16"/>
      <c r="BM73" s="16"/>
      <c r="BN73" s="16"/>
      <c r="BO73" s="16"/>
    </row>
    <row r="74" spans="4:67" ht="15" customHeight="1" x14ac:dyDescent="0.25">
      <c r="D74" s="2" t="str">
        <f>'Lines - Loading'!C74</f>
        <v>gretna132kv</v>
      </c>
      <c r="E74" s="90" t="str">
        <f>IF('Lines - Loading'!D74="","",'Lines - Loading'!D74)</f>
        <v>GRNA1-_SGT1</v>
      </c>
      <c r="F74" s="81" t="str">
        <f>'Lines - Loading'!E74</f>
        <v>GRNA1-_SGT1</v>
      </c>
      <c r="G74" s="36">
        <v>999</v>
      </c>
      <c r="I74" s="143" cm="1">
        <f t="array" ref="I74">IFERROR(INDEX($I$102:$AS$200,MATCH($F74,$F$102:$F$200,0),COLUMN()-8),-999)</f>
        <v>0</v>
      </c>
      <c r="J74" s="143" cm="1">
        <f t="array" ref="J74">IFERROR(INDEX($I$102:$AS$200,MATCH($F74,$F$102:$F$200,0),COLUMN()-8),-999)</f>
        <v>0</v>
      </c>
      <c r="K74" s="143" cm="1">
        <f t="array" ref="K74">IFERROR(INDEX($I$102:$AS$200,MATCH($F74,$F$102:$F$200,0),COLUMN()-8),-999)</f>
        <v>0</v>
      </c>
      <c r="L74" s="143" cm="1">
        <f t="array" ref="L74">IFERROR(INDEX($I$102:$AS$200,MATCH($F74,$F$102:$F$200,0),COLUMN()-8),-999)</f>
        <v>0</v>
      </c>
      <c r="M74" s="143" cm="1">
        <f t="array" ref="M74">IFERROR(INDEX($I$102:$AS$200,MATCH($F74,$F$102:$F$200,0),COLUMN()-8),-999)</f>
        <v>0</v>
      </c>
      <c r="N74" s="143" cm="1">
        <f t="array" ref="N74">IFERROR(INDEX($I$102:$AS$200,MATCH($F74,$F$102:$F$200,0),COLUMN()-8),-999)</f>
        <v>0</v>
      </c>
      <c r="O74" s="143" cm="1">
        <f t="array" ref="O74">IFERROR(INDEX($I$102:$AS$200,MATCH($F74,$F$102:$F$200,0),COLUMN()-8),-999)</f>
        <v>0</v>
      </c>
      <c r="P74" s="143" cm="1">
        <f t="array" ref="P74">IFERROR(INDEX($I$102:$AS$200,MATCH($F74,$F$102:$F$200,0),COLUMN()-8),-999)</f>
        <v>0</v>
      </c>
      <c r="Q74" s="143" cm="1">
        <f t="array" ref="Q74">IFERROR(INDEX($I$102:$AS$200,MATCH($F74,$F$102:$F$200,0),COLUMN()-8),-999)</f>
        <v>0</v>
      </c>
      <c r="R74" s="143" cm="1">
        <f t="array" ref="R74">IFERROR(INDEX($I$102:$AS$200,MATCH($F74,$F$102:$F$200,0),COLUMN()-8),-999)</f>
        <v>0</v>
      </c>
      <c r="S74" s="143" cm="1">
        <f t="array" ref="S74">IFERROR(INDEX($I$102:$AS$200,MATCH($F74,$F$102:$F$200,0),COLUMN()-8),-999)</f>
        <v>0</v>
      </c>
      <c r="T74" s="143" cm="1">
        <f t="array" ref="T74">IFERROR(INDEX($I$102:$AS$200,MATCH($F74,$F$102:$F$200,0),COLUMN()-8),-999)</f>
        <v>0</v>
      </c>
      <c r="U74" s="143" cm="1">
        <f t="array" ref="U74">IFERROR(INDEX($I$102:$AS$200,MATCH($F74,$F$102:$F$200,0),COLUMN()-8),-999)</f>
        <v>0</v>
      </c>
      <c r="V74" s="143" cm="1">
        <f t="array" ref="V74">IFERROR(INDEX($I$102:$AS$200,MATCH($F74,$F$102:$F$200,0),COLUMN()-8),-999)</f>
        <v>1.3806339995268892E-3</v>
      </c>
      <c r="W74" s="143" cm="1">
        <f t="array" ref="W74">IFERROR(INDEX($I$102:$AS$200,MATCH($F74,$F$102:$F$200,0),COLUMN()-8),-999)</f>
        <v>6.1734845225509998E-3</v>
      </c>
      <c r="X74" s="143" cm="1">
        <f t="array" ref="X74">IFERROR(INDEX($I$102:$AS$200,MATCH($F74,$F$102:$F$200,0),COLUMN()-8),-999)</f>
        <v>6.1734845225509998E-3</v>
      </c>
      <c r="Y74" s="143" cm="1">
        <f t="array" ref="Y74">IFERROR(INDEX($I$102:$AS$200,MATCH($F74,$F$102:$F$200,0),COLUMN()-8),-999)</f>
        <v>-5.4534439248558851E-3</v>
      </c>
      <c r="Z74" s="143" cm="1">
        <f t="array" ref="Z74">IFERROR(INDEX($I$102:$AS$200,MATCH($F74,$F$102:$F$200,0),COLUMN()-8),-999)</f>
        <v>-5.3381209040850655E-3</v>
      </c>
      <c r="AA74" s="143" cm="1">
        <f t="array" ref="AA74">IFERROR(INDEX($I$102:$AS$200,MATCH($F74,$F$102:$F$200,0),COLUMN()-8),-999)</f>
        <v>1.0042104375237401E-3</v>
      </c>
      <c r="AB74" s="143" cm="1">
        <f t="array" ref="AB74">IFERROR(INDEX($I$102:$AS$200,MATCH($F74,$F$102:$F$200,0),COLUMN()-8),-999)</f>
        <v>-4.797403734427769E-4</v>
      </c>
      <c r="AC74" s="143" cm="1">
        <f t="array" ref="AC74">IFERROR(INDEX($I$102:$AS$200,MATCH($F74,$F$102:$F$200,0),COLUMN()-8),-999)</f>
        <v>1.3811286143144905E-3</v>
      </c>
      <c r="AD74" s="143" cm="1">
        <f t="array" ref="AD74">IFERROR(INDEX($I$102:$AS$200,MATCH($F74,$F$102:$F$200,0),COLUMN()-8),-999)</f>
        <v>5.0553904519944765E-4</v>
      </c>
      <c r="AE74" s="143" cm="1">
        <f t="array" ref="AE74">IFERROR(INDEX($I$102:$AS$200,MATCH($F74,$F$102:$F$200,0),COLUMN()-8),-999)</f>
        <v>-1.1766695232610924E-5</v>
      </c>
      <c r="AF74" s="143" cm="1">
        <f t="array" ref="AF74">IFERROR(INDEX($I$102:$AS$200,MATCH($F74,$F$102:$F$200,0),COLUMN()-8),-999)</f>
        <v>5.7154805239119366E-4</v>
      </c>
      <c r="AG74" s="143" cm="1">
        <f t="array" ref="AG74">IFERROR(INDEX($I$102:$AS$200,MATCH($F74,$F$102:$F$200,0),COLUMN()-8),-999)</f>
        <v>6.3181605348000547E-4</v>
      </c>
      <c r="AH74" s="143" cm="1">
        <f t="array" ref="AH74">IFERROR(INDEX($I$102:$AS$200,MATCH($F74,$F$102:$F$200,0),COLUMN()-8),-999)</f>
        <v>-7.2122782297935617E-5</v>
      </c>
      <c r="AI74" s="143" cm="1">
        <f t="array" ref="AI74">IFERROR(INDEX($I$102:$AS$200,MATCH($F74,$F$102:$F$200,0),COLUMN()-8),-999)</f>
        <v>-2.6156159734100348E-5</v>
      </c>
      <c r="AJ74" s="143" cm="1">
        <f t="array" ref="AJ74">IFERROR(INDEX($I$102:$AS$200,MATCH($F74,$F$102:$F$200,0),COLUMN()-8),-999)</f>
        <v>-7.5182987104486371E-4</v>
      </c>
      <c r="AK74" s="143" cm="1">
        <f t="array" ref="AK74">IFERROR(INDEX($I$102:$AS$200,MATCH($F74,$F$102:$F$200,0),COLUMN()-8),-999)</f>
        <v>-5.4877962543462E-4</v>
      </c>
      <c r="AL74" s="143" cm="1">
        <f t="array" ref="AL74">IFERROR(INDEX($I$102:$AS$200,MATCH($F74,$F$102:$F$200,0),COLUMN()-8),-999)</f>
        <v>-3.6230400975285904E-4</v>
      </c>
      <c r="AM74" s="143" cm="1">
        <f t="array" ref="AM74">IFERROR(INDEX($I$102:$AS$200,MATCH($F74,$F$102:$F$200,0),COLUMN()-8),-999)</f>
        <v>1.567021358832299E-6</v>
      </c>
      <c r="AN74" s="143" cm="1">
        <f t="array" ref="AN74">IFERROR(INDEX($I$102:$AS$200,MATCH($F74,$F$102:$F$200,0),COLUMN()-8),-999)</f>
        <v>-4.9518011060317724E-6</v>
      </c>
      <c r="AO74" s="143" cm="1">
        <f t="array" ref="AO74">IFERROR(INDEX($I$102:$AS$200,MATCH($F74,$F$102:$F$200,0),COLUMN()-8),-999)</f>
        <v>-4.8857609529565083E-6</v>
      </c>
      <c r="AP74" s="143" cm="1">
        <f t="array" ref="AP74">IFERROR(INDEX($I$102:$AS$200,MATCH($F74,$F$102:$F$200,0),COLUMN()-8),-999)</f>
        <v>-8.51827277713324E-6</v>
      </c>
      <c r="AQ74" s="143" cm="1">
        <f t="array" ref="AQ74">IFERROR(INDEX($I$102:$AS$200,MATCH($F74,$F$102:$F$200,0),COLUMN()-8),-999)</f>
        <v>2.2321880593749455E-5</v>
      </c>
      <c r="AR74" s="143" cm="1">
        <f t="array" ref="AR74">IFERROR(INDEX($I$102:$AS$200,MATCH($F74,$F$102:$F$200,0),COLUMN()-8),-999)</f>
        <v>2.2321880593749455E-5</v>
      </c>
      <c r="AS74" s="143" cm="1">
        <f t="array" ref="AS74">IFERROR(INDEX($I$102:$AS$200,MATCH($F74,$F$102:$F$200,0),COLUMN()-8),-999)</f>
        <v>2.7565840051050935E-2</v>
      </c>
      <c r="AT74" s="16"/>
      <c r="AU74" s="16">
        <v>999</v>
      </c>
      <c r="AV74" s="16">
        <v>999</v>
      </c>
      <c r="AW74" s="16">
        <v>999</v>
      </c>
      <c r="AX74" s="16">
        <v>999</v>
      </c>
      <c r="AY74" s="16">
        <v>999</v>
      </c>
      <c r="AZ74" s="16">
        <v>999</v>
      </c>
      <c r="BA74" s="16">
        <v>999</v>
      </c>
      <c r="BB74" s="16">
        <v>999</v>
      </c>
      <c r="BC74" s="16">
        <v>999</v>
      </c>
      <c r="BD74" s="16">
        <v>999</v>
      </c>
      <c r="BE74" s="16">
        <v>999</v>
      </c>
      <c r="BF74" s="16">
        <v>999</v>
      </c>
      <c r="BG74" s="16">
        <v>999</v>
      </c>
      <c r="BH74" s="16">
        <v>999</v>
      </c>
      <c r="BI74" s="16">
        <v>999</v>
      </c>
      <c r="BJ74" s="16">
        <v>999</v>
      </c>
      <c r="BK74" s="16"/>
      <c r="BL74" s="16"/>
      <c r="BM74" s="16"/>
      <c r="BN74" s="16"/>
      <c r="BO74" s="16"/>
    </row>
    <row r="75" spans="4:67" ht="15" customHeight="1" x14ac:dyDescent="0.25">
      <c r="D75" s="2" t="str">
        <f>'Lines - Loading'!C75</f>
        <v>gretna132kv</v>
      </c>
      <c r="E75" s="90" t="str">
        <f>IF('Lines - Loading'!D75="","",'Lines - Loading'!D75)</f>
        <v>GRNA1-_SGT2</v>
      </c>
      <c r="F75" s="81" t="str">
        <f>'Lines - Loading'!E75</f>
        <v>GRNA1-_SGT2</v>
      </c>
      <c r="G75" s="36">
        <v>999</v>
      </c>
      <c r="I75" s="143" cm="1">
        <f t="array" ref="I75">IFERROR(INDEX($I$102:$AS$200,MATCH($F75,$F$102:$F$200,0),COLUMN()-8),-999)</f>
        <v>0</v>
      </c>
      <c r="J75" s="143" cm="1">
        <f t="array" ref="J75">IFERROR(INDEX($I$102:$AS$200,MATCH($F75,$F$102:$F$200,0),COLUMN()-8),-999)</f>
        <v>0</v>
      </c>
      <c r="K75" s="143" cm="1">
        <f t="array" ref="K75">IFERROR(INDEX($I$102:$AS$200,MATCH($F75,$F$102:$F$200,0),COLUMN()-8),-999)</f>
        <v>0</v>
      </c>
      <c r="L75" s="143" cm="1">
        <f t="array" ref="L75">IFERROR(INDEX($I$102:$AS$200,MATCH($F75,$F$102:$F$200,0),COLUMN()-8),-999)</f>
        <v>0</v>
      </c>
      <c r="M75" s="143" cm="1">
        <f t="array" ref="M75">IFERROR(INDEX($I$102:$AS$200,MATCH($F75,$F$102:$F$200,0),COLUMN()-8),-999)</f>
        <v>0</v>
      </c>
      <c r="N75" s="143" cm="1">
        <f t="array" ref="N75">IFERROR(INDEX($I$102:$AS$200,MATCH($F75,$F$102:$F$200,0),COLUMN()-8),-999)</f>
        <v>0</v>
      </c>
      <c r="O75" s="143" cm="1">
        <f t="array" ref="O75">IFERROR(INDEX($I$102:$AS$200,MATCH($F75,$F$102:$F$200,0),COLUMN()-8),-999)</f>
        <v>0</v>
      </c>
      <c r="P75" s="143" cm="1">
        <f t="array" ref="P75">IFERROR(INDEX($I$102:$AS$200,MATCH($F75,$F$102:$F$200,0),COLUMN()-8),-999)</f>
        <v>0</v>
      </c>
      <c r="Q75" s="143" cm="1">
        <f t="array" ref="Q75">IFERROR(INDEX($I$102:$AS$200,MATCH($F75,$F$102:$F$200,0),COLUMN()-8),-999)</f>
        <v>0</v>
      </c>
      <c r="R75" s="143" cm="1">
        <f t="array" ref="R75">IFERROR(INDEX($I$102:$AS$200,MATCH($F75,$F$102:$F$200,0),COLUMN()-8),-999)</f>
        <v>0</v>
      </c>
      <c r="S75" s="143" cm="1">
        <f t="array" ref="S75">IFERROR(INDEX($I$102:$AS$200,MATCH($F75,$F$102:$F$200,0),COLUMN()-8),-999)</f>
        <v>0</v>
      </c>
      <c r="T75" s="143" cm="1">
        <f t="array" ref="T75">IFERROR(INDEX($I$102:$AS$200,MATCH($F75,$F$102:$F$200,0),COLUMN()-8),-999)</f>
        <v>0</v>
      </c>
      <c r="U75" s="143" cm="1">
        <f t="array" ref="U75">IFERROR(INDEX($I$102:$AS$200,MATCH($F75,$F$102:$F$200,0),COLUMN()-8),-999)</f>
        <v>0</v>
      </c>
      <c r="V75" s="143" cm="1">
        <f t="array" ref="V75">IFERROR(INDEX($I$102:$AS$200,MATCH($F75,$F$102:$F$200,0),COLUMN()-8),-999)</f>
        <v>0</v>
      </c>
      <c r="W75" s="143" cm="1">
        <f t="array" ref="W75">IFERROR(INDEX($I$102:$AS$200,MATCH($F75,$F$102:$F$200,0),COLUMN()-8),-999)</f>
        <v>0</v>
      </c>
      <c r="X75" s="143" cm="1">
        <f t="array" ref="X75">IFERROR(INDEX($I$102:$AS$200,MATCH($F75,$F$102:$F$200,0),COLUMN()-8),-999)</f>
        <v>0</v>
      </c>
      <c r="Y75" s="143" cm="1">
        <f t="array" ref="Y75">IFERROR(INDEX($I$102:$AS$200,MATCH($F75,$F$102:$F$200,0),COLUMN()-8),-999)</f>
        <v>0</v>
      </c>
      <c r="Z75" s="143" cm="1">
        <f t="array" ref="Z75">IFERROR(INDEX($I$102:$AS$200,MATCH($F75,$F$102:$F$200,0),COLUMN()-8),-999)</f>
        <v>0</v>
      </c>
      <c r="AA75" s="143" cm="1">
        <f t="array" ref="AA75">IFERROR(INDEX($I$102:$AS$200,MATCH($F75,$F$102:$F$200,0),COLUMN()-8),-999)</f>
        <v>0</v>
      </c>
      <c r="AB75" s="143" cm="1">
        <f t="array" ref="AB75">IFERROR(INDEX($I$102:$AS$200,MATCH($F75,$F$102:$F$200,0),COLUMN()-8),-999)</f>
        <v>0</v>
      </c>
      <c r="AC75" s="143" cm="1">
        <f t="array" ref="AC75">IFERROR(INDEX($I$102:$AS$200,MATCH($F75,$F$102:$F$200,0),COLUMN()-8),-999)</f>
        <v>0</v>
      </c>
      <c r="AD75" s="143" cm="1">
        <f t="array" ref="AD75">IFERROR(INDEX($I$102:$AS$200,MATCH($F75,$F$102:$F$200,0),COLUMN()-8),-999)</f>
        <v>0</v>
      </c>
      <c r="AE75" s="143" cm="1">
        <f t="array" ref="AE75">IFERROR(INDEX($I$102:$AS$200,MATCH($F75,$F$102:$F$200,0),COLUMN()-8),-999)</f>
        <v>0</v>
      </c>
      <c r="AF75" s="143" cm="1">
        <f t="array" ref="AF75">IFERROR(INDEX($I$102:$AS$200,MATCH($F75,$F$102:$F$200,0),COLUMN()-8),-999)</f>
        <v>0</v>
      </c>
      <c r="AG75" s="143" cm="1">
        <f t="array" ref="AG75">IFERROR(INDEX($I$102:$AS$200,MATCH($F75,$F$102:$F$200,0),COLUMN()-8),-999)</f>
        <v>0</v>
      </c>
      <c r="AH75" s="143" cm="1">
        <f t="array" ref="AH75">IFERROR(INDEX($I$102:$AS$200,MATCH($F75,$F$102:$F$200,0),COLUMN()-8),-999)</f>
        <v>0</v>
      </c>
      <c r="AI75" s="143" cm="1">
        <f t="array" ref="AI75">IFERROR(INDEX($I$102:$AS$200,MATCH($F75,$F$102:$F$200,0),COLUMN()-8),-999)</f>
        <v>0</v>
      </c>
      <c r="AJ75" s="143" cm="1">
        <f t="array" ref="AJ75">IFERROR(INDEX($I$102:$AS$200,MATCH($F75,$F$102:$F$200,0),COLUMN()-8),-999)</f>
        <v>0</v>
      </c>
      <c r="AK75" s="143" cm="1">
        <f t="array" ref="AK75">IFERROR(INDEX($I$102:$AS$200,MATCH($F75,$F$102:$F$200,0),COLUMN()-8),-999)</f>
        <v>0</v>
      </c>
      <c r="AL75" s="143" cm="1">
        <f t="array" ref="AL75">IFERROR(INDEX($I$102:$AS$200,MATCH($F75,$F$102:$F$200,0),COLUMN()-8),-999)</f>
        <v>0</v>
      </c>
      <c r="AM75" s="143" cm="1">
        <f t="array" ref="AM75">IFERROR(INDEX($I$102:$AS$200,MATCH($F75,$F$102:$F$200,0),COLUMN()-8),-999)</f>
        <v>0</v>
      </c>
      <c r="AN75" s="143" cm="1">
        <f t="array" ref="AN75">IFERROR(INDEX($I$102:$AS$200,MATCH($F75,$F$102:$F$200,0),COLUMN()-8),-999)</f>
        <v>0</v>
      </c>
      <c r="AO75" s="143" cm="1">
        <f t="array" ref="AO75">IFERROR(INDEX($I$102:$AS$200,MATCH($F75,$F$102:$F$200,0),COLUMN()-8),-999)</f>
        <v>0</v>
      </c>
      <c r="AP75" s="143" cm="1">
        <f t="array" ref="AP75">IFERROR(INDEX($I$102:$AS$200,MATCH($F75,$F$102:$F$200,0),COLUMN()-8),-999)</f>
        <v>0</v>
      </c>
      <c r="AQ75" s="143" cm="1">
        <f t="array" ref="AQ75">IFERROR(INDEX($I$102:$AS$200,MATCH($F75,$F$102:$F$200,0),COLUMN()-8),-999)</f>
        <v>0</v>
      </c>
      <c r="AR75" s="143" cm="1">
        <f t="array" ref="AR75">IFERROR(INDEX($I$102:$AS$200,MATCH($F75,$F$102:$F$200,0),COLUMN()-8),-999)</f>
        <v>0</v>
      </c>
      <c r="AS75" s="143" cm="1">
        <f t="array" ref="AS75">IFERROR(INDEX($I$102:$AS$200,MATCH($F75,$F$102:$F$200,0),COLUMN()-8),-999)</f>
        <v>0</v>
      </c>
      <c r="AT75" s="16"/>
      <c r="AU75" s="16">
        <v>999</v>
      </c>
      <c r="AV75" s="16">
        <v>999</v>
      </c>
      <c r="AW75" s="16">
        <v>999</v>
      </c>
      <c r="AX75" s="16">
        <v>999</v>
      </c>
      <c r="AY75" s="16">
        <v>999</v>
      </c>
      <c r="AZ75" s="16">
        <v>999</v>
      </c>
      <c r="BA75" s="16">
        <v>999</v>
      </c>
      <c r="BB75" s="16">
        <v>999</v>
      </c>
      <c r="BC75" s="16">
        <v>999</v>
      </c>
      <c r="BD75" s="16">
        <v>999</v>
      </c>
      <c r="BE75" s="16">
        <v>999</v>
      </c>
      <c r="BF75" s="16">
        <v>999</v>
      </c>
      <c r="BG75" s="16">
        <v>999</v>
      </c>
      <c r="BH75" s="16">
        <v>999</v>
      </c>
      <c r="BI75" s="16">
        <v>999</v>
      </c>
      <c r="BJ75" s="16">
        <v>999</v>
      </c>
      <c r="BK75" s="16"/>
      <c r="BL75" s="16"/>
      <c r="BM75" s="16"/>
      <c r="BN75" s="16"/>
      <c r="BO75" s="16"/>
    </row>
    <row r="76" spans="4:67" ht="15" customHeight="1" x14ac:dyDescent="0.25">
      <c r="D76" s="2" t="str">
        <f>'Lines - Loading'!C76</f>
        <v>gretna132kv</v>
      </c>
      <c r="E76" s="90" t="str">
        <f>IF('Lines - Loading'!D76="","",'Lines - Loading'!D76)</f>
        <v>GRNA1-_EWEH</v>
      </c>
      <c r="F76" s="81" t="str">
        <f>'Lines - Loading'!E76</f>
        <v>GRNA1-_EWEH</v>
      </c>
      <c r="G76" s="36">
        <v>999</v>
      </c>
      <c r="I76" s="143" cm="1">
        <f t="array" ref="I76">IFERROR(INDEX($I$102:$AS$200,MATCH($F76,$F$102:$F$200,0),COLUMN()-8),-999)</f>
        <v>0</v>
      </c>
      <c r="J76" s="143" cm="1">
        <f t="array" ref="J76">IFERROR(INDEX($I$102:$AS$200,MATCH($F76,$F$102:$F$200,0),COLUMN()-8),-999)</f>
        <v>0</v>
      </c>
      <c r="K76" s="143" cm="1">
        <f t="array" ref="K76">IFERROR(INDEX($I$102:$AS$200,MATCH($F76,$F$102:$F$200,0),COLUMN()-8),-999)</f>
        <v>0</v>
      </c>
      <c r="L76" s="143" cm="1">
        <f t="array" ref="L76">IFERROR(INDEX($I$102:$AS$200,MATCH($F76,$F$102:$F$200,0),COLUMN()-8),-999)</f>
        <v>0</v>
      </c>
      <c r="M76" s="143" cm="1">
        <f t="array" ref="M76">IFERROR(INDEX($I$102:$AS$200,MATCH($F76,$F$102:$F$200,0),COLUMN()-8),-999)</f>
        <v>0</v>
      </c>
      <c r="N76" s="143" cm="1">
        <f t="array" ref="N76">IFERROR(INDEX($I$102:$AS$200,MATCH($F76,$F$102:$F$200,0),COLUMN()-8),-999)</f>
        <v>0</v>
      </c>
      <c r="O76" s="143" cm="1">
        <f t="array" ref="O76">IFERROR(INDEX($I$102:$AS$200,MATCH($F76,$F$102:$F$200,0),COLUMN()-8),-999)</f>
        <v>0</v>
      </c>
      <c r="P76" s="143" cm="1">
        <f t="array" ref="P76">IFERROR(INDEX($I$102:$AS$200,MATCH($F76,$F$102:$F$200,0),COLUMN()-8),-999)</f>
        <v>0</v>
      </c>
      <c r="Q76" s="143" cm="1">
        <f t="array" ref="Q76">IFERROR(INDEX($I$102:$AS$200,MATCH($F76,$F$102:$F$200,0),COLUMN()-8),-999)</f>
        <v>0</v>
      </c>
      <c r="R76" s="143" cm="1">
        <f t="array" ref="R76">IFERROR(INDEX($I$102:$AS$200,MATCH($F76,$F$102:$F$200,0),COLUMN()-8),-999)</f>
        <v>0</v>
      </c>
      <c r="S76" s="143" cm="1">
        <f t="array" ref="S76">IFERROR(INDEX($I$102:$AS$200,MATCH($F76,$F$102:$F$200,0),COLUMN()-8),-999)</f>
        <v>0</v>
      </c>
      <c r="T76" s="143" cm="1">
        <f t="array" ref="T76">IFERROR(INDEX($I$102:$AS$200,MATCH($F76,$F$102:$F$200,0),COLUMN()-8),-999)</f>
        <v>0</v>
      </c>
      <c r="U76" s="143" cm="1">
        <f t="array" ref="U76">IFERROR(INDEX($I$102:$AS$200,MATCH($F76,$F$102:$F$200,0),COLUMN()-8),-999)</f>
        <v>0</v>
      </c>
      <c r="V76" s="143" cm="1">
        <f t="array" ref="V76">IFERROR(INDEX($I$102:$AS$200,MATCH($F76,$F$102:$F$200,0),COLUMN()-8),-999)</f>
        <v>0</v>
      </c>
      <c r="W76" s="143" cm="1">
        <f t="array" ref="W76">IFERROR(INDEX($I$102:$AS$200,MATCH($F76,$F$102:$F$200,0),COLUMN()-8),-999)</f>
        <v>6.7720430257054848E-3</v>
      </c>
      <c r="X76" s="143" cm="1">
        <f t="array" ref="X76">IFERROR(INDEX($I$102:$AS$200,MATCH($F76,$F$102:$F$200,0),COLUMN()-8),-999)</f>
        <v>6.7720430257054848E-3</v>
      </c>
      <c r="Y76" s="143" cm="1">
        <f t="array" ref="Y76">IFERROR(INDEX($I$102:$AS$200,MATCH($F76,$F$102:$F$200,0),COLUMN()-8),-999)</f>
        <v>3.2369352224563192E-2</v>
      </c>
      <c r="Z76" s="143" cm="1">
        <f t="array" ref="Z76">IFERROR(INDEX($I$102:$AS$200,MATCH($F76,$F$102:$F$200,0),COLUMN()-8),-999)</f>
        <v>1.9754506024159513E-2</v>
      </c>
      <c r="AA76" s="143" cm="1">
        <f t="array" ref="AA76">IFERROR(INDEX($I$102:$AS$200,MATCH($F76,$F$102:$F$200,0),COLUMN()-8),-999)</f>
        <v>1.0869404065921701E-2</v>
      </c>
      <c r="AB76" s="143" cm="1">
        <f t="array" ref="AB76">IFERROR(INDEX($I$102:$AS$200,MATCH($F76,$F$102:$F$200,0),COLUMN()-8),-999)</f>
        <v>1.2392346758509303E-2</v>
      </c>
      <c r="AC76" s="143" cm="1">
        <f t="array" ref="AC76">IFERROR(INDEX($I$102:$AS$200,MATCH($F76,$F$102:$F$200,0),COLUMN()-8),-999)</f>
        <v>0.13520060320898536</v>
      </c>
      <c r="AD76" s="143" cm="1">
        <f t="array" ref="AD76">IFERROR(INDEX($I$102:$AS$200,MATCH($F76,$F$102:$F$200,0),COLUMN()-8),-999)</f>
        <v>0.12981511899882683</v>
      </c>
      <c r="AE76" s="143" cm="1">
        <f t="array" ref="AE76">IFERROR(INDEX($I$102:$AS$200,MATCH($F76,$F$102:$F$200,0),COLUMN()-8),-999)</f>
        <v>0.12822934307838618</v>
      </c>
      <c r="AF76" s="143" cm="1">
        <f t="array" ref="AF76">IFERROR(INDEX($I$102:$AS$200,MATCH($F76,$F$102:$F$200,0),COLUMN()-8),-999)</f>
        <v>0.13010030414067425</v>
      </c>
      <c r="AG76" s="143" cm="1">
        <f t="array" ref="AG76">IFERROR(INDEX($I$102:$AS$200,MATCH($F76,$F$102:$F$200,0),COLUMN()-8),-999)</f>
        <v>0.1624499342917467</v>
      </c>
      <c r="AH76" s="143" cm="1">
        <f t="array" ref="AH76">IFERROR(INDEX($I$102:$AS$200,MATCH($F76,$F$102:$F$200,0),COLUMN()-8),-999)</f>
        <v>0.16019358977774439</v>
      </c>
      <c r="AI76" s="143" cm="1">
        <f t="array" ref="AI76">IFERROR(INDEX($I$102:$AS$200,MATCH($F76,$F$102:$F$200,0),COLUMN()-8),-999)</f>
        <v>0.16025919354367746</v>
      </c>
      <c r="AJ76" s="143" cm="1">
        <f t="array" ref="AJ76">IFERROR(INDEX($I$102:$AS$200,MATCH($F76,$F$102:$F$200,0),COLUMN()-8),-999)</f>
        <v>0.16032848307115727</v>
      </c>
      <c r="AK76" s="143" cm="1">
        <f t="array" ref="AK76">IFERROR(INDEX($I$102:$AS$200,MATCH($F76,$F$102:$F$200,0),COLUMN()-8),-999)</f>
        <v>0.16002721826436186</v>
      </c>
      <c r="AL76" s="143" cm="1">
        <f t="array" ref="AL76">IFERROR(INDEX($I$102:$AS$200,MATCH($F76,$F$102:$F$200,0),COLUMN()-8),-999)</f>
        <v>0.15995971613733484</v>
      </c>
      <c r="AM76" s="143" cm="1">
        <f t="array" ref="AM76">IFERROR(INDEX($I$102:$AS$200,MATCH($F76,$F$102:$F$200,0),COLUMN()-8),-999)</f>
        <v>0.16030433468153396</v>
      </c>
      <c r="AN76" s="143" cm="1">
        <f t="array" ref="AN76">IFERROR(INDEX($I$102:$AS$200,MATCH($F76,$F$102:$F$200,0),COLUMN()-8),-999)</f>
        <v>0.1602933438225127</v>
      </c>
      <c r="AO76" s="143" cm="1">
        <f t="array" ref="AO76">IFERROR(INDEX($I$102:$AS$200,MATCH($F76,$F$102:$F$200,0),COLUMN()-8),-999)</f>
        <v>0.16029345400803183</v>
      </c>
      <c r="AP76" s="143" cm="1">
        <f t="array" ref="AP76">IFERROR(INDEX($I$102:$AS$200,MATCH($F76,$F$102:$F$200,0),COLUMN()-8),-999)</f>
        <v>0.16028742857209971</v>
      </c>
      <c r="AQ76" s="143" cm="1">
        <f t="array" ref="AQ76">IFERROR(INDEX($I$102:$AS$200,MATCH($F76,$F$102:$F$200,0),COLUMN()-8),-999)</f>
        <v>0.16034086693314073</v>
      </c>
      <c r="AR76" s="143" cm="1">
        <f t="array" ref="AR76">IFERROR(INDEX($I$102:$AS$200,MATCH($F76,$F$102:$F$200,0),COLUMN()-8),-999)</f>
        <v>0.16034086693314073</v>
      </c>
      <c r="AS76" s="143" cm="1">
        <f t="array" ref="AS76">IFERROR(INDEX($I$102:$AS$200,MATCH($F76,$F$102:$F$200,0),COLUMN()-8),-999)</f>
        <v>0.18869037707577513</v>
      </c>
      <c r="AT76" s="16"/>
      <c r="AU76" s="16">
        <v>999</v>
      </c>
      <c r="AV76" s="16">
        <v>999</v>
      </c>
      <c r="AW76" s="16">
        <v>999</v>
      </c>
      <c r="AX76" s="16">
        <v>999</v>
      </c>
      <c r="AY76" s="16">
        <v>999</v>
      </c>
      <c r="AZ76" s="16">
        <v>999</v>
      </c>
      <c r="BA76" s="16">
        <v>999</v>
      </c>
      <c r="BB76" s="16">
        <v>999</v>
      </c>
      <c r="BC76" s="16">
        <v>999</v>
      </c>
      <c r="BD76" s="16">
        <v>999</v>
      </c>
      <c r="BE76" s="16">
        <v>999</v>
      </c>
      <c r="BF76" s="16">
        <v>999</v>
      </c>
      <c r="BG76" s="16">
        <v>999</v>
      </c>
      <c r="BH76" s="16">
        <v>999</v>
      </c>
      <c r="BI76" s="16">
        <v>999</v>
      </c>
      <c r="BJ76" s="16">
        <v>999</v>
      </c>
      <c r="BK76" s="16"/>
      <c r="BL76" s="16"/>
      <c r="BM76" s="16"/>
      <c r="BN76" s="16"/>
      <c r="BO76" s="16"/>
    </row>
    <row r="77" spans="4:67" ht="15" customHeight="1" x14ac:dyDescent="0.25">
      <c r="D77" s="2" t="str">
        <f>'Lines - Loading'!C77</f>
        <v>gretna400kv</v>
      </c>
      <c r="E77" s="90" t="str">
        <f>IF('Lines - Loading'!D77="","",'Lines - Loading'!D77)</f>
        <v>GRNA4-_M1-_SGT1</v>
      </c>
      <c r="F77" s="81" t="str">
        <f>'Lines - Loading'!E77</f>
        <v>GRNA4-_M1-_SGT1</v>
      </c>
      <c r="G77" s="36">
        <v>999</v>
      </c>
      <c r="I77" s="143" cm="1">
        <f t="array" ref="I77">IFERROR(INDEX($I$102:$AS$200,MATCH($F77,$F$102:$F$200,0),COLUMN()-8),-999)</f>
        <v>0</v>
      </c>
      <c r="J77" s="143" cm="1">
        <f t="array" ref="J77">IFERROR(INDEX($I$102:$AS$200,MATCH($F77,$F$102:$F$200,0),COLUMN()-8),-999)</f>
        <v>0</v>
      </c>
      <c r="K77" s="143" cm="1">
        <f t="array" ref="K77">IFERROR(INDEX($I$102:$AS$200,MATCH($F77,$F$102:$F$200,0),COLUMN()-8),-999)</f>
        <v>0</v>
      </c>
      <c r="L77" s="143" cm="1">
        <f t="array" ref="L77">IFERROR(INDEX($I$102:$AS$200,MATCH($F77,$F$102:$F$200,0),COLUMN()-8),-999)</f>
        <v>0</v>
      </c>
      <c r="M77" s="143" cm="1">
        <f t="array" ref="M77">IFERROR(INDEX($I$102:$AS$200,MATCH($F77,$F$102:$F$200,0),COLUMN()-8),-999)</f>
        <v>0</v>
      </c>
      <c r="N77" s="143" cm="1">
        <f t="array" ref="N77">IFERROR(INDEX($I$102:$AS$200,MATCH($F77,$F$102:$F$200,0),COLUMN()-8),-999)</f>
        <v>0</v>
      </c>
      <c r="O77" s="143" cm="1">
        <f t="array" ref="O77">IFERROR(INDEX($I$102:$AS$200,MATCH($F77,$F$102:$F$200,0),COLUMN()-8),-999)</f>
        <v>0</v>
      </c>
      <c r="P77" s="143" cm="1">
        <f t="array" ref="P77">IFERROR(INDEX($I$102:$AS$200,MATCH($F77,$F$102:$F$200,0),COLUMN()-8),-999)</f>
        <v>0</v>
      </c>
      <c r="Q77" s="143" cm="1">
        <f t="array" ref="Q77">IFERROR(INDEX($I$102:$AS$200,MATCH($F77,$F$102:$F$200,0),COLUMN()-8),-999)</f>
        <v>0</v>
      </c>
      <c r="R77" s="143" cm="1">
        <f t="array" ref="R77">IFERROR(INDEX($I$102:$AS$200,MATCH($F77,$F$102:$F$200,0),COLUMN()-8),-999)</f>
        <v>0</v>
      </c>
      <c r="S77" s="143" cm="1">
        <f t="array" ref="S77">IFERROR(INDEX($I$102:$AS$200,MATCH($F77,$F$102:$F$200,0),COLUMN()-8),-999)</f>
        <v>0</v>
      </c>
      <c r="T77" s="143" cm="1">
        <f t="array" ref="T77">IFERROR(INDEX($I$102:$AS$200,MATCH($F77,$F$102:$F$200,0),COLUMN()-8),-999)</f>
        <v>0</v>
      </c>
      <c r="U77" s="143" cm="1">
        <f t="array" ref="U77">IFERROR(INDEX($I$102:$AS$200,MATCH($F77,$F$102:$F$200,0),COLUMN()-8),-999)</f>
        <v>0</v>
      </c>
      <c r="V77" s="143" cm="1">
        <f t="array" ref="V77">IFERROR(INDEX($I$102:$AS$200,MATCH($F77,$F$102:$F$200,0),COLUMN()-8),-999)</f>
        <v>1.3806339995268892E-3</v>
      </c>
      <c r="W77" s="143" cm="1">
        <f t="array" ref="W77">IFERROR(INDEX($I$102:$AS$200,MATCH($F77,$F$102:$F$200,0),COLUMN()-8),-999)</f>
        <v>6.1734845225509998E-3</v>
      </c>
      <c r="X77" s="143" cm="1">
        <f t="array" ref="X77">IFERROR(INDEX($I$102:$AS$200,MATCH($F77,$F$102:$F$200,0),COLUMN()-8),-999)</f>
        <v>6.1734845225509998E-3</v>
      </c>
      <c r="Y77" s="143" cm="1">
        <f t="array" ref="Y77">IFERROR(INDEX($I$102:$AS$200,MATCH($F77,$F$102:$F$200,0),COLUMN()-8),-999)</f>
        <v>-5.4534439248558851E-3</v>
      </c>
      <c r="Z77" s="143" cm="1">
        <f t="array" ref="Z77">IFERROR(INDEX($I$102:$AS$200,MATCH($F77,$F$102:$F$200,0),COLUMN()-8),-999)</f>
        <v>-5.3381209040850655E-3</v>
      </c>
      <c r="AA77" s="143" cm="1">
        <f t="array" ref="AA77">IFERROR(INDEX($I$102:$AS$200,MATCH($F77,$F$102:$F$200,0),COLUMN()-8),-999)</f>
        <v>1.0042104375237401E-3</v>
      </c>
      <c r="AB77" s="143" cm="1">
        <f t="array" ref="AB77">IFERROR(INDEX($I$102:$AS$200,MATCH($F77,$F$102:$F$200,0),COLUMN()-8),-999)</f>
        <v>-4.797403734427769E-4</v>
      </c>
      <c r="AC77" s="143" cm="1">
        <f t="array" ref="AC77">IFERROR(INDEX($I$102:$AS$200,MATCH($F77,$F$102:$F$200,0),COLUMN()-8),-999)</f>
        <v>1.3811286143144905E-3</v>
      </c>
      <c r="AD77" s="143" cm="1">
        <f t="array" ref="AD77">IFERROR(INDEX($I$102:$AS$200,MATCH($F77,$F$102:$F$200,0),COLUMN()-8),-999)</f>
        <v>5.0553904519944765E-4</v>
      </c>
      <c r="AE77" s="143" cm="1">
        <f t="array" ref="AE77">IFERROR(INDEX($I$102:$AS$200,MATCH($F77,$F$102:$F$200,0),COLUMN()-8),-999)</f>
        <v>-1.1766695232610924E-5</v>
      </c>
      <c r="AF77" s="143" cm="1">
        <f t="array" ref="AF77">IFERROR(INDEX($I$102:$AS$200,MATCH($F77,$F$102:$F$200,0),COLUMN()-8),-999)</f>
        <v>5.7154805239119366E-4</v>
      </c>
      <c r="AG77" s="143" cm="1">
        <f t="array" ref="AG77">IFERROR(INDEX($I$102:$AS$200,MATCH($F77,$F$102:$F$200,0),COLUMN()-8),-999)</f>
        <v>6.3181605348000547E-4</v>
      </c>
      <c r="AH77" s="143" cm="1">
        <f t="array" ref="AH77">IFERROR(INDEX($I$102:$AS$200,MATCH($F77,$F$102:$F$200,0),COLUMN()-8),-999)</f>
        <v>-7.2122782297935617E-5</v>
      </c>
      <c r="AI77" s="143" cm="1">
        <f t="array" ref="AI77">IFERROR(INDEX($I$102:$AS$200,MATCH($F77,$F$102:$F$200,0),COLUMN()-8),-999)</f>
        <v>-2.6156159734100348E-5</v>
      </c>
      <c r="AJ77" s="143" cm="1">
        <f t="array" ref="AJ77">IFERROR(INDEX($I$102:$AS$200,MATCH($F77,$F$102:$F$200,0),COLUMN()-8),-999)</f>
        <v>-7.5182987104486371E-4</v>
      </c>
      <c r="AK77" s="143" cm="1">
        <f t="array" ref="AK77">IFERROR(INDEX($I$102:$AS$200,MATCH($F77,$F$102:$F$200,0),COLUMN()-8),-999)</f>
        <v>-5.4877962543462E-4</v>
      </c>
      <c r="AL77" s="143" cm="1">
        <f t="array" ref="AL77">IFERROR(INDEX($I$102:$AS$200,MATCH($F77,$F$102:$F$200,0),COLUMN()-8),-999)</f>
        <v>-3.6230400975285904E-4</v>
      </c>
      <c r="AM77" s="143" cm="1">
        <f t="array" ref="AM77">IFERROR(INDEX($I$102:$AS$200,MATCH($F77,$F$102:$F$200,0),COLUMN()-8),-999)</f>
        <v>1.567021358832299E-6</v>
      </c>
      <c r="AN77" s="143" cm="1">
        <f t="array" ref="AN77">IFERROR(INDEX($I$102:$AS$200,MATCH($F77,$F$102:$F$200,0),COLUMN()-8),-999)</f>
        <v>-4.9518011060317724E-6</v>
      </c>
      <c r="AO77" s="143" cm="1">
        <f t="array" ref="AO77">IFERROR(INDEX($I$102:$AS$200,MATCH($F77,$F$102:$F$200,0),COLUMN()-8),-999)</f>
        <v>-4.8857609529565083E-6</v>
      </c>
      <c r="AP77" s="143" cm="1">
        <f t="array" ref="AP77">IFERROR(INDEX($I$102:$AS$200,MATCH($F77,$F$102:$F$200,0),COLUMN()-8),-999)</f>
        <v>-8.51827277713324E-6</v>
      </c>
      <c r="AQ77" s="143" cm="1">
        <f t="array" ref="AQ77">IFERROR(INDEX($I$102:$AS$200,MATCH($F77,$F$102:$F$200,0),COLUMN()-8),-999)</f>
        <v>2.2321880593749455E-5</v>
      </c>
      <c r="AR77" s="143" cm="1">
        <f t="array" ref="AR77">IFERROR(INDEX($I$102:$AS$200,MATCH($F77,$F$102:$F$200,0),COLUMN()-8),-999)</f>
        <v>2.2321880593749455E-5</v>
      </c>
      <c r="AS77" s="143" cm="1">
        <f t="array" ref="AS77">IFERROR(INDEX($I$102:$AS$200,MATCH($F77,$F$102:$F$200,0),COLUMN()-8),-999)</f>
        <v>2.7565840051050935E-2</v>
      </c>
      <c r="AT77" s="16"/>
      <c r="AU77" s="16">
        <v>999</v>
      </c>
      <c r="AV77" s="16">
        <v>999</v>
      </c>
      <c r="AW77" s="16">
        <v>999</v>
      </c>
      <c r="AX77" s="16">
        <v>999</v>
      </c>
      <c r="AY77" s="16">
        <v>999</v>
      </c>
      <c r="AZ77" s="16">
        <v>999</v>
      </c>
      <c r="BA77" s="16">
        <v>999</v>
      </c>
      <c r="BB77" s="16">
        <v>999</v>
      </c>
      <c r="BC77" s="16">
        <v>999</v>
      </c>
      <c r="BD77" s="16">
        <v>999</v>
      </c>
      <c r="BE77" s="16">
        <v>999</v>
      </c>
      <c r="BF77" s="16">
        <v>999</v>
      </c>
      <c r="BG77" s="16">
        <v>999</v>
      </c>
      <c r="BH77" s="16">
        <v>999</v>
      </c>
      <c r="BI77" s="16">
        <v>999</v>
      </c>
      <c r="BJ77" s="16">
        <v>999</v>
      </c>
      <c r="BK77" s="16"/>
      <c r="BL77" s="16"/>
      <c r="BM77" s="16"/>
      <c r="BN77" s="16"/>
      <c r="BO77" s="16"/>
    </row>
    <row r="78" spans="4:67" ht="15" customHeight="1" x14ac:dyDescent="0.25">
      <c r="D78" s="2" t="str">
        <f>'Lines - Loading'!C78</f>
        <v>chapelcrossgretna1</v>
      </c>
      <c r="E78" s="90" t="str">
        <f>IF('Lines - Loading'!D78="","",'Lines - Loading'!D78)</f>
        <v>CHAP1-_GRNA1</v>
      </c>
      <c r="F78" s="81" t="str">
        <f>'Lines - Loading'!E78</f>
        <v>CHAP1-_GRNA1</v>
      </c>
      <c r="G78" s="36">
        <v>999</v>
      </c>
      <c r="I78" s="143" cm="1">
        <f t="array" ref="I78">IFERROR(INDEX($I$102:$AS$200,MATCH($F78,$F$102:$F$200,0),COLUMN()-8),-999)</f>
        <v>0</v>
      </c>
      <c r="J78" s="143" cm="1">
        <f t="array" ref="J78">IFERROR(INDEX($I$102:$AS$200,MATCH($F78,$F$102:$F$200,0),COLUMN()-8),-999)</f>
        <v>0</v>
      </c>
      <c r="K78" s="143" cm="1">
        <f t="array" ref="K78">IFERROR(INDEX($I$102:$AS$200,MATCH($F78,$F$102:$F$200,0),COLUMN()-8),-999)</f>
        <v>0</v>
      </c>
      <c r="L78" s="143" cm="1">
        <f t="array" ref="L78">IFERROR(INDEX($I$102:$AS$200,MATCH($F78,$F$102:$F$200,0),COLUMN()-8),-999)</f>
        <v>0</v>
      </c>
      <c r="M78" s="143" cm="1">
        <f t="array" ref="M78">IFERROR(INDEX($I$102:$AS$200,MATCH($F78,$F$102:$F$200,0),COLUMN()-8),-999)</f>
        <v>0</v>
      </c>
      <c r="N78" s="143" cm="1">
        <f t="array" ref="N78">IFERROR(INDEX($I$102:$AS$200,MATCH($F78,$F$102:$F$200,0),COLUMN()-8),-999)</f>
        <v>0</v>
      </c>
      <c r="O78" s="143" cm="1">
        <f t="array" ref="O78">IFERROR(INDEX($I$102:$AS$200,MATCH($F78,$F$102:$F$200,0),COLUMN()-8),-999)</f>
        <v>0</v>
      </c>
      <c r="P78" s="143" cm="1">
        <f t="array" ref="P78">IFERROR(INDEX($I$102:$AS$200,MATCH($F78,$F$102:$F$200,0),COLUMN()-8),-999)</f>
        <v>0</v>
      </c>
      <c r="Q78" s="143" cm="1">
        <f t="array" ref="Q78">IFERROR(INDEX($I$102:$AS$200,MATCH($F78,$F$102:$F$200,0),COLUMN()-8),-999)</f>
        <v>0</v>
      </c>
      <c r="R78" s="143" cm="1">
        <f t="array" ref="R78">IFERROR(INDEX($I$102:$AS$200,MATCH($F78,$F$102:$F$200,0),COLUMN()-8),-999)</f>
        <v>0</v>
      </c>
      <c r="S78" s="143" cm="1">
        <f t="array" ref="S78">IFERROR(INDEX($I$102:$AS$200,MATCH($F78,$F$102:$F$200,0),COLUMN()-8),-999)</f>
        <v>0</v>
      </c>
      <c r="T78" s="143" cm="1">
        <f t="array" ref="T78">IFERROR(INDEX($I$102:$AS$200,MATCH($F78,$F$102:$F$200,0),COLUMN()-8),-999)</f>
        <v>1.6161325359554716E-3</v>
      </c>
      <c r="U78" s="143" cm="1">
        <f t="array" ref="U78">IFERROR(INDEX($I$102:$AS$200,MATCH($F78,$F$102:$F$200,0),COLUMN()-8),-999)</f>
        <v>1.6161325359554716E-3</v>
      </c>
      <c r="V78" s="143" cm="1">
        <f t="array" ref="V78">IFERROR(INDEX($I$102:$AS$200,MATCH($F78,$F$102:$F$200,0),COLUMN()-8),-999)</f>
        <v>1.3806339995268892E-3</v>
      </c>
      <c r="W78" s="143" cm="1">
        <f t="array" ref="W78">IFERROR(INDEX($I$102:$AS$200,MATCH($F78,$F$102:$F$200,0),COLUMN()-8),-999)</f>
        <v>6.381280087407592E-3</v>
      </c>
      <c r="X78" s="143" cm="1">
        <f t="array" ref="X78">IFERROR(INDEX($I$102:$AS$200,MATCH($F78,$F$102:$F$200,0),COLUMN()-8),-999)</f>
        <v>6.381280087407592E-3</v>
      </c>
      <c r="Y78" s="143" cm="1">
        <f t="array" ref="Y78">IFERROR(INDEX($I$102:$AS$200,MATCH($F78,$F$102:$F$200,0),COLUMN()-8),-999)</f>
        <v>3.6944731033431173E-3</v>
      </c>
      <c r="Z78" s="143" cm="1">
        <f t="array" ref="Z78">IFERROR(INDEX($I$102:$AS$200,MATCH($F78,$F$102:$F$200,0),COLUMN()-8),-999)</f>
        <v>6.6950789814318977E-4</v>
      </c>
      <c r="AA78" s="143" cm="1">
        <f t="array" ref="AA78">IFERROR(INDEX($I$102:$AS$200,MATCH($F78,$F$102:$F$200,0),COLUMN()-8),-999)</f>
        <v>3.2387402002444542E-3</v>
      </c>
      <c r="AB78" s="143" cm="1">
        <f t="array" ref="AB78">IFERROR(INDEX($I$102:$AS$200,MATCH($F78,$F$102:$F$200,0),COLUMN()-8),-999)</f>
        <v>2.5012463438104102E-3</v>
      </c>
      <c r="AC78" s="143" cm="1">
        <f t="array" ref="AC78">IFERROR(INDEX($I$102:$AS$200,MATCH($F78,$F$102:$F$200,0),COLUMN()-8),-999)</f>
        <v>-3.1741461421696454E-2</v>
      </c>
      <c r="AD78" s="143" cm="1">
        <f t="array" ref="AD78">IFERROR(INDEX($I$102:$AS$200,MATCH($F78,$F$102:$F$200,0),COLUMN()-8),-999)</f>
        <v>-3.1643779465173424E-2</v>
      </c>
      <c r="AE78" s="143" cm="1">
        <f t="array" ref="AE78">IFERROR(INDEX($I$102:$AS$200,MATCH($F78,$F$102:$F$200,0),COLUMN()-8),-999)</f>
        <v>-3.1980013935091409E-2</v>
      </c>
      <c r="AF78" s="143" cm="1">
        <f t="array" ref="AF78">IFERROR(INDEX($I$102:$AS$200,MATCH($F78,$F$102:$F$200,0),COLUMN()-8),-999)</f>
        <v>-3.1621453439546414E-2</v>
      </c>
      <c r="AG78" s="143" cm="1">
        <f t="array" ref="AG78">IFERROR(INDEX($I$102:$AS$200,MATCH($F78,$F$102:$F$200,0),COLUMN()-8),-999)</f>
        <v>-3.958775841097497E-2</v>
      </c>
      <c r="AH78" s="143" cm="1">
        <f t="array" ref="AH78">IFERROR(INDEX($I$102:$AS$200,MATCH($F78,$F$102:$F$200,0),COLUMN()-8),-999)</f>
        <v>-4.0070260965310023E-2</v>
      </c>
      <c r="AI78" s="143" cm="1">
        <f t="array" ref="AI78">IFERROR(INDEX($I$102:$AS$200,MATCH($F78,$F$102:$F$200,0),COLUMN()-8),-999)</f>
        <v>-4.0018331807400484E-2</v>
      </c>
      <c r="AJ78" s="143" cm="1">
        <f t="array" ref="AJ78">IFERROR(INDEX($I$102:$AS$200,MATCH($F78,$F$102:$F$200,0),COLUMN()-8),-999)</f>
        <v>-4.109704908094626E-2</v>
      </c>
      <c r="AK78" s="143" cm="1">
        <f t="array" ref="AK78">IFERROR(INDEX($I$102:$AS$200,MATCH($F78,$F$102:$F$200,0),COLUMN()-8),-999)</f>
        <v>-4.0718340325993981E-2</v>
      </c>
      <c r="AL78" s="143" cm="1">
        <f t="array" ref="AL78">IFERROR(INDEX($I$102:$AS$200,MATCH($F78,$F$102:$F$200,0),COLUMN()-8),-999)</f>
        <v>-4.0423804393348625E-2</v>
      </c>
      <c r="AM78" s="143" cm="1">
        <f t="array" ref="AM78">IFERROR(INDEX($I$102:$AS$200,MATCH($F78,$F$102:$F$200,0),COLUMN()-8),-999)</f>
        <v>-3.99884138607072E-2</v>
      </c>
      <c r="AN78" s="143" cm="1">
        <f t="array" ref="AN78">IFERROR(INDEX($I$102:$AS$200,MATCH($F78,$F$102:$F$200,0),COLUMN()-8),-999)</f>
        <v>-3.9995354204978462E-2</v>
      </c>
      <c r="AO78" s="143" cm="1">
        <f t="array" ref="AO78">IFERROR(INDEX($I$102:$AS$200,MATCH($F78,$F$102:$F$200,0),COLUMN()-8),-999)</f>
        <v>-3.9995283603302484E-2</v>
      </c>
      <c r="AP78" s="143" cm="1">
        <f t="array" ref="AP78">IFERROR(INDEX($I$102:$AS$200,MATCH($F78,$F$102:$F$200,0),COLUMN()-8),-999)</f>
        <v>-3.9999175880296126E-2</v>
      </c>
      <c r="AQ78" s="143" cm="1">
        <f t="array" ref="AQ78">IFERROR(INDEX($I$102:$AS$200,MATCH($F78,$F$102:$F$200,0),COLUMN()-8),-999)</f>
        <v>-3.9966703434211284E-2</v>
      </c>
      <c r="AR78" s="143" cm="1">
        <f t="array" ref="AR78">IFERROR(INDEX($I$102:$AS$200,MATCH($F78,$F$102:$F$200,0),COLUMN()-8),-999)</f>
        <v>-3.9966703434211284E-2</v>
      </c>
      <c r="AS78" s="143" cm="1">
        <f t="array" ref="AS78">IFERROR(INDEX($I$102:$AS$200,MATCH($F78,$F$102:$F$200,0),COLUMN()-8),-999)</f>
        <v>-1.2526525669229941E-2</v>
      </c>
      <c r="AT78" s="16"/>
      <c r="AU78" s="16">
        <v>999</v>
      </c>
      <c r="AV78" s="16">
        <v>999</v>
      </c>
      <c r="AW78" s="16">
        <v>999</v>
      </c>
      <c r="AX78" s="16">
        <v>999</v>
      </c>
      <c r="AY78" s="16">
        <v>999</v>
      </c>
      <c r="AZ78" s="16">
        <v>999</v>
      </c>
      <c r="BA78" s="16">
        <v>999</v>
      </c>
      <c r="BB78" s="16">
        <v>999</v>
      </c>
      <c r="BC78" s="16">
        <v>999</v>
      </c>
      <c r="BD78" s="16">
        <v>999</v>
      </c>
      <c r="BE78" s="16">
        <v>999</v>
      </c>
      <c r="BF78" s="16">
        <v>999</v>
      </c>
      <c r="BG78" s="16">
        <v>999</v>
      </c>
      <c r="BH78" s="16">
        <v>999</v>
      </c>
      <c r="BI78" s="16">
        <v>999</v>
      </c>
      <c r="BJ78" s="16">
        <v>999</v>
      </c>
      <c r="BK78" s="16"/>
      <c r="BL78" s="16"/>
      <c r="BM78" s="16"/>
      <c r="BN78" s="16"/>
      <c r="BO78" s="16"/>
    </row>
    <row r="79" spans="4:67" ht="15" customHeight="1" x14ac:dyDescent="0.25">
      <c r="D79" s="2" t="str">
        <f>'Lines - Loading'!C79</f>
        <v>ewehillgretna</v>
      </c>
      <c r="E79" s="90" t="str">
        <f>IF('Lines - Loading'!D79="","",'Lines - Loading'!D79)</f>
        <v>EWEH3</v>
      </c>
      <c r="F79" s="81" t="str">
        <f>'Lines - Loading'!E79</f>
        <v>EWEH3</v>
      </c>
      <c r="G79" s="36">
        <v>999</v>
      </c>
      <c r="I79" s="143" cm="1">
        <f t="array" ref="I79">IFERROR(INDEX($I$102:$AS$200,MATCH($F79,$F$102:$F$200,0),COLUMN()-8),-999)</f>
        <v>0</v>
      </c>
      <c r="J79" s="143" cm="1">
        <f t="array" ref="J79">IFERROR(INDEX($I$102:$AS$200,MATCH($F79,$F$102:$F$200,0),COLUMN()-8),-999)</f>
        <v>0</v>
      </c>
      <c r="K79" s="143" cm="1">
        <f t="array" ref="K79">IFERROR(INDEX($I$102:$AS$200,MATCH($F79,$F$102:$F$200,0),COLUMN()-8),-999)</f>
        <v>0</v>
      </c>
      <c r="L79" s="143" cm="1">
        <f t="array" ref="L79">IFERROR(INDEX($I$102:$AS$200,MATCH($F79,$F$102:$F$200,0),COLUMN()-8),-999)</f>
        <v>0</v>
      </c>
      <c r="M79" s="143" cm="1">
        <f t="array" ref="M79">IFERROR(INDEX($I$102:$AS$200,MATCH($F79,$F$102:$F$200,0),COLUMN()-8),-999)</f>
        <v>0</v>
      </c>
      <c r="N79" s="143" cm="1">
        <f t="array" ref="N79">IFERROR(INDEX($I$102:$AS$200,MATCH($F79,$F$102:$F$200,0),COLUMN()-8),-999)</f>
        <v>0</v>
      </c>
      <c r="O79" s="143" cm="1">
        <f t="array" ref="O79">IFERROR(INDEX($I$102:$AS$200,MATCH($F79,$F$102:$F$200,0),COLUMN()-8),-999)</f>
        <v>0</v>
      </c>
      <c r="P79" s="143" cm="1">
        <f t="array" ref="P79">IFERROR(INDEX($I$102:$AS$200,MATCH($F79,$F$102:$F$200,0),COLUMN()-8),-999)</f>
        <v>0</v>
      </c>
      <c r="Q79" s="143" cm="1">
        <f t="array" ref="Q79">IFERROR(INDEX($I$102:$AS$200,MATCH($F79,$F$102:$F$200,0),COLUMN()-8),-999)</f>
        <v>0</v>
      </c>
      <c r="R79" s="143" cm="1">
        <f t="array" ref="R79">IFERROR(INDEX($I$102:$AS$200,MATCH($F79,$F$102:$F$200,0),COLUMN()-8),-999)</f>
        <v>0</v>
      </c>
      <c r="S79" s="143" cm="1">
        <f t="array" ref="S79">IFERROR(INDEX($I$102:$AS$200,MATCH($F79,$F$102:$F$200,0),COLUMN()-8),-999)</f>
        <v>0</v>
      </c>
      <c r="T79" s="143" cm="1">
        <f t="array" ref="T79">IFERROR(INDEX($I$102:$AS$200,MATCH($F79,$F$102:$F$200,0),COLUMN()-8),-999)</f>
        <v>0</v>
      </c>
      <c r="U79" s="143" cm="1">
        <f t="array" ref="U79">IFERROR(INDEX($I$102:$AS$200,MATCH($F79,$F$102:$F$200,0),COLUMN()-8),-999)</f>
        <v>0</v>
      </c>
      <c r="V79" s="143" cm="1">
        <f t="array" ref="V79">IFERROR(INDEX($I$102:$AS$200,MATCH($F79,$F$102:$F$200,0),COLUMN()-8),-999)</f>
        <v>0</v>
      </c>
      <c r="W79" s="143" cm="1">
        <f t="array" ref="W79">IFERROR(INDEX($I$102:$AS$200,MATCH($F79,$F$102:$F$200,0),COLUMN()-8),-999)</f>
        <v>-5.9855850315448456E-4</v>
      </c>
      <c r="X79" s="143" cm="1">
        <f t="array" ref="X79">IFERROR(INDEX($I$102:$AS$200,MATCH($F79,$F$102:$F$200,0),COLUMN()-8),-999)</f>
        <v>-5.9855850315448456E-4</v>
      </c>
      <c r="Y79" s="143" cm="1">
        <f t="array" ref="Y79">IFERROR(INDEX($I$102:$AS$200,MATCH($F79,$F$102:$F$200,0),COLUMN()-8),-999)</f>
        <v>-3.7822796149419073E-2</v>
      </c>
      <c r="Z79" s="143" cm="1">
        <f t="array" ref="Z79">IFERROR(INDEX($I$102:$AS$200,MATCH($F79,$F$102:$F$200,0),COLUMN()-8),-999)</f>
        <v>-2.5092626928244578E-2</v>
      </c>
      <c r="AA79" s="143" cm="1">
        <f t="array" ref="AA79">IFERROR(INDEX($I$102:$AS$200,MATCH($F79,$F$102:$F$200,0),COLUMN()-8),-999)</f>
        <v>-9.8651936283979617E-3</v>
      </c>
      <c r="AB79" s="143" cm="1">
        <f t="array" ref="AB79">IFERROR(INDEX($I$102:$AS$200,MATCH($F79,$F$102:$F$200,0),COLUMN()-8),-999)</f>
        <v>-1.2872087131952079E-2</v>
      </c>
      <c r="AC79" s="143" cm="1">
        <f t="array" ref="AC79">IFERROR(INDEX($I$102:$AS$200,MATCH($F79,$F$102:$F$200,0),COLUMN()-8),-999)</f>
        <v>-0.13381947459467086</v>
      </c>
      <c r="AD79" s="143" cm="1">
        <f t="array" ref="AD79">IFERROR(INDEX($I$102:$AS$200,MATCH($F79,$F$102:$F$200,0),COLUMN()-8),-999)</f>
        <v>-0.12930957995362738</v>
      </c>
      <c r="AE79" s="143" cm="1">
        <f t="array" ref="AE79">IFERROR(INDEX($I$102:$AS$200,MATCH($F79,$F$102:$F$200,0),COLUMN()-8),-999)</f>
        <v>-0.1282411097736188</v>
      </c>
      <c r="AF79" s="143" cm="1">
        <f t="array" ref="AF79">IFERROR(INDEX($I$102:$AS$200,MATCH($F79,$F$102:$F$200,0),COLUMN()-8),-999)</f>
        <v>-0.12952875608828307</v>
      </c>
      <c r="AG79" s="143" cm="1">
        <f t="array" ref="AG79">IFERROR(INDEX($I$102:$AS$200,MATCH($F79,$F$102:$F$200,0),COLUMN()-8),-999)</f>
        <v>-0.16181811823826669</v>
      </c>
      <c r="AH79" s="143" cm="1">
        <f t="array" ref="AH79">IFERROR(INDEX($I$102:$AS$200,MATCH($F79,$F$102:$F$200,0),COLUMN()-8),-999)</f>
        <v>-0.16026571256004232</v>
      </c>
      <c r="AI79" s="143" cm="1">
        <f t="array" ref="AI79">IFERROR(INDEX($I$102:$AS$200,MATCH($F79,$F$102:$F$200,0),COLUMN()-8),-999)</f>
        <v>-0.16028534970341154</v>
      </c>
      <c r="AJ79" s="143" cm="1">
        <f t="array" ref="AJ79">IFERROR(INDEX($I$102:$AS$200,MATCH($F79,$F$102:$F$200,0),COLUMN()-8),-999)</f>
        <v>-0.16108031294220213</v>
      </c>
      <c r="AK79" s="143" cm="1">
        <f t="array" ref="AK79">IFERROR(INDEX($I$102:$AS$200,MATCH($F79,$F$102:$F$200,0),COLUMN()-8),-999)</f>
        <v>-0.16057599788979648</v>
      </c>
      <c r="AL79" s="143" cm="1">
        <f t="array" ref="AL79">IFERROR(INDEX($I$102:$AS$200,MATCH($F79,$F$102:$F$200,0),COLUMN()-8),-999)</f>
        <v>-0.16032202014708771</v>
      </c>
      <c r="AM79" s="143" cm="1">
        <f t="array" ref="AM79">IFERROR(INDEX($I$102:$AS$200,MATCH($F79,$F$102:$F$200,0),COLUMN()-8),-999)</f>
        <v>-0.16030276766017512</v>
      </c>
      <c r="AN79" s="143" cm="1">
        <f t="array" ref="AN79">IFERROR(INDEX($I$102:$AS$200,MATCH($F79,$F$102:$F$200,0),COLUMN()-8),-999)</f>
        <v>-0.16029829562361872</v>
      </c>
      <c r="AO79" s="143" cm="1">
        <f t="array" ref="AO79">IFERROR(INDEX($I$102:$AS$200,MATCH($F79,$F$102:$F$200,0),COLUMN()-8),-999)</f>
        <v>-0.16029833976898478</v>
      </c>
      <c r="AP79" s="143" cm="1">
        <f t="array" ref="AP79">IFERROR(INDEX($I$102:$AS$200,MATCH($F79,$F$102:$F$200,0),COLUMN()-8),-999)</f>
        <v>-0.16029594684487686</v>
      </c>
      <c r="AQ79" s="143" cm="1">
        <f t="array" ref="AQ79">IFERROR(INDEX($I$102:$AS$200,MATCH($F79,$F$102:$F$200,0),COLUMN()-8),-999)</f>
        <v>-0.16031854505254697</v>
      </c>
      <c r="AR79" s="143" cm="1">
        <f t="array" ref="AR79">IFERROR(INDEX($I$102:$AS$200,MATCH($F79,$F$102:$F$200,0),COLUMN()-8),-999)</f>
        <v>-0.16031854505254697</v>
      </c>
      <c r="AS79" s="143" cm="1">
        <f t="array" ref="AS79">IFERROR(INDEX($I$102:$AS$200,MATCH($F79,$F$102:$F$200,0),COLUMN()-8),-999)</f>
        <v>-0.16112453702472418</v>
      </c>
      <c r="AT79" s="16"/>
      <c r="AU79" s="16">
        <f t="shared" ref="AU79:BJ79" si="20">AU78</f>
        <v>999</v>
      </c>
      <c r="AV79" s="16">
        <f t="shared" si="20"/>
        <v>999</v>
      </c>
      <c r="AW79" s="16">
        <f t="shared" si="20"/>
        <v>999</v>
      </c>
      <c r="AX79" s="16">
        <f t="shared" si="20"/>
        <v>999</v>
      </c>
      <c r="AY79" s="16">
        <f t="shared" si="20"/>
        <v>999</v>
      </c>
      <c r="AZ79" s="16">
        <f t="shared" si="20"/>
        <v>999</v>
      </c>
      <c r="BA79" s="16">
        <f t="shared" si="20"/>
        <v>999</v>
      </c>
      <c r="BB79" s="16">
        <f t="shared" si="20"/>
        <v>999</v>
      </c>
      <c r="BC79" s="16">
        <f t="shared" si="20"/>
        <v>999</v>
      </c>
      <c r="BD79" s="16">
        <f t="shared" si="20"/>
        <v>999</v>
      </c>
      <c r="BE79" s="16">
        <f t="shared" si="20"/>
        <v>999</v>
      </c>
      <c r="BF79" s="16">
        <f t="shared" si="20"/>
        <v>999</v>
      </c>
      <c r="BG79" s="16">
        <f t="shared" si="20"/>
        <v>999</v>
      </c>
      <c r="BH79" s="16">
        <f t="shared" si="20"/>
        <v>999</v>
      </c>
      <c r="BI79" s="16">
        <f t="shared" si="20"/>
        <v>999</v>
      </c>
      <c r="BJ79" s="16">
        <f t="shared" si="20"/>
        <v>999</v>
      </c>
      <c r="BK79" s="16"/>
      <c r="BL79" s="16"/>
      <c r="BM79" s="16"/>
      <c r="BN79" s="16"/>
      <c r="BO79" s="16"/>
    </row>
    <row r="80" spans="4:67" ht="15" customHeight="1" x14ac:dyDescent="0.25">
      <c r="D80" s="2" t="str">
        <f>'Lines - Loading'!C80</f>
        <v>ewehillgretna</v>
      </c>
      <c r="E80" s="90" t="str">
        <f>IF('Lines - Loading'!D80="","",'Lines - Loading'!D80)</f>
        <v>EWEH3-_GRID1A-_WG2</v>
      </c>
      <c r="F80" s="81" t="str">
        <f>'Lines - Loading'!E80</f>
        <v>EWEH3-_GRID1A-_WG2</v>
      </c>
      <c r="G80" s="36">
        <v>999</v>
      </c>
      <c r="I80" s="143" cm="1">
        <f t="array" ref="I80">IFERROR(INDEX($I$102:$AS$200,MATCH($F80,$F$102:$F$200,0),COLUMN()-8),-999)</f>
        <v>0</v>
      </c>
      <c r="J80" s="143" cm="1">
        <f t="array" ref="J80">IFERROR(INDEX($I$102:$AS$200,MATCH($F80,$F$102:$F$200,0),COLUMN()-8),-999)</f>
        <v>0</v>
      </c>
      <c r="K80" s="143" cm="1">
        <f t="array" ref="K80">IFERROR(INDEX($I$102:$AS$200,MATCH($F80,$F$102:$F$200,0),COLUMN()-8),-999)</f>
        <v>0</v>
      </c>
      <c r="L80" s="143" cm="1">
        <f t="array" ref="L80">IFERROR(INDEX($I$102:$AS$200,MATCH($F80,$F$102:$F$200,0),COLUMN()-8),-999)</f>
        <v>0</v>
      </c>
      <c r="M80" s="143" cm="1">
        <f t="array" ref="M80">IFERROR(INDEX($I$102:$AS$200,MATCH($F80,$F$102:$F$200,0),COLUMN()-8),-999)</f>
        <v>0</v>
      </c>
      <c r="N80" s="143" cm="1">
        <f t="array" ref="N80">IFERROR(INDEX($I$102:$AS$200,MATCH($F80,$F$102:$F$200,0),COLUMN()-8),-999)</f>
        <v>0</v>
      </c>
      <c r="O80" s="143" cm="1">
        <f t="array" ref="O80">IFERROR(INDEX($I$102:$AS$200,MATCH($F80,$F$102:$F$200,0),COLUMN()-8),-999)</f>
        <v>0</v>
      </c>
      <c r="P80" s="143" cm="1">
        <f t="array" ref="P80">IFERROR(INDEX($I$102:$AS$200,MATCH($F80,$F$102:$F$200,0),COLUMN()-8),-999)</f>
        <v>0</v>
      </c>
      <c r="Q80" s="143" cm="1">
        <f t="array" ref="Q80">IFERROR(INDEX($I$102:$AS$200,MATCH($F80,$F$102:$F$200,0),COLUMN()-8),-999)</f>
        <v>0</v>
      </c>
      <c r="R80" s="143" cm="1">
        <f t="array" ref="R80">IFERROR(INDEX($I$102:$AS$200,MATCH($F80,$F$102:$F$200,0),COLUMN()-8),-999)</f>
        <v>0</v>
      </c>
      <c r="S80" s="143" cm="1">
        <f t="array" ref="S80">IFERROR(INDEX($I$102:$AS$200,MATCH($F80,$F$102:$F$200,0),COLUMN()-8),-999)</f>
        <v>0</v>
      </c>
      <c r="T80" s="143" cm="1">
        <f t="array" ref="T80">IFERROR(INDEX($I$102:$AS$200,MATCH($F80,$F$102:$F$200,0),COLUMN()-8),-999)</f>
        <v>0</v>
      </c>
      <c r="U80" s="143" cm="1">
        <f t="array" ref="U80">IFERROR(INDEX($I$102:$AS$200,MATCH($F80,$F$102:$F$200,0),COLUMN()-8),-999)</f>
        <v>0</v>
      </c>
      <c r="V80" s="143" cm="1">
        <f t="array" ref="V80">IFERROR(INDEX($I$102:$AS$200,MATCH($F80,$F$102:$F$200,0),COLUMN()-8),-999)</f>
        <v>0</v>
      </c>
      <c r="W80" s="143" cm="1">
        <f t="array" ref="W80">IFERROR(INDEX($I$102:$AS$200,MATCH($F80,$F$102:$F$200,0),COLUMN()-8),-999)</f>
        <v>0</v>
      </c>
      <c r="X80" s="143" cm="1">
        <f t="array" ref="X80">IFERROR(INDEX($I$102:$AS$200,MATCH($F80,$F$102:$F$200,0),COLUMN()-8),-999)</f>
        <v>-5.9855850315448456E-4</v>
      </c>
      <c r="Y80" s="143" cm="1">
        <f t="array" ref="Y80">IFERROR(INDEX($I$102:$AS$200,MATCH($F80,$F$102:$F$200,0),COLUMN()-8),-999)</f>
        <v>-3.7822796149419073E-2</v>
      </c>
      <c r="Z80" s="143" cm="1">
        <f t="array" ref="Z80">IFERROR(INDEX($I$102:$AS$200,MATCH($F80,$F$102:$F$200,0),COLUMN()-8),-999)</f>
        <v>-2.5092626928244578E-2</v>
      </c>
      <c r="AA80" s="143" cm="1">
        <f t="array" ref="AA80">IFERROR(INDEX($I$102:$AS$200,MATCH($F80,$F$102:$F$200,0),COLUMN()-8),-999)</f>
        <v>-9.8651936283979617E-3</v>
      </c>
      <c r="AB80" s="143" cm="1">
        <f t="array" ref="AB80">IFERROR(INDEX($I$102:$AS$200,MATCH($F80,$F$102:$F$200,0),COLUMN()-8),-999)</f>
        <v>-1.2872087131952079E-2</v>
      </c>
      <c r="AC80" s="143" cm="1">
        <f t="array" ref="AC80">IFERROR(INDEX($I$102:$AS$200,MATCH($F80,$F$102:$F$200,0),COLUMN()-8),-999)</f>
        <v>-0.13381947459467086</v>
      </c>
      <c r="AD80" s="143" cm="1">
        <f t="array" ref="AD80">IFERROR(INDEX($I$102:$AS$200,MATCH($F80,$F$102:$F$200,0),COLUMN()-8),-999)</f>
        <v>-0.12930957995362738</v>
      </c>
      <c r="AE80" s="143" cm="1">
        <f t="array" ref="AE80">IFERROR(INDEX($I$102:$AS$200,MATCH($F80,$F$102:$F$200,0),COLUMN()-8),-999)</f>
        <v>-0.1282411097736188</v>
      </c>
      <c r="AF80" s="143" cm="1">
        <f t="array" ref="AF80">IFERROR(INDEX($I$102:$AS$200,MATCH($F80,$F$102:$F$200,0),COLUMN()-8),-999)</f>
        <v>-0.12952875608828307</v>
      </c>
      <c r="AG80" s="143" cm="1">
        <f t="array" ref="AG80">IFERROR(INDEX($I$102:$AS$200,MATCH($F80,$F$102:$F$200,0),COLUMN()-8),-999)</f>
        <v>-0.16181811823826669</v>
      </c>
      <c r="AH80" s="143" cm="1">
        <f t="array" ref="AH80">IFERROR(INDEX($I$102:$AS$200,MATCH($F80,$F$102:$F$200,0),COLUMN()-8),-999)</f>
        <v>-0.16026571256004232</v>
      </c>
      <c r="AI80" s="143" cm="1">
        <f t="array" ref="AI80">IFERROR(INDEX($I$102:$AS$200,MATCH($F80,$F$102:$F$200,0),COLUMN()-8),-999)</f>
        <v>-0.16028534970341154</v>
      </c>
      <c r="AJ80" s="143" cm="1">
        <f t="array" ref="AJ80">IFERROR(INDEX($I$102:$AS$200,MATCH($F80,$F$102:$F$200,0),COLUMN()-8),-999)</f>
        <v>-0.16108031294220213</v>
      </c>
      <c r="AK80" s="143" cm="1">
        <f t="array" ref="AK80">IFERROR(INDEX($I$102:$AS$200,MATCH($F80,$F$102:$F$200,0),COLUMN()-8),-999)</f>
        <v>-0.16057599788979648</v>
      </c>
      <c r="AL80" s="143" cm="1">
        <f t="array" ref="AL80">IFERROR(INDEX($I$102:$AS$200,MATCH($F80,$F$102:$F$200,0),COLUMN()-8),-999)</f>
        <v>-0.16032202014708771</v>
      </c>
      <c r="AM80" s="143" cm="1">
        <f t="array" ref="AM80">IFERROR(INDEX($I$102:$AS$200,MATCH($F80,$F$102:$F$200,0),COLUMN()-8),-999)</f>
        <v>-0.16030276766017512</v>
      </c>
      <c r="AN80" s="143" cm="1">
        <f t="array" ref="AN80">IFERROR(INDEX($I$102:$AS$200,MATCH($F80,$F$102:$F$200,0),COLUMN()-8),-999)</f>
        <v>-0.16029829562361872</v>
      </c>
      <c r="AO80" s="143" cm="1">
        <f t="array" ref="AO80">IFERROR(INDEX($I$102:$AS$200,MATCH($F80,$F$102:$F$200,0),COLUMN()-8),-999)</f>
        <v>-0.16029833976898478</v>
      </c>
      <c r="AP80" s="143" cm="1">
        <f t="array" ref="AP80">IFERROR(INDEX($I$102:$AS$200,MATCH($F80,$F$102:$F$200,0),COLUMN()-8),-999)</f>
        <v>-0.16029594684487686</v>
      </c>
      <c r="AQ80" s="143" cm="1">
        <f t="array" ref="AQ80">IFERROR(INDEX($I$102:$AS$200,MATCH($F80,$F$102:$F$200,0),COLUMN()-8),-999)</f>
        <v>-0.16031854505254697</v>
      </c>
      <c r="AR80" s="143" cm="1">
        <f t="array" ref="AR80">IFERROR(INDEX($I$102:$AS$200,MATCH($F80,$F$102:$F$200,0),COLUMN()-8),-999)</f>
        <v>-0.16031854505254697</v>
      </c>
      <c r="AS80" s="143" cm="1">
        <f t="array" ref="AS80">IFERROR(INDEX($I$102:$AS$200,MATCH($F80,$F$102:$F$200,0),COLUMN()-8),-999)</f>
        <v>-0.16112453702472418</v>
      </c>
      <c r="AT80" s="16"/>
      <c r="AU80" s="16">
        <v>999</v>
      </c>
      <c r="AV80" s="16">
        <v>999</v>
      </c>
      <c r="AW80" s="16">
        <v>999</v>
      </c>
      <c r="AX80" s="16">
        <v>999</v>
      </c>
      <c r="AY80" s="16">
        <v>999</v>
      </c>
      <c r="AZ80" s="16">
        <v>999</v>
      </c>
      <c r="BA80" s="16">
        <v>999</v>
      </c>
      <c r="BB80" s="16">
        <v>999</v>
      </c>
      <c r="BC80" s="16">
        <v>999</v>
      </c>
      <c r="BD80" s="16">
        <v>999</v>
      </c>
      <c r="BE80" s="16">
        <v>999</v>
      </c>
      <c r="BF80" s="16">
        <v>999</v>
      </c>
      <c r="BG80" s="16">
        <v>999</v>
      </c>
      <c r="BH80" s="16">
        <v>999</v>
      </c>
      <c r="BI80" s="16">
        <v>999</v>
      </c>
      <c r="BJ80" s="16">
        <v>999</v>
      </c>
      <c r="BK80" s="16"/>
      <c r="BL80" s="16"/>
      <c r="BM80" s="16"/>
      <c r="BN80" s="16"/>
      <c r="BO80" s="16"/>
    </row>
    <row r="81" spans="4:67" ht="15" customHeight="1" x14ac:dyDescent="0.25">
      <c r="D81" s="2" t="str">
        <f>'Lines - Loading'!C81</f>
        <v>ewehillwindfarm2</v>
      </c>
      <c r="E81" s="90" t="str">
        <f>IF('Lines - Loading'!D81="","",'Lines - Loading'!D81)</f>
        <v>EWEH0G_2</v>
      </c>
      <c r="F81" s="84" t="str">
        <f>'Lines - Loading'!E81</f>
        <v>EWEH0G_2</v>
      </c>
      <c r="G81" s="36">
        <v>999</v>
      </c>
      <c r="I81" s="143" cm="1">
        <f t="array" ref="I81">IFERROR(INDEX($I$102:$AS$200,MATCH($F81,$F$102:$F$200,0),COLUMN()-8),-999)</f>
        <v>0</v>
      </c>
      <c r="J81" s="143" cm="1">
        <f t="array" ref="J81">IFERROR(INDEX($I$102:$AS$200,MATCH($F81,$F$102:$F$200,0),COLUMN()-8),-999)</f>
        <v>0</v>
      </c>
      <c r="K81" s="143" cm="1">
        <f t="array" ref="K81">IFERROR(INDEX($I$102:$AS$200,MATCH($F81,$F$102:$F$200,0),COLUMN()-8),-999)</f>
        <v>0</v>
      </c>
      <c r="L81" s="143" cm="1">
        <f t="array" ref="L81">IFERROR(INDEX($I$102:$AS$200,MATCH($F81,$F$102:$F$200,0),COLUMN()-8),-999)</f>
        <v>0</v>
      </c>
      <c r="M81" s="143" cm="1">
        <f t="array" ref="M81">IFERROR(INDEX($I$102:$AS$200,MATCH($F81,$F$102:$F$200,0),COLUMN()-8),-999)</f>
        <v>0</v>
      </c>
      <c r="N81" s="143" cm="1">
        <f t="array" ref="N81">IFERROR(INDEX($I$102:$AS$200,MATCH($F81,$F$102:$F$200,0),COLUMN()-8),-999)</f>
        <v>0</v>
      </c>
      <c r="O81" s="143" cm="1">
        <f t="array" ref="O81">IFERROR(INDEX($I$102:$AS$200,MATCH($F81,$F$102:$F$200,0),COLUMN()-8),-999)</f>
        <v>0</v>
      </c>
      <c r="P81" s="143" cm="1">
        <f t="array" ref="P81">IFERROR(INDEX($I$102:$AS$200,MATCH($F81,$F$102:$F$200,0),COLUMN()-8),-999)</f>
        <v>0</v>
      </c>
      <c r="Q81" s="143" cm="1">
        <f t="array" ref="Q81">IFERROR(INDEX($I$102:$AS$200,MATCH($F81,$F$102:$F$200,0),COLUMN()-8),-999)</f>
        <v>0</v>
      </c>
      <c r="R81" s="143" cm="1">
        <f t="array" ref="R81">IFERROR(INDEX($I$102:$AS$200,MATCH($F81,$F$102:$F$200,0),COLUMN()-8),-999)</f>
        <v>0</v>
      </c>
      <c r="S81" s="143" cm="1">
        <f t="array" ref="S81">IFERROR(INDEX($I$102:$AS$200,MATCH($F81,$F$102:$F$200,0),COLUMN()-8),-999)</f>
        <v>0</v>
      </c>
      <c r="T81" s="143" cm="1">
        <f t="array" ref="T81">IFERROR(INDEX($I$102:$AS$200,MATCH($F81,$F$102:$F$200,0),COLUMN()-8),-999)</f>
        <v>0</v>
      </c>
      <c r="U81" s="143" cm="1">
        <f t="array" ref="U81">IFERROR(INDEX($I$102:$AS$200,MATCH($F81,$F$102:$F$200,0),COLUMN()-8),-999)</f>
        <v>0</v>
      </c>
      <c r="V81" s="143" cm="1">
        <f t="array" ref="V81">IFERROR(INDEX($I$102:$AS$200,MATCH($F81,$F$102:$F$200,0),COLUMN()-8),-999)</f>
        <v>-2.081866136346129E-10</v>
      </c>
      <c r="W81" s="143" cm="1">
        <f t="array" ref="W81">IFERROR(INDEX($I$102:$AS$200,MATCH($F81,$F$102:$F$200,0),COLUMN()-8),-999)</f>
        <v>0</v>
      </c>
      <c r="X81" s="143" cm="1">
        <f t="array" ref="X81">IFERROR(INDEX($I$102:$AS$200,MATCH($F81,$F$102:$F$200,0),COLUMN()-8),-999)</f>
        <v>0</v>
      </c>
      <c r="Y81" s="143" cm="1">
        <f t="array" ref="Y81">IFERROR(INDEX($I$102:$AS$200,MATCH($F81,$F$102:$F$200,0),COLUMN()-8),-999)</f>
        <v>-3.7822796149419073E-2</v>
      </c>
      <c r="Z81" s="143" cm="1">
        <f t="array" ref="Z81">IFERROR(INDEX($I$102:$AS$200,MATCH($F81,$F$102:$F$200,0),COLUMN()-8),-999)</f>
        <v>-2.5092626928244578E-2</v>
      </c>
      <c r="AA81" s="143" cm="1">
        <f t="array" ref="AA81">IFERROR(INDEX($I$102:$AS$200,MATCH($F81,$F$102:$F$200,0),COLUMN()-8),-999)</f>
        <v>-9.8651936283979617E-3</v>
      </c>
      <c r="AB81" s="143" cm="1">
        <f t="array" ref="AB81">IFERROR(INDEX($I$102:$AS$200,MATCH($F81,$F$102:$F$200,0),COLUMN()-8),-999)</f>
        <v>-1.2872087131952079E-2</v>
      </c>
      <c r="AC81" s="143" cm="1">
        <f t="array" ref="AC81">IFERROR(INDEX($I$102:$AS$200,MATCH($F81,$F$102:$F$200,0),COLUMN()-8),-999)</f>
        <v>-0.13381947459467086</v>
      </c>
      <c r="AD81" s="143" cm="1">
        <f t="array" ref="AD81">IFERROR(INDEX($I$102:$AS$200,MATCH($F81,$F$102:$F$200,0),COLUMN()-8),-999)</f>
        <v>-0.12930957995362738</v>
      </c>
      <c r="AE81" s="143" cm="1">
        <f t="array" ref="AE81">IFERROR(INDEX($I$102:$AS$200,MATCH($F81,$F$102:$F$200,0),COLUMN()-8),-999)</f>
        <v>-0.1282411097736188</v>
      </c>
      <c r="AF81" s="143" cm="1">
        <f t="array" ref="AF81">IFERROR(INDEX($I$102:$AS$200,MATCH($F81,$F$102:$F$200,0),COLUMN()-8),-999)</f>
        <v>-0.12952875608828307</v>
      </c>
      <c r="AG81" s="143" cm="1">
        <f t="array" ref="AG81">IFERROR(INDEX($I$102:$AS$200,MATCH($F81,$F$102:$F$200,0),COLUMN()-8),-999)</f>
        <v>-0.16181811823826669</v>
      </c>
      <c r="AH81" s="143" cm="1">
        <f t="array" ref="AH81">IFERROR(INDEX($I$102:$AS$200,MATCH($F81,$F$102:$F$200,0),COLUMN()-8),-999)</f>
        <v>-0.16026571256004232</v>
      </c>
      <c r="AI81" s="143" cm="1">
        <f t="array" ref="AI81">IFERROR(INDEX($I$102:$AS$200,MATCH($F81,$F$102:$F$200,0),COLUMN()-8),-999)</f>
        <v>-0.16028534970341154</v>
      </c>
      <c r="AJ81" s="143" cm="1">
        <f t="array" ref="AJ81">IFERROR(INDEX($I$102:$AS$200,MATCH($F81,$F$102:$F$200,0),COLUMN()-8),-999)</f>
        <v>-0.16108031294220213</v>
      </c>
      <c r="AK81" s="143" cm="1">
        <f t="array" ref="AK81">IFERROR(INDEX($I$102:$AS$200,MATCH($F81,$F$102:$F$200,0),COLUMN()-8),-999)</f>
        <v>-0.16057599788979648</v>
      </c>
      <c r="AL81" s="143" cm="1">
        <f t="array" ref="AL81">IFERROR(INDEX($I$102:$AS$200,MATCH($F81,$F$102:$F$200,0),COLUMN()-8),-999)</f>
        <v>-0.16032202014708771</v>
      </c>
      <c r="AM81" s="143" cm="1">
        <f t="array" ref="AM81">IFERROR(INDEX($I$102:$AS$200,MATCH($F81,$F$102:$F$200,0),COLUMN()-8),-999)</f>
        <v>-0.16030276766017512</v>
      </c>
      <c r="AN81" s="143" cm="1">
        <f t="array" ref="AN81">IFERROR(INDEX($I$102:$AS$200,MATCH($F81,$F$102:$F$200,0),COLUMN()-8),-999)</f>
        <v>-0.16029829562361872</v>
      </c>
      <c r="AO81" s="143" cm="1">
        <f t="array" ref="AO81">IFERROR(INDEX($I$102:$AS$200,MATCH($F81,$F$102:$F$200,0),COLUMN()-8),-999)</f>
        <v>-0.16029833976898478</v>
      </c>
      <c r="AP81" s="143" cm="1">
        <f t="array" ref="AP81">IFERROR(INDEX($I$102:$AS$200,MATCH($F81,$F$102:$F$200,0),COLUMN()-8),-999)</f>
        <v>-0.16029594684487686</v>
      </c>
      <c r="AQ81" s="143" cm="1">
        <f t="array" ref="AQ81">IFERROR(INDEX($I$102:$AS$200,MATCH($F81,$F$102:$F$200,0),COLUMN()-8),-999)</f>
        <v>-0.16031854505254697</v>
      </c>
      <c r="AR81" s="143" cm="1">
        <f t="array" ref="AR81">IFERROR(INDEX($I$102:$AS$200,MATCH($F81,$F$102:$F$200,0),COLUMN()-8),-999)</f>
        <v>-0.16031854505254697</v>
      </c>
      <c r="AS81" s="143" cm="1">
        <f t="array" ref="AS81">IFERROR(INDEX($I$102:$AS$200,MATCH($F81,$F$102:$F$200,0),COLUMN()-8),-999)</f>
        <v>-0.16112453702472418</v>
      </c>
      <c r="AT81" s="16"/>
      <c r="AU81" s="16">
        <v>999</v>
      </c>
      <c r="AV81" s="16">
        <v>999</v>
      </c>
      <c r="AW81" s="16">
        <v>999</v>
      </c>
      <c r="AX81" s="16">
        <v>999</v>
      </c>
      <c r="AY81" s="16">
        <v>999</v>
      </c>
      <c r="AZ81" s="16">
        <v>999</v>
      </c>
      <c r="BA81" s="16">
        <v>999</v>
      </c>
      <c r="BB81" s="16">
        <v>999</v>
      </c>
      <c r="BC81" s="16">
        <v>999</v>
      </c>
      <c r="BD81" s="16">
        <v>999</v>
      </c>
      <c r="BE81" s="16">
        <v>999</v>
      </c>
      <c r="BF81" s="16">
        <v>999</v>
      </c>
      <c r="BG81" s="16">
        <v>999</v>
      </c>
      <c r="BH81" s="16">
        <v>999</v>
      </c>
      <c r="BI81" s="16">
        <v>999</v>
      </c>
      <c r="BJ81" s="16">
        <v>999</v>
      </c>
      <c r="BK81" s="16"/>
      <c r="BL81" s="16"/>
      <c r="BM81" s="16"/>
      <c r="BN81" s="16"/>
      <c r="BO81" s="16"/>
    </row>
    <row r="82" spans="4:67" ht="15" customHeight="1" x14ac:dyDescent="0.25">
      <c r="D82" s="2" t="str">
        <f>'Lines - Loading'!C82</f>
        <v>gretna400kv</v>
      </c>
      <c r="E82" s="96" t="str">
        <f>IF('Lines - Loading'!D82="","",'Lines - Loading'!D82)</f>
        <v>HARK4</v>
      </c>
      <c r="F82" s="85" t="str">
        <f>'Lines - Loading'!E82</f>
        <v>HARK4</v>
      </c>
      <c r="G82" s="88">
        <v>3.1898599999999999</v>
      </c>
      <c r="I82" s="143" cm="1">
        <f t="array" ref="I82">IFERROR(INDEX($I$102:$AS$200,MATCH($F82,$F$102:$F$200,0),COLUMN()-8),-999)</f>
        <v>0</v>
      </c>
      <c r="J82" s="143" cm="1">
        <f t="array" ref="J82">IFERROR(INDEX($I$102:$AS$200,MATCH($F82,$F$102:$F$200,0),COLUMN()-8),-999)</f>
        <v>0</v>
      </c>
      <c r="K82" s="143" cm="1">
        <f t="array" ref="K82">IFERROR(INDEX($I$102:$AS$200,MATCH($F82,$F$102:$F$200,0),COLUMN()-8),-999)</f>
        <v>0</v>
      </c>
      <c r="L82" s="143" cm="1">
        <f t="array" ref="L82">IFERROR(INDEX($I$102:$AS$200,MATCH($F82,$F$102:$F$200,0),COLUMN()-8),-999)</f>
        <v>0</v>
      </c>
      <c r="M82" s="143" cm="1">
        <f t="array" ref="M82">IFERROR(INDEX($I$102:$AS$200,MATCH($F82,$F$102:$F$200,0),COLUMN()-8),-999)</f>
        <v>0</v>
      </c>
      <c r="N82" s="143" cm="1">
        <f t="array" ref="N82">IFERROR(INDEX($I$102:$AS$200,MATCH($F82,$F$102:$F$200,0),COLUMN()-8),-999)</f>
        <v>0</v>
      </c>
      <c r="O82" s="143" cm="1">
        <f t="array" ref="O82">IFERROR(INDEX($I$102:$AS$200,MATCH($F82,$F$102:$F$200,0),COLUMN()-8),-999)</f>
        <v>0</v>
      </c>
      <c r="P82" s="143" cm="1">
        <f t="array" ref="P82">IFERROR(INDEX($I$102:$AS$200,MATCH($F82,$F$102:$F$200,0),COLUMN()-8),-999)</f>
        <v>0</v>
      </c>
      <c r="Q82" s="143" cm="1">
        <f t="array" ref="Q82">IFERROR(INDEX($I$102:$AS$200,MATCH($F82,$F$102:$F$200,0),COLUMN()-8),-999)</f>
        <v>0</v>
      </c>
      <c r="R82" s="143" cm="1">
        <f t="array" ref="R82">IFERROR(INDEX($I$102:$AS$200,MATCH($F82,$F$102:$F$200,0),COLUMN()-8),-999)</f>
        <v>0</v>
      </c>
      <c r="S82" s="143" cm="1">
        <f t="array" ref="S82">IFERROR(INDEX($I$102:$AS$200,MATCH($F82,$F$102:$F$200,0),COLUMN()-8),-999)</f>
        <v>0</v>
      </c>
      <c r="T82" s="143" cm="1">
        <f t="array" ref="T82">IFERROR(INDEX($I$102:$AS$200,MATCH($F82,$F$102:$F$200,0),COLUMN()-8),-999)</f>
        <v>0</v>
      </c>
      <c r="U82" s="143" cm="1">
        <f t="array" ref="U82">IFERROR(INDEX($I$102:$AS$200,MATCH($F82,$F$102:$F$200,0),COLUMN()-8),-999)</f>
        <v>0</v>
      </c>
      <c r="V82" s="143" cm="1">
        <f t="array" ref="V82">IFERROR(INDEX($I$102:$AS$200,MATCH($F82,$F$102:$F$200,0),COLUMN()-8),-999)</f>
        <v>0</v>
      </c>
      <c r="W82" s="143" cm="1">
        <f t="array" ref="W82">IFERROR(INDEX($I$102:$AS$200,MATCH($F82,$F$102:$F$200,0),COLUMN()-8),-999)</f>
        <v>0</v>
      </c>
      <c r="X82" s="143" cm="1">
        <f t="array" ref="X82">IFERROR(INDEX($I$102:$AS$200,MATCH($F82,$F$102:$F$200,0),COLUMN()-8),-999)</f>
        <v>0</v>
      </c>
      <c r="Y82" s="143" cm="1">
        <f t="array" ref="Y82">IFERROR(INDEX($I$102:$AS$200,MATCH($F82,$F$102:$F$200,0),COLUMN()-8),-999)</f>
        <v>0</v>
      </c>
      <c r="Z82" s="143" cm="1">
        <f t="array" ref="Z82">IFERROR(INDEX($I$102:$AS$200,MATCH($F82,$F$102:$F$200,0),COLUMN()-8),-999)</f>
        <v>0</v>
      </c>
      <c r="AA82" s="143" cm="1">
        <f t="array" ref="AA82">IFERROR(INDEX($I$102:$AS$200,MATCH($F82,$F$102:$F$200,0),COLUMN()-8),-999)</f>
        <v>0</v>
      </c>
      <c r="AB82" s="143" cm="1">
        <f t="array" ref="AB82">IFERROR(INDEX($I$102:$AS$200,MATCH($F82,$F$102:$F$200,0),COLUMN()-8),-999)</f>
        <v>0</v>
      </c>
      <c r="AC82" s="143" cm="1">
        <f t="array" ref="AC82">IFERROR(INDEX($I$102:$AS$200,MATCH($F82,$F$102:$F$200,0),COLUMN()-8),-999)</f>
        <v>0</v>
      </c>
      <c r="AD82" s="143" cm="1">
        <f t="array" ref="AD82">IFERROR(INDEX($I$102:$AS$200,MATCH($F82,$F$102:$F$200,0),COLUMN()-8),-999)</f>
        <v>0</v>
      </c>
      <c r="AE82" s="143" cm="1">
        <f t="array" ref="AE82">IFERROR(INDEX($I$102:$AS$200,MATCH($F82,$F$102:$F$200,0),COLUMN()-8),-999)</f>
        <v>0</v>
      </c>
      <c r="AF82" s="143" cm="1">
        <f t="array" ref="AF82">IFERROR(INDEX($I$102:$AS$200,MATCH($F82,$F$102:$F$200,0),COLUMN()-8),-999)</f>
        <v>0</v>
      </c>
      <c r="AG82" s="143" cm="1">
        <f t="array" ref="AG82">IFERROR(INDEX($I$102:$AS$200,MATCH($F82,$F$102:$F$200,0),COLUMN()-8),-999)</f>
        <v>0</v>
      </c>
      <c r="AH82" s="143" cm="1">
        <f t="array" ref="AH82">IFERROR(INDEX($I$102:$AS$200,MATCH($F82,$F$102:$F$200,0),COLUMN()-8),-999)</f>
        <v>0</v>
      </c>
      <c r="AI82" s="143" cm="1">
        <f t="array" ref="AI82">IFERROR(INDEX($I$102:$AS$200,MATCH($F82,$F$102:$F$200,0),COLUMN()-8),-999)</f>
        <v>0</v>
      </c>
      <c r="AJ82" s="143" cm="1">
        <f t="array" ref="AJ82">IFERROR(INDEX($I$102:$AS$200,MATCH($F82,$F$102:$F$200,0),COLUMN()-8),-999)</f>
        <v>0</v>
      </c>
      <c r="AK82" s="143" cm="1">
        <f t="array" ref="AK82">IFERROR(INDEX($I$102:$AS$200,MATCH($F82,$F$102:$F$200,0),COLUMN()-8),-999)</f>
        <v>0</v>
      </c>
      <c r="AL82" s="143" cm="1">
        <f t="array" ref="AL82">IFERROR(INDEX($I$102:$AS$200,MATCH($F82,$F$102:$F$200,0),COLUMN()-8),-999)</f>
        <v>0</v>
      </c>
      <c r="AM82" s="143" cm="1">
        <f t="array" ref="AM82">IFERROR(INDEX($I$102:$AS$200,MATCH($F82,$F$102:$F$200,0),COLUMN()-8),-999)</f>
        <v>0</v>
      </c>
      <c r="AN82" s="143" cm="1">
        <f t="array" ref="AN82">IFERROR(INDEX($I$102:$AS$200,MATCH($F82,$F$102:$F$200,0),COLUMN()-8),-999)</f>
        <v>0</v>
      </c>
      <c r="AO82" s="143" cm="1">
        <f t="array" ref="AO82">IFERROR(INDEX($I$102:$AS$200,MATCH($F82,$F$102:$F$200,0),COLUMN()-8),-999)</f>
        <v>0</v>
      </c>
      <c r="AP82" s="143" cm="1">
        <f t="array" ref="AP82">IFERROR(INDEX($I$102:$AS$200,MATCH($F82,$F$102:$F$200,0),COLUMN()-8),-999)</f>
        <v>0</v>
      </c>
      <c r="AQ82" s="143" cm="1">
        <f t="array" ref="AQ82">IFERROR(INDEX($I$102:$AS$200,MATCH($F82,$F$102:$F$200,0),COLUMN()-8),-999)</f>
        <v>999</v>
      </c>
      <c r="AR82" s="143" cm="1">
        <f t="array" ref="AR82">IFERROR(INDEX($I$102:$AS$200,MATCH($F82,$F$102:$F$200,0),COLUMN()-8),-999)</f>
        <v>999</v>
      </c>
      <c r="AS82" s="143" cm="1">
        <f t="array" ref="AS82">IFERROR(INDEX($I$102:$AS$200,MATCH($F82,$F$102:$F$200,0),COLUMN()-8),-999)</f>
        <v>2.7565840051050935E-2</v>
      </c>
      <c r="AT82" s="16"/>
      <c r="AU82" s="16">
        <v>999</v>
      </c>
      <c r="AV82" s="16">
        <v>999</v>
      </c>
      <c r="AW82" s="16">
        <v>999</v>
      </c>
      <c r="AX82" s="16">
        <v>999</v>
      </c>
      <c r="AY82" s="16">
        <v>999</v>
      </c>
      <c r="AZ82" s="16">
        <v>999</v>
      </c>
      <c r="BA82" s="16">
        <v>999</v>
      </c>
      <c r="BB82" s="16">
        <v>999</v>
      </c>
      <c r="BC82" s="16">
        <v>999</v>
      </c>
      <c r="BD82" s="16">
        <v>999</v>
      </c>
      <c r="BE82" s="16">
        <v>999</v>
      </c>
      <c r="BF82" s="16">
        <v>999</v>
      </c>
      <c r="BG82" s="16">
        <v>999</v>
      </c>
      <c r="BH82" s="16">
        <v>999</v>
      </c>
      <c r="BI82" s="16">
        <v>999</v>
      </c>
      <c r="BJ82" s="16">
        <v>999</v>
      </c>
      <c r="BK82" s="16"/>
      <c r="BL82" s="16"/>
      <c r="BM82" s="16"/>
      <c r="BN82" s="16"/>
      <c r="BO82" s="16"/>
    </row>
    <row r="83" spans="4:67" ht="15" customHeight="1" x14ac:dyDescent="0.25">
      <c r="D83" s="2" t="str">
        <f>'Lines - Loading'!C83</f>
        <v>gretna400kv</v>
      </c>
      <c r="E83" s="95" t="str">
        <f>IF('Lines - Loading'!D83="","",'Lines - Loading'!D83)</f>
        <v>GRNA4-_M1</v>
      </c>
      <c r="F83" s="86" t="str">
        <f>'Lines - Loading'!E83</f>
        <v>GRNA4-_M1</v>
      </c>
      <c r="G83" s="36">
        <v>999</v>
      </c>
      <c r="I83" s="143" cm="1">
        <f t="array" ref="I83">IFERROR(INDEX($I$102:$AS$200,MATCH($F83,$F$102:$F$200,0),COLUMN()-8),-999)</f>
        <v>0</v>
      </c>
      <c r="J83" s="143" cm="1">
        <f t="array" ref="J83">IFERROR(INDEX($I$102:$AS$200,MATCH($F83,$F$102:$F$200,0),COLUMN()-8),-999)</f>
        <v>0</v>
      </c>
      <c r="K83" s="143" cm="1">
        <f t="array" ref="K83">IFERROR(INDEX($I$102:$AS$200,MATCH($F83,$F$102:$F$200,0),COLUMN()-8),-999)</f>
        <v>0</v>
      </c>
      <c r="L83" s="143" cm="1">
        <f t="array" ref="L83">IFERROR(INDEX($I$102:$AS$200,MATCH($F83,$F$102:$F$200,0),COLUMN()-8),-999)</f>
        <v>0</v>
      </c>
      <c r="M83" s="143" cm="1">
        <f t="array" ref="M83">IFERROR(INDEX($I$102:$AS$200,MATCH($F83,$F$102:$F$200,0),COLUMN()-8),-999)</f>
        <v>0</v>
      </c>
      <c r="N83" s="143" cm="1">
        <f t="array" ref="N83">IFERROR(INDEX($I$102:$AS$200,MATCH($F83,$F$102:$F$200,0),COLUMN()-8),-999)</f>
        <v>0</v>
      </c>
      <c r="O83" s="143" cm="1">
        <f t="array" ref="O83">IFERROR(INDEX($I$102:$AS$200,MATCH($F83,$F$102:$F$200,0),COLUMN()-8),-999)</f>
        <v>0</v>
      </c>
      <c r="P83" s="143" cm="1">
        <f t="array" ref="P83">IFERROR(INDEX($I$102:$AS$200,MATCH($F83,$F$102:$F$200,0),COLUMN()-8),-999)</f>
        <v>0</v>
      </c>
      <c r="Q83" s="143" cm="1">
        <f t="array" ref="Q83">IFERROR(INDEX($I$102:$AS$200,MATCH($F83,$F$102:$F$200,0),COLUMN()-8),-999)</f>
        <v>0</v>
      </c>
      <c r="R83" s="143" cm="1">
        <f t="array" ref="R83">IFERROR(INDEX($I$102:$AS$200,MATCH($F83,$F$102:$F$200,0),COLUMN()-8),-999)</f>
        <v>0</v>
      </c>
      <c r="S83" s="143" cm="1">
        <f t="array" ref="S83">IFERROR(INDEX($I$102:$AS$200,MATCH($F83,$F$102:$F$200,0),COLUMN()-8),-999)</f>
        <v>0</v>
      </c>
      <c r="T83" s="143" cm="1">
        <f t="array" ref="T83">IFERROR(INDEX($I$102:$AS$200,MATCH($F83,$F$102:$F$200,0),COLUMN()-8),-999)</f>
        <v>0</v>
      </c>
      <c r="U83" s="143" cm="1">
        <f t="array" ref="U83">IFERROR(INDEX($I$102:$AS$200,MATCH($F83,$F$102:$F$200,0),COLUMN()-8),-999)</f>
        <v>0</v>
      </c>
      <c r="V83" s="143" cm="1">
        <f t="array" ref="V83">IFERROR(INDEX($I$102:$AS$200,MATCH($F83,$F$102:$F$200,0),COLUMN()-8),-999)</f>
        <v>0</v>
      </c>
      <c r="W83" s="143" cm="1">
        <f t="array" ref="W83">IFERROR(INDEX($I$102:$AS$200,MATCH($F83,$F$102:$F$200,0),COLUMN()-8),-999)</f>
        <v>0</v>
      </c>
      <c r="X83" s="143" cm="1">
        <f t="array" ref="X83">IFERROR(INDEX($I$102:$AS$200,MATCH($F83,$F$102:$F$200,0),COLUMN()-8),-999)</f>
        <v>0</v>
      </c>
      <c r="Y83" s="143" cm="1">
        <f t="array" ref="Y83">IFERROR(INDEX($I$102:$AS$200,MATCH($F83,$F$102:$F$200,0),COLUMN()-8),-999)</f>
        <v>0</v>
      </c>
      <c r="Z83" s="143" cm="1">
        <f t="array" ref="Z83">IFERROR(INDEX($I$102:$AS$200,MATCH($F83,$F$102:$F$200,0),COLUMN()-8),-999)</f>
        <v>0</v>
      </c>
      <c r="AA83" s="143" cm="1">
        <f t="array" ref="AA83">IFERROR(INDEX($I$102:$AS$200,MATCH($F83,$F$102:$F$200,0),COLUMN()-8),-999)</f>
        <v>0</v>
      </c>
      <c r="AB83" s="143" cm="1">
        <f t="array" ref="AB83">IFERROR(INDEX($I$102:$AS$200,MATCH($F83,$F$102:$F$200,0),COLUMN()-8),-999)</f>
        <v>0</v>
      </c>
      <c r="AC83" s="143" cm="1">
        <f t="array" ref="AC83">IFERROR(INDEX($I$102:$AS$200,MATCH($F83,$F$102:$F$200,0),COLUMN()-8),-999)</f>
        <v>0</v>
      </c>
      <c r="AD83" s="143" cm="1">
        <f t="array" ref="AD83">IFERROR(INDEX($I$102:$AS$200,MATCH($F83,$F$102:$F$200,0),COLUMN()-8),-999)</f>
        <v>0</v>
      </c>
      <c r="AE83" s="143" cm="1">
        <f t="array" ref="AE83">IFERROR(INDEX($I$102:$AS$200,MATCH($F83,$F$102:$F$200,0),COLUMN()-8),-999)</f>
        <v>0</v>
      </c>
      <c r="AF83" s="143" cm="1">
        <f t="array" ref="AF83">IFERROR(INDEX($I$102:$AS$200,MATCH($F83,$F$102:$F$200,0),COLUMN()-8),-999)</f>
        <v>0</v>
      </c>
      <c r="AG83" s="143" cm="1">
        <f t="array" ref="AG83">IFERROR(INDEX($I$102:$AS$200,MATCH($F83,$F$102:$F$200,0),COLUMN()-8),-999)</f>
        <v>0</v>
      </c>
      <c r="AH83" s="143" cm="1">
        <f t="array" ref="AH83">IFERROR(INDEX($I$102:$AS$200,MATCH($F83,$F$102:$F$200,0),COLUMN()-8),-999)</f>
        <v>0</v>
      </c>
      <c r="AI83" s="143" cm="1">
        <f t="array" ref="AI83">IFERROR(INDEX($I$102:$AS$200,MATCH($F83,$F$102:$F$200,0),COLUMN()-8),-999)</f>
        <v>0</v>
      </c>
      <c r="AJ83" s="143" cm="1">
        <f t="array" ref="AJ83">IFERROR(INDEX($I$102:$AS$200,MATCH($F83,$F$102:$F$200,0),COLUMN()-8),-999)</f>
        <v>0</v>
      </c>
      <c r="AK83" s="143" cm="1">
        <f t="array" ref="AK83">IFERROR(INDEX($I$102:$AS$200,MATCH($F83,$F$102:$F$200,0),COLUMN()-8),-999)</f>
        <v>0</v>
      </c>
      <c r="AL83" s="143" cm="1">
        <f t="array" ref="AL83">IFERROR(INDEX($I$102:$AS$200,MATCH($F83,$F$102:$F$200,0),COLUMN()-8),-999)</f>
        <v>0</v>
      </c>
      <c r="AM83" s="143" cm="1">
        <f t="array" ref="AM83">IFERROR(INDEX($I$102:$AS$200,MATCH($F83,$F$102:$F$200,0),COLUMN()-8),-999)</f>
        <v>0</v>
      </c>
      <c r="AN83" s="143" cm="1">
        <f t="array" ref="AN83">IFERROR(INDEX($I$102:$AS$200,MATCH($F83,$F$102:$F$200,0),COLUMN()-8),-999)</f>
        <v>0</v>
      </c>
      <c r="AO83" s="143" cm="1">
        <f t="array" ref="AO83">IFERROR(INDEX($I$102:$AS$200,MATCH($F83,$F$102:$F$200,0),COLUMN()-8),-999)</f>
        <v>0</v>
      </c>
      <c r="AP83" s="143" cm="1">
        <f t="array" ref="AP83">IFERROR(INDEX($I$102:$AS$200,MATCH($F83,$F$102:$F$200,0),COLUMN()-8),-999)</f>
        <v>0</v>
      </c>
      <c r="AQ83" s="143" cm="1">
        <f t="array" ref="AQ83">IFERROR(INDEX($I$102:$AS$200,MATCH($F83,$F$102:$F$200,0),COLUMN()-8),-999)</f>
        <v>2.2321880593749455E-5</v>
      </c>
      <c r="AR83" s="143" cm="1">
        <f t="array" ref="AR83">IFERROR(INDEX($I$102:$AS$200,MATCH($F83,$F$102:$F$200,0),COLUMN()-8),-999)</f>
        <v>2.2321880593749455E-5</v>
      </c>
      <c r="AS83" s="143" cm="1">
        <f t="array" ref="AS83">IFERROR(INDEX($I$102:$AS$200,MATCH($F83,$F$102:$F$200,0),COLUMN()-8),-999)</f>
        <v>2.7565840051050935E-2</v>
      </c>
      <c r="AT83" s="16"/>
      <c r="AU83" s="16">
        <f t="shared" ref="AU83:BJ83" si="21">AU82</f>
        <v>999</v>
      </c>
      <c r="AV83" s="16">
        <f t="shared" si="21"/>
        <v>999</v>
      </c>
      <c r="AW83" s="16">
        <f t="shared" si="21"/>
        <v>999</v>
      </c>
      <c r="AX83" s="16">
        <f t="shared" si="21"/>
        <v>999</v>
      </c>
      <c r="AY83" s="16">
        <f t="shared" si="21"/>
        <v>999</v>
      </c>
      <c r="AZ83" s="16">
        <f t="shared" si="21"/>
        <v>999</v>
      </c>
      <c r="BA83" s="16">
        <f t="shared" si="21"/>
        <v>999</v>
      </c>
      <c r="BB83" s="16">
        <f t="shared" si="21"/>
        <v>999</v>
      </c>
      <c r="BC83" s="16">
        <f t="shared" si="21"/>
        <v>999</v>
      </c>
      <c r="BD83" s="16">
        <f t="shared" si="21"/>
        <v>999</v>
      </c>
      <c r="BE83" s="16">
        <f t="shared" si="21"/>
        <v>999</v>
      </c>
      <c r="BF83" s="16">
        <f t="shared" si="21"/>
        <v>999</v>
      </c>
      <c r="BG83" s="16">
        <f t="shared" si="21"/>
        <v>999</v>
      </c>
      <c r="BH83" s="16">
        <f t="shared" si="21"/>
        <v>999</v>
      </c>
      <c r="BI83" s="16">
        <f t="shared" si="21"/>
        <v>999</v>
      </c>
      <c r="BJ83" s="16">
        <f t="shared" si="21"/>
        <v>999</v>
      </c>
      <c r="BK83" s="16"/>
      <c r="BL83" s="16"/>
      <c r="BM83" s="16"/>
      <c r="BN83" s="16"/>
      <c r="BO83" s="16"/>
    </row>
    <row r="85" spans="4:67" ht="15" customHeight="1" x14ac:dyDescent="0.25">
      <c r="D85" s="10" t="s">
        <v>374</v>
      </c>
      <c r="E85" s="10"/>
      <c r="F85" s="10"/>
      <c r="G85" s="10"/>
      <c r="H85" s="15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2"/>
    </row>
    <row r="86" spans="4:67" ht="15" customHeight="1" x14ac:dyDescent="0.25">
      <c r="E86" s="90" t="s">
        <v>373</v>
      </c>
      <c r="G86" s="73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BO86" s="2"/>
    </row>
    <row r="87" spans="4:67" ht="15" customHeight="1" x14ac:dyDescent="0.25">
      <c r="E87" s="100" t="s">
        <v>368</v>
      </c>
      <c r="G87" s="73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BO87" s="2"/>
    </row>
    <row r="100" spans="5:45" ht="15" customHeight="1" x14ac:dyDescent="0.25">
      <c r="E100" s="17" t="s">
        <v>377</v>
      </c>
      <c r="G100" s="73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</row>
    <row r="101" spans="5:45" ht="15" customHeight="1" x14ac:dyDescent="0.25">
      <c r="E101" s="126" t="s">
        <v>376</v>
      </c>
      <c r="G101" s="73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</row>
    <row r="102" spans="5:45" ht="15" customHeight="1" x14ac:dyDescent="0.25">
      <c r="E102" s="2" t="str">
        <f t="shared" ref="E102:E134" si="22">INDEX($E$9:$E$43,MATCH(F102,$F$9:$F$43,0),1)</f>
        <v/>
      </c>
      <c r="F102" s="11" t="s">
        <v>136</v>
      </c>
      <c r="G102" s="36" t="s">
        <v>392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  <c r="AR102" s="16">
        <v>0</v>
      </c>
      <c r="AS102" s="16">
        <v>0</v>
      </c>
    </row>
    <row r="103" spans="5:45" ht="15" customHeight="1" x14ac:dyDescent="0.25">
      <c r="E103" s="2" t="e">
        <f t="shared" si="22"/>
        <v>#N/A</v>
      </c>
      <c r="F103" s="93" t="s">
        <v>390</v>
      </c>
      <c r="G103" s="36" t="s">
        <v>393</v>
      </c>
      <c r="I103" s="16">
        <v>-6.9391295589304928E-15</v>
      </c>
      <c r="J103" s="16">
        <v>-6.9391295589304928E-15</v>
      </c>
      <c r="K103" s="16">
        <v>-6.9388409072920223E-15</v>
      </c>
      <c r="L103" s="16">
        <v>-6.9388409072920223E-15</v>
      </c>
      <c r="M103" s="16">
        <v>-6.9388409072920223E-15</v>
      </c>
      <c r="N103" s="16">
        <v>-6.9388409072920223E-15</v>
      </c>
      <c r="O103" s="16">
        <v>-6.9388409072920223E-15</v>
      </c>
      <c r="P103" s="16">
        <v>-6.9388409072920223E-15</v>
      </c>
      <c r="Q103" s="16">
        <v>-6.9388409072920223E-15</v>
      </c>
      <c r="R103" s="16">
        <v>-6.9388409072920223E-15</v>
      </c>
      <c r="S103" s="16">
        <v>-6.9388409072920223E-15</v>
      </c>
      <c r="T103" s="16">
        <v>-6.9388409072920223E-15</v>
      </c>
      <c r="U103" s="16">
        <v>-6.9388409072920223E-15</v>
      </c>
      <c r="V103" s="16">
        <v>-6.9388409072920223E-15</v>
      </c>
      <c r="W103" s="16">
        <v>-6.9392835754702624E-15</v>
      </c>
      <c r="X103" s="16">
        <v>-6.9392835754702624E-15</v>
      </c>
      <c r="Y103" s="16">
        <v>-6.9388409072920223E-15</v>
      </c>
      <c r="Z103" s="16">
        <v>-6.9388409072920223E-15</v>
      </c>
      <c r="AA103" s="16">
        <v>-6.9388409072920223E-15</v>
      </c>
      <c r="AB103" s="16">
        <v>-6.9388409072920223E-15</v>
      </c>
      <c r="AC103" s="16">
        <v>-6.9388409072920223E-15</v>
      </c>
      <c r="AD103" s="16">
        <v>-6.937762710401985E-15</v>
      </c>
      <c r="AE103" s="16">
        <v>-6.9418632638346179E-15</v>
      </c>
      <c r="AF103" s="16">
        <v>-6.9399670025374985E-15</v>
      </c>
      <c r="AG103" s="16">
        <v>-6.9399670025374985E-15</v>
      </c>
      <c r="AH103" s="16">
        <v>-6.9371659615229116E-15</v>
      </c>
      <c r="AI103" s="16">
        <v>-6.9419980831660601E-15</v>
      </c>
      <c r="AJ103" s="16">
        <v>-6.9393030678187799E-15</v>
      </c>
      <c r="AK103" s="16">
        <v>-6.9371659615229116E-15</v>
      </c>
      <c r="AL103" s="16">
        <v>-6.9389949557254896E-15</v>
      </c>
      <c r="AM103" s="16">
        <v>-6.9386001490567081E-15</v>
      </c>
      <c r="AN103" s="16">
        <v>-6.9380034297229447E-15</v>
      </c>
      <c r="AO103" s="16">
        <v>-6.9380034297229447E-15</v>
      </c>
      <c r="AP103" s="16">
        <v>-6.9388409072920223E-15</v>
      </c>
      <c r="AQ103" s="16">
        <v>-6.9388409072920223E-15</v>
      </c>
      <c r="AR103" s="16">
        <v>-6.9386196263329966E-15</v>
      </c>
      <c r="AS103" s="16">
        <v>-6.9377753371154036E-15</v>
      </c>
    </row>
    <row r="104" spans="5:45" ht="15" customHeight="1" x14ac:dyDescent="0.25">
      <c r="E104" s="2" t="str">
        <f t="shared" si="22"/>
        <v/>
      </c>
      <c r="F104" s="93" t="s">
        <v>140</v>
      </c>
      <c r="G104" s="36" t="s">
        <v>394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</row>
    <row r="105" spans="5:45" ht="15" customHeight="1" x14ac:dyDescent="0.25">
      <c r="E105" s="2" t="str">
        <f>INDEX($E$9:$E$43,MATCH(F105,$F$9:$F$43,0),1)</f>
        <v>MIBI3-_LAHO3A_1</v>
      </c>
      <c r="F105" s="93" t="s">
        <v>152</v>
      </c>
      <c r="G105" s="36" t="s">
        <v>395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0.27247634318682723</v>
      </c>
      <c r="AE105" s="16">
        <v>0.18943279447330161</v>
      </c>
      <c r="AF105" s="16">
        <v>0.11890166314845184</v>
      </c>
      <c r="AG105" s="16">
        <v>0.11880241784818567</v>
      </c>
      <c r="AH105" s="16">
        <v>0.11950892924547073</v>
      </c>
      <c r="AI105" s="16">
        <v>0.11927787127306305</v>
      </c>
      <c r="AJ105" s="16">
        <v>0.11999694898831112</v>
      </c>
      <c r="AK105" s="16">
        <v>0.11976719219870802</v>
      </c>
      <c r="AL105" s="16">
        <v>0.1195607504271137</v>
      </c>
      <c r="AM105" s="16">
        <v>0.1192477611067935</v>
      </c>
      <c r="AN105" s="16">
        <v>0.1192548366065054</v>
      </c>
      <c r="AO105" s="16">
        <v>0.11925476491286303</v>
      </c>
      <c r="AP105" s="16">
        <v>6.7709977857194459E-2</v>
      </c>
      <c r="AQ105" s="16">
        <v>7.465712815078758E-2</v>
      </c>
      <c r="AR105" s="16">
        <v>7.465712815078758E-2</v>
      </c>
      <c r="AS105" s="16">
        <v>7.4752046232606367E-2</v>
      </c>
    </row>
    <row r="106" spans="5:45" ht="15" customHeight="1" x14ac:dyDescent="0.25">
      <c r="E106" s="2" t="str">
        <f t="shared" si="22"/>
        <v>CHAPX4_LOBI3A_1</v>
      </c>
      <c r="F106" s="93" t="s">
        <v>160</v>
      </c>
      <c r="G106" s="36" t="s">
        <v>396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  <c r="AK106" s="16">
        <v>0.13860286352444989</v>
      </c>
      <c r="AL106" s="16">
        <v>0.10069059956419084</v>
      </c>
      <c r="AM106" s="16">
        <v>6.5307001743642026E-2</v>
      </c>
      <c r="AN106" s="16">
        <v>6.4703699395232211E-2</v>
      </c>
      <c r="AO106" s="16">
        <v>6.0367730744628895E-2</v>
      </c>
      <c r="AP106" s="16">
        <v>6.0370331989996494E-2</v>
      </c>
      <c r="AQ106" s="16">
        <v>6.0348267093024072E-2</v>
      </c>
      <c r="AR106" s="16">
        <v>6.0348267093024072E-2</v>
      </c>
      <c r="AS106" s="16">
        <v>6.0425528297237366E-2</v>
      </c>
    </row>
    <row r="107" spans="5:45" ht="15" customHeight="1" x14ac:dyDescent="0.25">
      <c r="E107" s="2" t="str">
        <f t="shared" si="22"/>
        <v>CHAP3-_GRNA3B_1</v>
      </c>
      <c r="F107" s="93" t="s">
        <v>162</v>
      </c>
      <c r="G107" s="36" t="s">
        <v>397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0.26134772495026048</v>
      </c>
      <c r="AF107" s="16">
        <v>0.19150736526751025</v>
      </c>
      <c r="AG107" s="16">
        <v>0.19140053578259447</v>
      </c>
      <c r="AH107" s="16">
        <v>0.12680180978381347</v>
      </c>
      <c r="AI107" s="16">
        <v>0.12673758933708304</v>
      </c>
      <c r="AJ107" s="16">
        <v>0.12766086913117086</v>
      </c>
      <c r="AK107" s="16">
        <v>0.12736575997071936</v>
      </c>
      <c r="AL107" s="16">
        <v>0.12710068236604521</v>
      </c>
      <c r="AM107" s="16">
        <v>0.12669894995218423</v>
      </c>
      <c r="AN107" s="16">
        <v>0.12670802955213553</v>
      </c>
      <c r="AO107" s="16">
        <v>0.1267079375498191</v>
      </c>
      <c r="AP107" s="16">
        <v>0.12671299859381174</v>
      </c>
      <c r="AQ107" s="16">
        <v>8.4843661464200804E-2</v>
      </c>
      <c r="AR107" s="16">
        <v>8.4843661464200804E-2</v>
      </c>
      <c r="AS107" s="16">
        <v>8.4977386778306116E-2</v>
      </c>
    </row>
    <row r="108" spans="5:45" ht="15" customHeight="1" x14ac:dyDescent="0.25">
      <c r="E108" s="2" t="str">
        <f t="shared" si="22"/>
        <v>CHAPX4_KIBAT1_1</v>
      </c>
      <c r="F108" s="93" t="s">
        <v>143</v>
      </c>
      <c r="G108" s="36" t="s">
        <v>398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5.385380519524105E-2</v>
      </c>
      <c r="AL108" s="16">
        <v>3.9374505526782969E-2</v>
      </c>
      <c r="AM108" s="16">
        <v>2.5791446648734749E-2</v>
      </c>
      <c r="AN108" s="16">
        <v>2.5565681212058964E-2</v>
      </c>
      <c r="AO108" s="16">
        <v>2.5591743563548253E-2</v>
      </c>
      <c r="AP108" s="16">
        <v>2.5592807428797111E-2</v>
      </c>
      <c r="AQ108" s="16">
        <v>2.5583783313516559E-2</v>
      </c>
      <c r="AR108" s="16">
        <v>2.5583783313516559E-2</v>
      </c>
      <c r="AS108" s="16">
        <v>2.5623352281828635E-2</v>
      </c>
    </row>
    <row r="109" spans="5:45" ht="15" customHeight="1" x14ac:dyDescent="0.25">
      <c r="E109" s="2" t="str">
        <f t="shared" si="22"/>
        <v>CHAPX4_MOFTT1_1</v>
      </c>
      <c r="F109" s="93" t="s">
        <v>144</v>
      </c>
      <c r="G109" s="36" t="s">
        <v>399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  <c r="AK109" s="16">
        <v>8.520162235422786E-2</v>
      </c>
      <c r="AL109" s="16">
        <v>6.1689395937838537E-2</v>
      </c>
      <c r="AM109" s="16">
        <v>3.9856245783501484E-2</v>
      </c>
      <c r="AN109" s="16">
        <v>3.9481283998712577E-2</v>
      </c>
      <c r="AO109" s="16">
        <v>3.5880648972980621E-2</v>
      </c>
      <c r="AP109" s="16">
        <v>3.5882113669648913E-2</v>
      </c>
      <c r="AQ109" s="16">
        <v>3.5869689828625949E-2</v>
      </c>
      <c r="AR109" s="16">
        <v>3.5869689828625949E-2</v>
      </c>
      <c r="AS109" s="16">
        <v>3.5914167789906762E-2</v>
      </c>
    </row>
    <row r="110" spans="5:45" ht="15" customHeight="1" x14ac:dyDescent="0.25">
      <c r="E110" s="2" t="str">
        <f t="shared" si="22"/>
        <v/>
      </c>
      <c r="F110" s="93" t="s">
        <v>148</v>
      </c>
      <c r="G110" s="36" t="s">
        <v>400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0.2724763430289589</v>
      </c>
      <c r="AE110" s="16">
        <v>0.18943279430340074</v>
      </c>
      <c r="AF110" s="16">
        <v>0.11890166296823049</v>
      </c>
      <c r="AG110" s="16">
        <v>0.11880241766781419</v>
      </c>
      <c r="AH110" s="16">
        <v>0.11950892906617158</v>
      </c>
      <c r="AI110" s="16">
        <v>0.11927787109341809</v>
      </c>
      <c r="AJ110" s="16">
        <v>0.11999694880973746</v>
      </c>
      <c r="AK110" s="16">
        <v>0.11976719201979341</v>
      </c>
      <c r="AL110" s="16">
        <v>0.11956075024789208</v>
      </c>
      <c r="AM110" s="16">
        <v>0.11924776092710296</v>
      </c>
      <c r="AN110" s="16">
        <v>0.11925483642682577</v>
      </c>
      <c r="AO110" s="16">
        <v>0.11925476473318322</v>
      </c>
      <c r="AP110" s="16">
        <v>6.77099776781276E-2</v>
      </c>
      <c r="AQ110" s="16">
        <v>7.4657127971335377E-2</v>
      </c>
      <c r="AR110" s="16">
        <v>7.4657127971335377E-2</v>
      </c>
      <c r="AS110" s="16">
        <v>7.4752046053473339E-2</v>
      </c>
    </row>
    <row r="111" spans="5:45" ht="15" customHeight="1" x14ac:dyDescent="0.25">
      <c r="E111" s="2" t="str">
        <f t="shared" si="22"/>
        <v>MIBI3-_MIBIT1_1</v>
      </c>
      <c r="F111" s="93" t="s">
        <v>150</v>
      </c>
      <c r="G111" s="36" t="s">
        <v>401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0.18236109752954921</v>
      </c>
      <c r="AC111" s="16">
        <v>8.9971096342835399E-2</v>
      </c>
      <c r="AD111" s="16">
        <v>9.2781715322907965E-2</v>
      </c>
      <c r="AE111" s="16">
        <v>9.2162105177823278E-2</v>
      </c>
      <c r="AF111" s="16">
        <v>9.1186669833566533E-2</v>
      </c>
      <c r="AG111" s="16">
        <v>9.1122000236746603E-2</v>
      </c>
      <c r="AH111" s="16">
        <v>9.1616103455388509E-2</v>
      </c>
      <c r="AI111" s="16">
        <v>9.1465649614909661E-2</v>
      </c>
      <c r="AJ111" s="16">
        <v>9.193337791876377E-2</v>
      </c>
      <c r="AK111" s="16">
        <v>9.1784092097477135E-2</v>
      </c>
      <c r="AL111" s="16">
        <v>9.164982659771527E-2</v>
      </c>
      <c r="AM111" s="16">
        <v>9.1446032112049463E-2</v>
      </c>
      <c r="AN111" s="16">
        <v>9.1450642203512719E-2</v>
      </c>
      <c r="AO111" s="16">
        <v>9.1450595493890161E-2</v>
      </c>
      <c r="AP111" s="16">
        <v>9.1185231002589531E-2</v>
      </c>
      <c r="AQ111" s="16">
        <v>9.1205521440553772E-2</v>
      </c>
      <c r="AR111" s="16">
        <v>9.1205521440553772E-2</v>
      </c>
      <c r="AS111" s="16">
        <v>9.1300308014072074E-2</v>
      </c>
    </row>
    <row r="112" spans="5:45" ht="15" customHeight="1" x14ac:dyDescent="0.25">
      <c r="E112" s="2" t="str">
        <f t="shared" si="22"/>
        <v/>
      </c>
      <c r="F112" s="93" t="s">
        <v>149</v>
      </c>
      <c r="G112" s="36" t="s">
        <v>402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3.863548176298787E-10</v>
      </c>
      <c r="AG112" s="16">
        <v>3.8655612024173815E-10</v>
      </c>
      <c r="AH112" s="16">
        <v>3.8982131212247049E-10</v>
      </c>
      <c r="AI112" s="16">
        <v>3.8510775471340539E-10</v>
      </c>
      <c r="AJ112" s="16">
        <v>3.8849588472144437E-10</v>
      </c>
      <c r="AK112" s="16">
        <v>3.8936518581560445E-10</v>
      </c>
      <c r="AL112" s="16">
        <v>3.8524257166389146E-10</v>
      </c>
      <c r="AM112" s="16">
        <v>3.8642298959089325E-10</v>
      </c>
      <c r="AN112" s="16">
        <v>3.8639627679219995E-10</v>
      </c>
      <c r="AO112" s="16">
        <v>3.863964214708874E-10</v>
      </c>
      <c r="AP112" s="16">
        <v>4.9160325722783345E-2</v>
      </c>
      <c r="AQ112" s="16">
        <v>4.2810726533971187E-2</v>
      </c>
      <c r="AR112" s="16">
        <v>4.2810726533971187E-2</v>
      </c>
      <c r="AS112" s="16">
        <v>4.2935929815508068E-2</v>
      </c>
    </row>
    <row r="113" spans="5:45" ht="15" customHeight="1" x14ac:dyDescent="0.25">
      <c r="E113" s="2" t="str">
        <f t="shared" si="22"/>
        <v>CHAPX3_LAHO3B_1</v>
      </c>
      <c r="F113" s="93" t="s">
        <v>138</v>
      </c>
      <c r="G113" s="36" t="s">
        <v>403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3.8324481516382659E-2</v>
      </c>
      <c r="AG113" s="16">
        <v>3.830404715138256E-2</v>
      </c>
      <c r="AH113" s="16">
        <v>2.8771995611041781E-2</v>
      </c>
      <c r="AI113" s="16">
        <v>2.8757589028773931E-2</v>
      </c>
      <c r="AJ113" s="16">
        <v>1.9205748365994164E-2</v>
      </c>
      <c r="AK113" s="16">
        <v>1.9162632905644565E-2</v>
      </c>
      <c r="AL113" s="16">
        <v>1.9123906454720733E-2</v>
      </c>
      <c r="AM113" s="16">
        <v>1.9065199005444525E-2</v>
      </c>
      <c r="AN113" s="16">
        <v>1.9066526074530896E-2</v>
      </c>
      <c r="AO113" s="16">
        <v>1.906651262774748E-2</v>
      </c>
      <c r="AP113" s="16">
        <v>6.8229620413145189E-2</v>
      </c>
      <c r="AQ113" s="16">
        <v>6.1905927466264214E-2</v>
      </c>
      <c r="AR113" s="16">
        <v>6.1905927466264214E-2</v>
      </c>
      <c r="AS113" s="16">
        <v>6.2049366230808756E-2</v>
      </c>
    </row>
    <row r="114" spans="5:45" ht="15" customHeight="1" x14ac:dyDescent="0.25">
      <c r="E114" s="2" t="str">
        <f t="shared" si="22"/>
        <v>LAHO3B_NEWCT1_1</v>
      </c>
      <c r="F114" s="11" t="s">
        <v>153</v>
      </c>
      <c r="G114" s="36" t="s">
        <v>404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3.8356127303153575E-2</v>
      </c>
      <c r="AG114" s="16">
        <v>3.8335665802836101E-2</v>
      </c>
      <c r="AH114" s="16">
        <v>2.8791909957075774E-2</v>
      </c>
      <c r="AI114" s="16">
        <v>2.8777471998668328E-2</v>
      </c>
      <c r="AJ114" s="16">
        <v>1.9208056545777029E-2</v>
      </c>
      <c r="AK114" s="16">
        <v>1.9164732969119407E-2</v>
      </c>
      <c r="AL114" s="16">
        <v>1.9125817950662073E-2</v>
      </c>
      <c r="AM114" s="16">
        <v>1.9066821640337375E-2</v>
      </c>
      <c r="AN114" s="16">
        <v>1.9068155279640713E-2</v>
      </c>
      <c r="AO114" s="16">
        <v>1.9068141766292977E-2</v>
      </c>
      <c r="AP114" s="16">
        <v>1.9254688557792055E-2</v>
      </c>
      <c r="AQ114" s="16">
        <v>1.9336355140625087E-2</v>
      </c>
      <c r="AR114" s="16">
        <v>1.9336355140625087E-2</v>
      </c>
      <c r="AS114" s="16">
        <v>1.9363961394208845E-2</v>
      </c>
    </row>
    <row r="115" spans="5:45" ht="15" customHeight="1" x14ac:dyDescent="0.25">
      <c r="E115" s="2" t="str">
        <f t="shared" si="22"/>
        <v>LOBI3A_LOBIT1_1</v>
      </c>
      <c r="F115" s="11" t="s">
        <v>147</v>
      </c>
      <c r="G115" s="36" t="s">
        <v>405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0.2771339289138493</v>
      </c>
      <c r="AI115" s="16">
        <v>0.27696486255390829</v>
      </c>
      <c r="AJ115" s="16">
        <v>0.20357632409972495</v>
      </c>
      <c r="AK115" s="16">
        <v>0.13626858516713622</v>
      </c>
      <c r="AL115" s="16">
        <v>0.13463555352928053</v>
      </c>
      <c r="AM115" s="16">
        <v>0.13308360443042436</v>
      </c>
      <c r="AN115" s="16">
        <v>0.12810533125256596</v>
      </c>
      <c r="AO115" s="16">
        <v>0.13054628840545335</v>
      </c>
      <c r="AP115" s="16">
        <v>0.13055187242959401</v>
      </c>
      <c r="AQ115" s="16">
        <v>0.13050450611366454</v>
      </c>
      <c r="AR115" s="16">
        <v>0.13050450611366454</v>
      </c>
      <c r="AS115" s="16">
        <v>0.13072885347257887</v>
      </c>
    </row>
    <row r="116" spans="5:45" ht="15" customHeight="1" x14ac:dyDescent="0.25">
      <c r="E116" s="2" t="str">
        <f t="shared" si="22"/>
        <v>LOBI3B_MOFTT2_1</v>
      </c>
      <c r="F116" s="11" t="s">
        <v>139</v>
      </c>
      <c r="G116" s="36" t="s">
        <v>406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0</v>
      </c>
      <c r="AL116" s="16">
        <v>8.3439747476219864E-2</v>
      </c>
      <c r="AM116" s="16">
        <v>3.9855762724813337E-2</v>
      </c>
      <c r="AN116" s="16">
        <v>4.0231546657127318E-2</v>
      </c>
      <c r="AO116" s="16">
        <v>4.5494161196972124E-2</v>
      </c>
      <c r="AP116" s="16">
        <v>4.5496045730702157E-2</v>
      </c>
      <c r="AQ116" s="16">
        <v>4.5480060877856818E-2</v>
      </c>
      <c r="AR116" s="16">
        <v>4.5480060877856818E-2</v>
      </c>
      <c r="AS116" s="16">
        <v>4.5590822256936753E-2</v>
      </c>
    </row>
    <row r="117" spans="5:45" ht="15" customHeight="1" x14ac:dyDescent="0.25">
      <c r="E117" s="2" t="str">
        <f t="shared" si="22"/>
        <v>GRNA3B_GRNAT2_1</v>
      </c>
      <c r="F117" s="11" t="s">
        <v>151</v>
      </c>
      <c r="G117" s="36" t="s">
        <v>407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0.26145208138572262</v>
      </c>
      <c r="AF117" s="16">
        <v>0.19156749011246821</v>
      </c>
      <c r="AG117" s="16">
        <v>0.19146054042920188</v>
      </c>
      <c r="AH117" s="16">
        <v>0.12681448073239124</v>
      </c>
      <c r="AI117" s="16">
        <v>0.12675017245780892</v>
      </c>
      <c r="AJ117" s="16">
        <v>0.12767471035373165</v>
      </c>
      <c r="AK117" s="16">
        <v>0.12737920011156434</v>
      </c>
      <c r="AL117" s="16">
        <v>0.12711376139734118</v>
      </c>
      <c r="AM117" s="16">
        <v>0.1267114802031393</v>
      </c>
      <c r="AN117" s="16">
        <v>0.12672057222769167</v>
      </c>
      <c r="AO117" s="16">
        <v>0.12672048010125106</v>
      </c>
      <c r="AP117" s="16">
        <v>0.12672554806973496</v>
      </c>
      <c r="AQ117" s="16">
        <v>8.4868069014530326E-2</v>
      </c>
      <c r="AR117" s="16">
        <v>8.4868069014530326E-2</v>
      </c>
      <c r="AS117" s="16">
        <v>8.5001751879657986E-2</v>
      </c>
    </row>
    <row r="118" spans="5:45" ht="15" customHeight="1" x14ac:dyDescent="0.25">
      <c r="E118" s="2" t="str">
        <f t="shared" si="22"/>
        <v>LOBI3B_LOBIT2_1</v>
      </c>
      <c r="F118" s="11" t="s">
        <v>165</v>
      </c>
      <c r="G118" s="36" t="s">
        <v>408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0.28121250847922946</v>
      </c>
      <c r="AK118" s="16">
        <v>0.20398558121661928</v>
      </c>
      <c r="AL118" s="16">
        <v>0.13473364567560556</v>
      </c>
      <c r="AM118" s="16">
        <v>0.13287962411311904</v>
      </c>
      <c r="AN118" s="16">
        <v>0.14288600280670211</v>
      </c>
      <c r="AO118" s="16">
        <v>0.14109119778934853</v>
      </c>
      <c r="AP118" s="16">
        <v>0.14109633862352891</v>
      </c>
      <c r="AQ118" s="16">
        <v>0.14105273286874662</v>
      </c>
      <c r="AR118" s="16">
        <v>0.14105273286874662</v>
      </c>
      <c r="AS118" s="16">
        <v>0.14123321877331016</v>
      </c>
    </row>
    <row r="119" spans="5:45" ht="15" customHeight="1" x14ac:dyDescent="0.25">
      <c r="E119" s="2" t="str">
        <f t="shared" si="22"/>
        <v>CHAP3-_MIBI3-_1</v>
      </c>
      <c r="F119" s="11" t="s">
        <v>154</v>
      </c>
      <c r="G119" s="36" t="s">
        <v>409</v>
      </c>
      <c r="I119" s="16">
        <v>0</v>
      </c>
      <c r="J119" s="16">
        <v>0</v>
      </c>
      <c r="K119" s="16">
        <v>0</v>
      </c>
      <c r="L119" s="16">
        <v>0</v>
      </c>
      <c r="M119" s="16">
        <v>1.8429097840769737E-2</v>
      </c>
      <c r="N119" s="16">
        <v>1.8429097840570875E-2</v>
      </c>
      <c r="O119" s="16">
        <v>1.8329984636300648E-2</v>
      </c>
      <c r="P119" s="16">
        <v>1.8329984635738011E-2</v>
      </c>
      <c r="Q119" s="16">
        <v>1.4982814611812459E-2</v>
      </c>
      <c r="R119" s="16">
        <v>1.5042642185025469E-2</v>
      </c>
      <c r="S119" s="16">
        <v>1.1378782178908444E-2</v>
      </c>
      <c r="T119" s="16">
        <v>9.6531265413589782E-3</v>
      </c>
      <c r="U119" s="16">
        <v>9.6531265413589782E-3</v>
      </c>
      <c r="V119" s="16">
        <v>9.7570904224618098E-3</v>
      </c>
      <c r="W119" s="16">
        <v>8.590103595947007E-3</v>
      </c>
      <c r="X119" s="16">
        <v>8.590103595947007E-3</v>
      </c>
      <c r="Y119" s="16">
        <v>1.1814530601902974E-2</v>
      </c>
      <c r="Z119" s="16">
        <v>1.9645863140318506E-2</v>
      </c>
      <c r="AA119" s="16">
        <v>3.0379197596814476E-2</v>
      </c>
      <c r="AB119" s="16">
        <v>0.1993561769650449</v>
      </c>
      <c r="AC119" s="16">
        <v>5.9619262438776036E-2</v>
      </c>
      <c r="AD119" s="16">
        <v>0.3212713875098579</v>
      </c>
      <c r="AE119" s="16">
        <v>0.24714840249353934</v>
      </c>
      <c r="AF119" s="16">
        <v>0.1797971378362262</v>
      </c>
      <c r="AG119" s="16">
        <v>0.16845500404765529</v>
      </c>
      <c r="AH119" s="16">
        <v>0.17334464032434099</v>
      </c>
      <c r="AI119" s="16">
        <v>0.12847242231983291</v>
      </c>
      <c r="AJ119" s="16">
        <v>0.13369861617693746</v>
      </c>
      <c r="AK119" s="16">
        <v>0.13187460959504638</v>
      </c>
      <c r="AL119" s="16">
        <v>0.13035645086162934</v>
      </c>
      <c r="AM119" s="16">
        <v>0.12828575421846503</v>
      </c>
      <c r="AN119" s="16">
        <v>0.12832937366289618</v>
      </c>
      <c r="AO119" s="16">
        <v>0.12832893092534178</v>
      </c>
      <c r="AP119" s="16">
        <v>7.4624788977387335E-2</v>
      </c>
      <c r="AQ119" s="16">
        <v>8.142994663691959E-2</v>
      </c>
      <c r="AR119" s="16">
        <v>8.142994663691959E-2</v>
      </c>
      <c r="AS119" s="16">
        <v>8.2318484177768839E-2</v>
      </c>
    </row>
    <row r="120" spans="5:45" ht="15" customHeight="1" x14ac:dyDescent="0.25">
      <c r="E120" s="2" t="str">
        <f t="shared" si="22"/>
        <v/>
      </c>
      <c r="F120" s="11" t="s">
        <v>142</v>
      </c>
      <c r="G120" s="36" t="s">
        <v>410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0.27713392928231151</v>
      </c>
      <c r="AI120" s="16">
        <v>0.27696486292147726</v>
      </c>
      <c r="AJ120" s="16">
        <v>0.20357632447033688</v>
      </c>
      <c r="AK120" s="16">
        <v>0.27469227636513344</v>
      </c>
      <c r="AL120" s="16">
        <v>0.23503359569074259</v>
      </c>
      <c r="AM120" s="16">
        <v>0.1979435412443227</v>
      </c>
      <c r="AN120" s="16">
        <v>0.19317473693725867</v>
      </c>
      <c r="AO120" s="16">
        <v>0.19075504885877051</v>
      </c>
      <c r="AP120" s="16">
        <v>0.19076327630506773</v>
      </c>
      <c r="AQ120" s="16">
        <v>0.19069348694364396</v>
      </c>
      <c r="AR120" s="16">
        <v>0.19069348694364396</v>
      </c>
      <c r="AS120" s="16">
        <v>0.19098889366785365</v>
      </c>
    </row>
    <row r="121" spans="5:45" ht="15" customHeight="1" x14ac:dyDescent="0.25">
      <c r="E121" s="2" t="str">
        <f t="shared" si="22"/>
        <v>CHAP3-_CHAPX3_1</v>
      </c>
      <c r="F121" s="11" t="s">
        <v>145</v>
      </c>
      <c r="G121" s="36" t="s">
        <v>411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3.840423972017102E-2</v>
      </c>
      <c r="AG121" s="16">
        <v>3.8384234241566402E-2</v>
      </c>
      <c r="AH121" s="16">
        <v>2.8959873984214908E-2</v>
      </c>
      <c r="AI121" s="16">
        <v>2.8945963272123294E-2</v>
      </c>
      <c r="AJ121" s="16">
        <v>1.9577370338010734E-2</v>
      </c>
      <c r="AK121" s="16">
        <v>1.9534283927667498E-2</v>
      </c>
      <c r="AL121" s="16">
        <v>1.9498386072666161E-2</v>
      </c>
      <c r="AM121" s="16">
        <v>1.9444007865846699E-2</v>
      </c>
      <c r="AN121" s="16">
        <v>1.944523651902047E-2</v>
      </c>
      <c r="AO121" s="16">
        <v>1.9445224070016271E-2</v>
      </c>
      <c r="AP121" s="16">
        <v>6.8757210940962543E-2</v>
      </c>
      <c r="AQ121" s="16">
        <v>0.10414997027845299</v>
      </c>
      <c r="AR121" s="16">
        <v>0.10414997027845299</v>
      </c>
      <c r="AS121" s="16">
        <v>0.10434173822387335</v>
      </c>
    </row>
    <row r="122" spans="5:45" ht="15" customHeight="1" x14ac:dyDescent="0.25">
      <c r="E122" s="2" t="str">
        <f t="shared" si="22"/>
        <v>EWEH3-_MIBI3-_1</v>
      </c>
      <c r="F122" s="11" t="s">
        <v>158</v>
      </c>
      <c r="G122" s="36" t="s">
        <v>412</v>
      </c>
      <c r="I122" s="16">
        <v>0</v>
      </c>
      <c r="J122" s="16">
        <v>0</v>
      </c>
      <c r="K122" s="16">
        <v>0</v>
      </c>
      <c r="L122" s="16">
        <v>0</v>
      </c>
      <c r="M122" s="16">
        <v>1.8429097840700549E-2</v>
      </c>
      <c r="N122" s="16">
        <v>1.8429097840501646E-2</v>
      </c>
      <c r="O122" s="16">
        <v>1.8329984636232428E-2</v>
      </c>
      <c r="P122" s="16">
        <v>1.8329984635666263E-2</v>
      </c>
      <c r="Q122" s="16">
        <v>1.4982814499348646E-2</v>
      </c>
      <c r="R122" s="16">
        <v>1.5042642073006596E-2</v>
      </c>
      <c r="S122" s="16">
        <v>1.1378782030815016E-2</v>
      </c>
      <c r="T122" s="16">
        <v>9.6531263667418519E-3</v>
      </c>
      <c r="U122" s="16">
        <v>9.6531263667418519E-3</v>
      </c>
      <c r="V122" s="16">
        <v>9.7570902497098929E-3</v>
      </c>
      <c r="W122" s="16">
        <v>8.5901033995240163E-3</v>
      </c>
      <c r="X122" s="16">
        <v>8.5901033995240163E-3</v>
      </c>
      <c r="Y122" s="16">
        <v>1.1814530459275633E-2</v>
      </c>
      <c r="Z122" s="16">
        <v>1.96458630545027E-2</v>
      </c>
      <c r="AA122" s="16">
        <v>3.0379197541142527E-2</v>
      </c>
      <c r="AB122" s="16">
        <v>5.9121157649678562E-2</v>
      </c>
      <c r="AC122" s="16">
        <v>-3.4949877952503122E-2</v>
      </c>
      <c r="AD122" s="16">
        <v>-8.0563531457796614E-2</v>
      </c>
      <c r="AE122" s="16">
        <v>-8.0259591217587745E-2</v>
      </c>
      <c r="AF122" s="16">
        <v>-6.2156879599376373E-2</v>
      </c>
      <c r="AG122" s="16">
        <v>-6.438225791037705E-2</v>
      </c>
      <c r="AH122" s="16">
        <v>-7.7047753267058983E-2</v>
      </c>
      <c r="AI122" s="16">
        <v>-9.6824297631751655E-2</v>
      </c>
      <c r="AJ122" s="16">
        <v>-0.10514845928548905</v>
      </c>
      <c r="AK122" s="16">
        <v>-0.10233821966539454</v>
      </c>
      <c r="AL122" s="16">
        <v>-9.9928812199857525E-2</v>
      </c>
      <c r="AM122" s="16">
        <v>-9.6508274416787082E-2</v>
      </c>
      <c r="AN122" s="16">
        <v>-9.6582275982137061E-2</v>
      </c>
      <c r="AO122" s="16">
        <v>-9.658152534534048E-2</v>
      </c>
      <c r="AP122" s="16">
        <v>-9.2600264558517636E-2</v>
      </c>
      <c r="AQ122" s="16">
        <v>-9.2883763676929978E-2</v>
      </c>
      <c r="AR122" s="16">
        <v>-9.2883763676929978E-2</v>
      </c>
      <c r="AS122" s="16">
        <v>-9.4255278990835342E-2</v>
      </c>
    </row>
    <row r="123" spans="5:45" ht="15" customHeight="1" x14ac:dyDescent="0.25">
      <c r="E123" s="2" t="str">
        <f t="shared" si="22"/>
        <v>CHAP3-_LOBI3B_1</v>
      </c>
      <c r="F123" s="11" t="s">
        <v>141</v>
      </c>
      <c r="G123" s="36" t="s">
        <v>413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0.28095218796859245</v>
      </c>
      <c r="AK123" s="16">
        <v>0.20378997440495147</v>
      </c>
      <c r="AL123" s="16">
        <v>0.21791437728884572</v>
      </c>
      <c r="AM123" s="16">
        <v>0.17212079473075675</v>
      </c>
      <c r="AN123" s="16">
        <v>0.18085690095030324</v>
      </c>
      <c r="AO123" s="16">
        <v>0.1821806656569544</v>
      </c>
      <c r="AP123" s="16">
        <v>0.18218803831404271</v>
      </c>
      <c r="AQ123" s="16">
        <v>0.18212549993109234</v>
      </c>
      <c r="AR123" s="16">
        <v>0.18212549993109234</v>
      </c>
      <c r="AS123" s="16">
        <v>0.18238231333039873</v>
      </c>
    </row>
    <row r="124" spans="5:45" ht="15" customHeight="1" x14ac:dyDescent="0.25">
      <c r="E124" s="2" t="str">
        <f t="shared" si="22"/>
        <v>GRNA3A_GRNAT1_1</v>
      </c>
      <c r="F124" s="11" t="s">
        <v>146</v>
      </c>
      <c r="G124" s="36" t="s">
        <v>414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1.2878412763740906E-4</v>
      </c>
      <c r="AG124" s="16">
        <v>1.2885076117266845E-4</v>
      </c>
      <c r="AH124" s="16">
        <v>1.2819017083857826E-4</v>
      </c>
      <c r="AI124" s="16">
        <v>1.2825304807972853E-4</v>
      </c>
      <c r="AJ124" s="16">
        <v>1.3077422538405623E-4</v>
      </c>
      <c r="AK124" s="16">
        <v>1.2792677350467266E-4</v>
      </c>
      <c r="AL124" s="16">
        <v>1.281836134803597E-4</v>
      </c>
      <c r="AM124" s="16">
        <v>1.2857502195332403E-4</v>
      </c>
      <c r="AN124" s="16">
        <v>1.285661467152997E-4</v>
      </c>
      <c r="AO124" s="16">
        <v>1.2856623898181002E-4</v>
      </c>
      <c r="AP124" s="16">
        <v>1.3079981308847837E-4</v>
      </c>
      <c r="AQ124" s="16">
        <v>4.1793189960534251E-2</v>
      </c>
      <c r="AR124" s="16">
        <v>4.1793189960534251E-2</v>
      </c>
      <c r="AS124" s="16">
        <v>4.1838513824573223E-2</v>
      </c>
    </row>
    <row r="125" spans="5:45" ht="15" customHeight="1" x14ac:dyDescent="0.25">
      <c r="E125" s="2" t="str">
        <f t="shared" si="22"/>
        <v>ANANT1_CHAP3-_1</v>
      </c>
      <c r="F125" s="11" t="s">
        <v>155</v>
      </c>
      <c r="G125" s="36" t="s">
        <v>415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0.21053525700639286</v>
      </c>
      <c r="AA125" s="16">
        <v>0.21170751339480581</v>
      </c>
      <c r="AB125" s="16">
        <v>0.15783344564249291</v>
      </c>
      <c r="AC125" s="16">
        <v>0.10426790716510972</v>
      </c>
      <c r="AD125" s="16">
        <v>0.10504427021625917</v>
      </c>
      <c r="AE125" s="16">
        <v>0.10550107749492581</v>
      </c>
      <c r="AF125" s="16">
        <v>0.10498624720565723</v>
      </c>
      <c r="AG125" s="16">
        <v>0.10493251053779992</v>
      </c>
      <c r="AH125" s="16">
        <v>0.10571148020063217</v>
      </c>
      <c r="AI125" s="16">
        <v>0.10565990579995033</v>
      </c>
      <c r="AJ125" s="16">
        <v>0.10640100590450613</v>
      </c>
      <c r="AK125" s="16">
        <v>0.10616421415828513</v>
      </c>
      <c r="AL125" s="16">
        <v>0.10595144952197878</v>
      </c>
      <c r="AM125" s="16">
        <v>0.10614272578391197</v>
      </c>
      <c r="AN125" s="16">
        <v>0.10615005400205491</v>
      </c>
      <c r="AO125" s="16">
        <v>0.10614997974759149</v>
      </c>
      <c r="AP125" s="16">
        <v>0.10615406452363928</v>
      </c>
      <c r="AQ125" s="16">
        <v>0.10611941289896006</v>
      </c>
      <c r="AR125" s="16">
        <v>0.10611941289896006</v>
      </c>
      <c r="AS125" s="16">
        <v>0.10627000235005971</v>
      </c>
    </row>
    <row r="126" spans="5:45" ht="15" customHeight="1" x14ac:dyDescent="0.25">
      <c r="E126" s="2" t="str">
        <f t="shared" si="22"/>
        <v>ANANT2_CHAP3-_1</v>
      </c>
      <c r="F126" s="11" t="s">
        <v>157</v>
      </c>
      <c r="G126" s="36" t="s">
        <v>315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0.21173505307104593</v>
      </c>
      <c r="AB126" s="16">
        <v>0.15784149093141997</v>
      </c>
      <c r="AC126" s="16">
        <v>0.10426907310551055</v>
      </c>
      <c r="AD126" s="16">
        <v>0.10504540693283158</v>
      </c>
      <c r="AE126" s="16">
        <v>0.10550225781111158</v>
      </c>
      <c r="AF126" s="16">
        <v>0.10498737851500776</v>
      </c>
      <c r="AG126" s="16">
        <v>0.10493363686549834</v>
      </c>
      <c r="AH126" s="16">
        <v>0.10571268121770959</v>
      </c>
      <c r="AI126" s="16">
        <v>0.10566110170640694</v>
      </c>
      <c r="AJ126" s="16">
        <v>0.10640227753994702</v>
      </c>
      <c r="AK126" s="16">
        <v>0.10616546105983345</v>
      </c>
      <c r="AL126" s="16">
        <v>0.10595267463136594</v>
      </c>
      <c r="AM126" s="16">
        <v>0.10511622916240762</v>
      </c>
      <c r="AN126" s="16">
        <v>0.10512348613808732</v>
      </c>
      <c r="AO126" s="16">
        <v>0.10512341260550077</v>
      </c>
      <c r="AP126" s="16">
        <v>0.10512745767074674</v>
      </c>
      <c r="AQ126" s="16">
        <v>0.10509314291762507</v>
      </c>
      <c r="AR126" s="16">
        <v>0.10509314291762507</v>
      </c>
      <c r="AS126" s="16">
        <v>0.10524226839250492</v>
      </c>
    </row>
    <row r="127" spans="5:45" ht="15" customHeight="1" x14ac:dyDescent="0.25">
      <c r="E127" s="2" t="str">
        <f t="shared" si="22"/>
        <v>CHAPX1_LOBI3A_1</v>
      </c>
      <c r="F127" s="11" t="s">
        <v>161</v>
      </c>
      <c r="G127" s="36" t="s">
        <v>416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0.27713392909397266</v>
      </c>
      <c r="AI127" s="16">
        <v>0.27696486273304005</v>
      </c>
      <c r="AJ127" s="16">
        <v>0.20357632428097741</v>
      </c>
      <c r="AK127" s="16">
        <v>0.27469227617414704</v>
      </c>
      <c r="AL127" s="16">
        <v>0.23503359549876263</v>
      </c>
      <c r="AM127" s="16">
        <v>0.19794354105136491</v>
      </c>
      <c r="AN127" s="16">
        <v>0.19317473674409102</v>
      </c>
      <c r="AO127" s="16">
        <v>0.1907550486654285</v>
      </c>
      <c r="AP127" s="16">
        <v>0.19076327611172209</v>
      </c>
      <c r="AQ127" s="16">
        <v>0.19069348675024556</v>
      </c>
      <c r="AR127" s="16">
        <v>0.19069348675024556</v>
      </c>
      <c r="AS127" s="16">
        <v>0.19098889347471565</v>
      </c>
    </row>
    <row r="128" spans="5:45" ht="15" customHeight="1" x14ac:dyDescent="0.25">
      <c r="E128" s="2" t="str">
        <f t="shared" si="22"/>
        <v/>
      </c>
      <c r="F128" s="11" t="s">
        <v>159</v>
      </c>
      <c r="G128" s="36" t="s">
        <v>417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-1.0930915689789778E-9</v>
      </c>
      <c r="AE128" s="16">
        <v>-1.163174262079603E-9</v>
      </c>
      <c r="AF128" s="16">
        <v>-1.1567326577654293E-9</v>
      </c>
      <c r="AG128" s="16">
        <v>-1.1576120394958399E-9</v>
      </c>
      <c r="AH128" s="16">
        <v>-1.1659106123003169E-9</v>
      </c>
      <c r="AI128" s="16">
        <v>-1.1680760550727932E-9</v>
      </c>
      <c r="AJ128" s="16">
        <v>-1.1611240956893762E-9</v>
      </c>
      <c r="AK128" s="16">
        <v>-1.1632788557977217E-9</v>
      </c>
      <c r="AL128" s="16">
        <v>-1.1650953494719184E-9</v>
      </c>
      <c r="AM128" s="16">
        <v>-1.1682395750982574E-9</v>
      </c>
      <c r="AN128" s="16">
        <v>-1.1683121770034883E-9</v>
      </c>
      <c r="AO128" s="16">
        <v>-1.168308088853164E-9</v>
      </c>
      <c r="AP128" s="16">
        <v>-1.1678319906625602E-9</v>
      </c>
      <c r="AQ128" s="16">
        <v>-1.1630395567778474E-9</v>
      </c>
      <c r="AR128" s="16">
        <v>-1.1630395567778474E-9</v>
      </c>
      <c r="AS128" s="16">
        <v>-1.1612870405142777E-9</v>
      </c>
    </row>
    <row r="129" spans="5:45" ht="15" customHeight="1" x14ac:dyDescent="0.25">
      <c r="E129" s="2" t="str">
        <f t="shared" si="22"/>
        <v/>
      </c>
      <c r="F129" s="11" t="s">
        <v>137</v>
      </c>
      <c r="G129" s="36" t="s">
        <v>418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1.0820313813843763E-9</v>
      </c>
      <c r="AE129" s="16">
        <v>1.1528592023711267E-9</v>
      </c>
      <c r="AF129" s="16">
        <v>1.1461407046631763E-9</v>
      </c>
      <c r="AG129" s="16">
        <v>1.1471200435455397E-9</v>
      </c>
      <c r="AH129" s="16">
        <v>1.1553054832028997E-9</v>
      </c>
      <c r="AI129" s="16">
        <v>1.1575847096035058E-9</v>
      </c>
      <c r="AJ129" s="16">
        <v>1.1505150378903899E-9</v>
      </c>
      <c r="AK129" s="16">
        <v>1.1527640374709985E-9</v>
      </c>
      <c r="AL129" s="16">
        <v>1.1547920167054718E-9</v>
      </c>
      <c r="AM129" s="16">
        <v>1.1578815047761347E-9</v>
      </c>
      <c r="AN129" s="16">
        <v>1.1578115625709219E-9</v>
      </c>
      <c r="AO129" s="16">
        <v>1.1578137355628759E-9</v>
      </c>
      <c r="AP129" s="16">
        <v>1.1571771551393623E-9</v>
      </c>
      <c r="AQ129" s="16">
        <v>1.1523423486710093E-9</v>
      </c>
      <c r="AR129" s="16">
        <v>1.1523423486710093E-9</v>
      </c>
      <c r="AS129" s="16">
        <v>1.1508067606209292E-9</v>
      </c>
    </row>
    <row r="130" spans="5:45" ht="15" customHeight="1" x14ac:dyDescent="0.25">
      <c r="E130" s="2" t="str">
        <f t="shared" si="22"/>
        <v>CHAP3-_STCR3-_1</v>
      </c>
      <c r="F130" s="11" t="s">
        <v>164</v>
      </c>
      <c r="G130" s="36" t="s">
        <v>419</v>
      </c>
      <c r="I130" s="16">
        <v>0</v>
      </c>
      <c r="J130" s="16">
        <v>0</v>
      </c>
      <c r="K130" s="16">
        <v>0</v>
      </c>
      <c r="L130" s="16">
        <v>0</v>
      </c>
      <c r="M130" s="16">
        <v>-5.3246796836603737E-2</v>
      </c>
      <c r="N130" s="16">
        <v>-5.3246796835946367E-2</v>
      </c>
      <c r="O130" s="16">
        <v>-3.3691370225457984E-2</v>
      </c>
      <c r="P130" s="16">
        <v>-3.3691370302001741E-2</v>
      </c>
      <c r="Q130" s="16">
        <v>-3.5721214229115353E-2</v>
      </c>
      <c r="R130" s="16">
        <v>-3.5933090052082485E-2</v>
      </c>
      <c r="S130" s="16">
        <v>-4.4319894563592685E-2</v>
      </c>
      <c r="T130" s="16">
        <v>-4.9714181401291031E-2</v>
      </c>
      <c r="U130" s="16">
        <v>-4.9714181401291031E-2</v>
      </c>
      <c r="V130" s="16">
        <v>-4.9923667422099735E-2</v>
      </c>
      <c r="W130" s="16">
        <v>-6.060447010776783E-2</v>
      </c>
      <c r="X130" s="16">
        <v>-6.060447010776783E-2</v>
      </c>
      <c r="Y130" s="16">
        <v>-4.4157675290801314E-2</v>
      </c>
      <c r="Z130" s="16">
        <v>-0.241387074507594</v>
      </c>
      <c r="AA130" s="16">
        <v>-0.45787523764958671</v>
      </c>
      <c r="AB130" s="16">
        <v>-0.54077041407436044</v>
      </c>
      <c r="AC130" s="16">
        <v>-3.9307625220217475E-2</v>
      </c>
      <c r="AD130" s="16">
        <v>-0.29659511032842245</v>
      </c>
      <c r="AE130" s="16">
        <v>-0.4842283534986449</v>
      </c>
      <c r="AF130" s="16">
        <v>-0.38592560183452246</v>
      </c>
      <c r="AG130" s="16">
        <v>-0.30922222568759949</v>
      </c>
      <c r="AH130" s="16">
        <v>-0.50967614304478126</v>
      </c>
      <c r="AI130" s="16">
        <v>-0.33375557671347322</v>
      </c>
      <c r="AJ130" s="16">
        <v>-0.53127369896753418</v>
      </c>
      <c r="AK130" s="16">
        <v>-0.53261143557293755</v>
      </c>
      <c r="AL130" s="16">
        <v>-0.50998047551119352</v>
      </c>
      <c r="AM130" s="16">
        <v>-0.4268645566330741</v>
      </c>
      <c r="AN130" s="16">
        <v>-0.42708560248193278</v>
      </c>
      <c r="AO130" s="16">
        <v>-0.42707494428075227</v>
      </c>
      <c r="AP130" s="16">
        <v>-0.42243950056356727</v>
      </c>
      <c r="AQ130" s="16">
        <v>-0.4230992163531106</v>
      </c>
      <c r="AR130" s="16">
        <v>-0.4230992163531106</v>
      </c>
      <c r="AS130" s="16">
        <v>-0.56498595388571837</v>
      </c>
    </row>
    <row r="131" spans="5:45" ht="15" customHeight="1" x14ac:dyDescent="0.25">
      <c r="E131" s="2" t="str">
        <f t="shared" si="22"/>
        <v>CHAP3-_MINS3-_1</v>
      </c>
      <c r="F131" s="11" t="s">
        <v>163</v>
      </c>
      <c r="G131" s="36" t="s">
        <v>420</v>
      </c>
      <c r="I131" s="16">
        <v>0</v>
      </c>
      <c r="J131" s="16">
        <v>0</v>
      </c>
      <c r="K131" s="16">
        <v>0</v>
      </c>
      <c r="L131" s="16">
        <v>0</v>
      </c>
      <c r="M131" s="16">
        <v>3.4817711487252538E-2</v>
      </c>
      <c r="N131" s="16">
        <v>3.4817711486695505E-2</v>
      </c>
      <c r="O131" s="16">
        <v>1.6622397449138092E-2</v>
      </c>
      <c r="P131" s="16">
        <v>1.6622397473024235E-2</v>
      </c>
      <c r="Q131" s="16">
        <v>2.0892457784022808E-2</v>
      </c>
      <c r="R131" s="16">
        <v>2.1085210542626513E-2</v>
      </c>
      <c r="S131" s="16">
        <v>9.9902225609933316E-3</v>
      </c>
      <c r="T131" s="16">
        <v>9.2886130292905121E-3</v>
      </c>
      <c r="U131" s="16">
        <v>9.2886130292905121E-3</v>
      </c>
      <c r="V131" s="16">
        <v>9.0604405267040236E-3</v>
      </c>
      <c r="W131" s="16">
        <v>2.1141683811951022E-2</v>
      </c>
      <c r="X131" s="16">
        <v>2.1141683811951022E-2</v>
      </c>
      <c r="Y131" s="16">
        <v>1.1071813419556261E-2</v>
      </c>
      <c r="Z131" s="16">
        <v>3.5715950410085393E-2</v>
      </c>
      <c r="AA131" s="16">
        <v>6.8458947266225062E-2</v>
      </c>
      <c r="AB131" s="16">
        <v>6.193397699449095E-2</v>
      </c>
      <c r="AC131" s="16">
        <v>-0.11735109287783974</v>
      </c>
      <c r="AD131" s="16">
        <v>-0.12387786839590897</v>
      </c>
      <c r="AE131" s="16">
        <v>-0.13490179293661825</v>
      </c>
      <c r="AF131" s="16">
        <v>-0.12281716616055416</v>
      </c>
      <c r="AG131" s="16">
        <v>-0.15099683958296312</v>
      </c>
      <c r="AH131" s="16">
        <v>-0.16514914292524671</v>
      </c>
      <c r="AI131" s="16">
        <v>-0.27768588399112237</v>
      </c>
      <c r="AJ131" s="16">
        <v>-0.28727149765628379</v>
      </c>
      <c r="AK131" s="16">
        <v>-0.2835709147303796</v>
      </c>
      <c r="AL131" s="16">
        <v>-0.28074678360486111</v>
      </c>
      <c r="AM131" s="16">
        <v>-0.27741694498922631</v>
      </c>
      <c r="AN131" s="16">
        <v>-0.27747914221252151</v>
      </c>
      <c r="AO131" s="16">
        <v>-0.27747850890400022</v>
      </c>
      <c r="AP131" s="16">
        <v>-0.27751344130253641</v>
      </c>
      <c r="AQ131" s="16">
        <v>-0.27722317693047094</v>
      </c>
      <c r="AR131" s="16">
        <v>-0.27722317693047094</v>
      </c>
      <c r="AS131" s="16">
        <v>-0.27858407351696424</v>
      </c>
    </row>
    <row r="132" spans="5:45" ht="15" customHeight="1" x14ac:dyDescent="0.25">
      <c r="E132" s="2" t="str">
        <f t="shared" si="22"/>
        <v>CHAP1-_GRNA1</v>
      </c>
      <c r="F132" s="11" t="s">
        <v>166</v>
      </c>
      <c r="G132" s="31" t="s">
        <v>430</v>
      </c>
      <c r="H132" s="4"/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1.6161325359554716E-3</v>
      </c>
      <c r="U132" s="16">
        <v>1.6161325359554716E-3</v>
      </c>
      <c r="V132" s="16">
        <v>1.3806339995268892E-3</v>
      </c>
      <c r="W132" s="16">
        <v>6.381280087407592E-3</v>
      </c>
      <c r="X132" s="16">
        <v>6.381280087407592E-3</v>
      </c>
      <c r="Y132" s="16">
        <v>3.6944731033431173E-3</v>
      </c>
      <c r="Z132" s="16">
        <v>6.6950789814318977E-4</v>
      </c>
      <c r="AA132" s="16">
        <v>3.2387402002444542E-3</v>
      </c>
      <c r="AB132" s="16">
        <v>2.5012463438104102E-3</v>
      </c>
      <c r="AC132" s="16">
        <v>-3.1741461421696454E-2</v>
      </c>
      <c r="AD132" s="16">
        <v>-3.1643779465173424E-2</v>
      </c>
      <c r="AE132" s="16">
        <v>-3.1980013935091409E-2</v>
      </c>
      <c r="AF132" s="16">
        <v>-3.1621453439546414E-2</v>
      </c>
      <c r="AG132" s="16">
        <v>-3.958775841097497E-2</v>
      </c>
      <c r="AH132" s="16">
        <v>-4.0070260965310023E-2</v>
      </c>
      <c r="AI132" s="16">
        <v>-4.0018331807400484E-2</v>
      </c>
      <c r="AJ132" s="16">
        <v>-4.109704908094626E-2</v>
      </c>
      <c r="AK132" s="16">
        <v>-4.0718340325993981E-2</v>
      </c>
      <c r="AL132" s="16">
        <v>-4.0423804393348625E-2</v>
      </c>
      <c r="AM132" s="16">
        <v>-3.99884138607072E-2</v>
      </c>
      <c r="AN132" s="16">
        <v>-3.9995354204978462E-2</v>
      </c>
      <c r="AO132" s="16">
        <v>-3.9995283603302484E-2</v>
      </c>
      <c r="AP132" s="16">
        <v>-3.9999175880296126E-2</v>
      </c>
      <c r="AQ132" s="16">
        <v>-3.9966703434211284E-2</v>
      </c>
      <c r="AR132" s="16">
        <v>-3.9966703434211284E-2</v>
      </c>
      <c r="AS132" s="16">
        <v>-1.2526525669229941E-2</v>
      </c>
    </row>
    <row r="133" spans="5:45" ht="15" customHeight="1" x14ac:dyDescent="0.25">
      <c r="E133" s="2" t="str">
        <f t="shared" si="22"/>
        <v>CHAP1-_GRNA1</v>
      </c>
      <c r="F133" s="11" t="s">
        <v>167</v>
      </c>
      <c r="G133" s="31" t="s">
        <v>431</v>
      </c>
      <c r="H133" s="4"/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4.4454542357075418E-3</v>
      </c>
      <c r="U133" s="16">
        <v>4.4454542357075418E-3</v>
      </c>
      <c r="V133" s="16">
        <v>4.1920947605935989E-3</v>
      </c>
      <c r="W133" s="16">
        <v>9.5675123251909491E-3</v>
      </c>
      <c r="X133" s="16">
        <v>9.5675123251909491E-3</v>
      </c>
      <c r="Y133" s="16">
        <v>9.4379033597425386E-4</v>
      </c>
      <c r="Z133" s="16">
        <v>2.2963651939727826E-3</v>
      </c>
      <c r="AA133" s="16">
        <v>6.0281320055479426E-3</v>
      </c>
      <c r="AB133" s="16">
        <v>5.2870716259383783E-3</v>
      </c>
      <c r="AC133" s="16">
        <v>-3.1509661290574455E-2</v>
      </c>
      <c r="AD133" s="16">
        <v>-3.1874366074665608E-2</v>
      </c>
      <c r="AE133" s="16">
        <v>-3.2468881231403193E-2</v>
      </c>
      <c r="AF133" s="16">
        <v>-3.1818307927849059E-2</v>
      </c>
      <c r="AG133" s="16">
        <v>-3.9679388958193201E-2</v>
      </c>
      <c r="AH133" s="16">
        <v>-4.0516656246277982E-2</v>
      </c>
      <c r="AI133" s="16">
        <v>-4.0442058128010903E-2</v>
      </c>
      <c r="AJ133" s="16">
        <v>-4.1833173989471464E-2</v>
      </c>
      <c r="AK133" s="16">
        <v>-4.1358767526251963E-2</v>
      </c>
      <c r="AL133" s="16">
        <v>-4.0975308062185578E-2</v>
      </c>
      <c r="AM133" s="16">
        <v>-4.0398435360932863E-2</v>
      </c>
      <c r="AN133" s="16">
        <v>-4.0408600480201097E-2</v>
      </c>
      <c r="AO133" s="16">
        <v>-4.0408497215678116E-2</v>
      </c>
      <c r="AP133" s="16">
        <v>-4.0414185861594003E-2</v>
      </c>
      <c r="AQ133" s="16">
        <v>-4.036644864811146E-2</v>
      </c>
      <c r="AR133" s="16">
        <v>-4.036644864811146E-2</v>
      </c>
      <c r="AS133" s="16">
        <v>-1.5072469635578394E-2</v>
      </c>
    </row>
    <row r="134" spans="5:45" ht="15" customHeight="1" x14ac:dyDescent="0.25">
      <c r="E134" s="2" t="e">
        <f t="shared" si="22"/>
        <v>#N/A</v>
      </c>
      <c r="F134" s="11" t="s">
        <v>429</v>
      </c>
      <c r="G134" s="31" t="s">
        <v>432</v>
      </c>
      <c r="H134" s="4"/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2.0779556485659196E-4</v>
      </c>
      <c r="X134" s="16">
        <v>2.0779556485659196E-4</v>
      </c>
      <c r="Y134" s="16">
        <v>9.1479170281990024E-3</v>
      </c>
      <c r="Z134" s="16">
        <v>6.0076288022282553E-3</v>
      </c>
      <c r="AA134" s="16">
        <v>2.2345297627207141E-3</v>
      </c>
      <c r="AB134" s="16">
        <v>2.9809867172531871E-3</v>
      </c>
      <c r="AC134" s="16">
        <v>-3.3122590036010945E-2</v>
      </c>
      <c r="AD134" s="16">
        <v>-3.2149318510372872E-2</v>
      </c>
      <c r="AE134" s="16">
        <v>-3.1968247239858798E-2</v>
      </c>
      <c r="AF134" s="16">
        <v>-3.2193001491937608E-2</v>
      </c>
      <c r="AG134" s="16">
        <v>-4.0219574464454975E-2</v>
      </c>
      <c r="AH134" s="16">
        <v>-3.9998138183012087E-2</v>
      </c>
      <c r="AI134" s="16">
        <v>-3.9992175647666384E-2</v>
      </c>
      <c r="AJ134" s="16">
        <v>-4.0345219209901396E-2</v>
      </c>
      <c r="AK134" s="16">
        <v>-4.0169560700559361E-2</v>
      </c>
      <c r="AL134" s="16">
        <v>-4.0061500383595766E-2</v>
      </c>
      <c r="AM134" s="16">
        <v>-3.9989980882066033E-2</v>
      </c>
      <c r="AN134" s="16">
        <v>-3.999040240387243E-2</v>
      </c>
      <c r="AO134" s="16">
        <v>-3.9990397842349527E-2</v>
      </c>
      <c r="AP134" s="16">
        <v>-3.9990657607518992E-2</v>
      </c>
      <c r="AQ134" s="16">
        <v>-3.9989025314805034E-2</v>
      </c>
      <c r="AR134" s="16">
        <v>-3.9989025314805034E-2</v>
      </c>
      <c r="AS134" s="16">
        <v>-4.0092365720280874E-2</v>
      </c>
    </row>
    <row r="135" spans="5:45" ht="15" customHeight="1" x14ac:dyDescent="0.25">
      <c r="G135" s="73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</row>
    <row r="136" spans="5:45" ht="15" customHeight="1" x14ac:dyDescent="0.25">
      <c r="E136" s="126" t="s">
        <v>391</v>
      </c>
      <c r="G136" s="73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</row>
    <row r="137" spans="5:45" ht="15" customHeight="1" x14ac:dyDescent="0.25">
      <c r="E137" s="2" t="s">
        <v>192</v>
      </c>
      <c r="F137" s="79" t="s">
        <v>173</v>
      </c>
      <c r="G137" s="105">
        <v>0</v>
      </c>
      <c r="H137" s="82"/>
      <c r="I137" s="142">
        <v>0</v>
      </c>
      <c r="J137" s="142">
        <v>0</v>
      </c>
      <c r="K137" s="142">
        <v>0</v>
      </c>
      <c r="L137" s="142">
        <v>0</v>
      </c>
      <c r="M137" s="142">
        <v>0</v>
      </c>
      <c r="N137" s="142">
        <v>0</v>
      </c>
      <c r="O137" s="142">
        <v>0</v>
      </c>
      <c r="P137" s="142">
        <v>0</v>
      </c>
      <c r="Q137" s="142">
        <v>0</v>
      </c>
      <c r="R137" s="142">
        <v>0</v>
      </c>
      <c r="S137" s="142">
        <v>0</v>
      </c>
      <c r="T137" s="142">
        <v>0</v>
      </c>
      <c r="U137" s="142">
        <v>0</v>
      </c>
      <c r="V137" s="142">
        <v>0</v>
      </c>
      <c r="W137" s="142">
        <v>0</v>
      </c>
      <c r="X137" s="142">
        <v>0</v>
      </c>
      <c r="Y137" s="142">
        <v>0</v>
      </c>
      <c r="Z137" s="142">
        <v>0</v>
      </c>
      <c r="AA137" s="142">
        <v>0</v>
      </c>
      <c r="AB137" s="142">
        <v>0</v>
      </c>
      <c r="AC137" s="142">
        <v>0</v>
      </c>
      <c r="AD137" s="142">
        <v>0</v>
      </c>
      <c r="AE137" s="142">
        <v>0</v>
      </c>
      <c r="AF137" s="142">
        <v>0</v>
      </c>
      <c r="AG137" s="142">
        <v>0</v>
      </c>
      <c r="AH137" s="142">
        <v>0</v>
      </c>
      <c r="AI137" s="142">
        <v>0</v>
      </c>
      <c r="AJ137" s="142">
        <v>0</v>
      </c>
      <c r="AK137" s="142">
        <v>0</v>
      </c>
      <c r="AL137" s="142">
        <v>0</v>
      </c>
      <c r="AM137" s="142">
        <v>0</v>
      </c>
      <c r="AN137" s="142">
        <v>0</v>
      </c>
      <c r="AO137" s="142">
        <v>0</v>
      </c>
      <c r="AP137" s="142">
        <v>0</v>
      </c>
      <c r="AQ137" s="142">
        <v>0</v>
      </c>
      <c r="AR137" s="142">
        <v>0</v>
      </c>
      <c r="AS137" s="142">
        <v>0</v>
      </c>
    </row>
    <row r="138" spans="5:45" ht="15" customHeight="1" x14ac:dyDescent="0.25">
      <c r="E138" s="2" t="s">
        <v>192</v>
      </c>
      <c r="F138" s="79" t="s">
        <v>175</v>
      </c>
      <c r="G138" s="105">
        <v>0</v>
      </c>
      <c r="H138" s="82"/>
      <c r="I138" s="142">
        <v>0</v>
      </c>
      <c r="J138" s="142">
        <v>0</v>
      </c>
      <c r="K138" s="142">
        <v>0</v>
      </c>
      <c r="L138" s="142">
        <v>0</v>
      </c>
      <c r="M138" s="142">
        <v>0</v>
      </c>
      <c r="N138" s="142">
        <v>0</v>
      </c>
      <c r="O138" s="142">
        <v>0</v>
      </c>
      <c r="P138" s="142">
        <v>0</v>
      </c>
      <c r="Q138" s="142">
        <v>0</v>
      </c>
      <c r="R138" s="142">
        <v>0</v>
      </c>
      <c r="S138" s="142">
        <v>0</v>
      </c>
      <c r="T138" s="142">
        <v>0</v>
      </c>
      <c r="U138" s="142">
        <v>0</v>
      </c>
      <c r="V138" s="142">
        <v>0</v>
      </c>
      <c r="W138" s="142">
        <v>0</v>
      </c>
      <c r="X138" s="142">
        <v>0</v>
      </c>
      <c r="Y138" s="142">
        <v>0</v>
      </c>
      <c r="Z138" s="142">
        <v>0</v>
      </c>
      <c r="AA138" s="142">
        <v>0</v>
      </c>
      <c r="AB138" s="142">
        <v>0</v>
      </c>
      <c r="AC138" s="142">
        <v>0</v>
      </c>
      <c r="AD138" s="142">
        <v>0</v>
      </c>
      <c r="AE138" s="142">
        <v>0</v>
      </c>
      <c r="AF138" s="142">
        <v>0</v>
      </c>
      <c r="AG138" s="142">
        <v>0</v>
      </c>
      <c r="AH138" s="142">
        <v>0</v>
      </c>
      <c r="AI138" s="142">
        <v>0</v>
      </c>
      <c r="AJ138" s="142">
        <v>0</v>
      </c>
      <c r="AK138" s="142">
        <v>0</v>
      </c>
      <c r="AL138" s="142">
        <v>0</v>
      </c>
      <c r="AM138" s="142">
        <v>0</v>
      </c>
      <c r="AN138" s="142">
        <v>0</v>
      </c>
      <c r="AO138" s="142">
        <v>0</v>
      </c>
      <c r="AP138" s="142">
        <v>0</v>
      </c>
      <c r="AQ138" s="142">
        <v>0</v>
      </c>
      <c r="AR138" s="142">
        <v>0</v>
      </c>
      <c r="AS138" s="142">
        <v>0</v>
      </c>
    </row>
    <row r="139" spans="5:45" ht="15" customHeight="1" x14ac:dyDescent="0.25">
      <c r="E139" s="2" t="s">
        <v>191</v>
      </c>
      <c r="F139" s="79" t="s">
        <v>76</v>
      </c>
      <c r="G139" s="105" t="s">
        <v>426</v>
      </c>
      <c r="H139" s="82"/>
      <c r="I139" s="142">
        <f>I130+I125+I127+I119+I107+I116+I123+I126+I131</f>
        <v>0</v>
      </c>
      <c r="J139" s="142">
        <f t="shared" ref="J139:AS139" si="23">J130+J125+J127+J119+J107+J116+J123+J126+J131</f>
        <v>0</v>
      </c>
      <c r="K139" s="142">
        <f t="shared" si="23"/>
        <v>0</v>
      </c>
      <c r="L139" s="142">
        <f t="shared" si="23"/>
        <v>0</v>
      </c>
      <c r="M139" s="138">
        <f t="shared" si="23"/>
        <v>1.24914185384295E-8</v>
      </c>
      <c r="N139" s="138">
        <f t="shared" si="23"/>
        <v>1.2491320013074958E-8</v>
      </c>
      <c r="O139" s="138">
        <f t="shared" si="23"/>
        <v>1.2610118599807561E-3</v>
      </c>
      <c r="P139" s="138">
        <f t="shared" si="23"/>
        <v>1.261011806760505E-3</v>
      </c>
      <c r="Q139" s="138">
        <f t="shared" si="23"/>
        <v>1.5405816671991424E-4</v>
      </c>
      <c r="R139" s="138">
        <f t="shared" si="23"/>
        <v>1.9476267556949728E-4</v>
      </c>
      <c r="S139" s="138">
        <f t="shared" si="23"/>
        <v>-2.2950889823690906E-2</v>
      </c>
      <c r="T139" s="138">
        <f t="shared" si="23"/>
        <v>-3.0772441830641543E-2</v>
      </c>
      <c r="U139" s="138">
        <f t="shared" si="23"/>
        <v>-3.0772441830641543E-2</v>
      </c>
      <c r="V139" s="138">
        <f t="shared" si="23"/>
        <v>-3.11061364729339E-2</v>
      </c>
      <c r="W139" s="138">
        <f t="shared" si="23"/>
        <v>-3.08726826998698E-2</v>
      </c>
      <c r="X139" s="138">
        <f t="shared" si="23"/>
        <v>-3.08726826998698E-2</v>
      </c>
      <c r="Y139" s="138">
        <f t="shared" si="23"/>
        <v>-2.1271331269342077E-2</v>
      </c>
      <c r="Z139" s="138">
        <f t="shared" si="23"/>
        <v>2.4509996049202759E-2</v>
      </c>
      <c r="AA139" s="138">
        <f t="shared" si="23"/>
        <v>6.4405473679304576E-2</v>
      </c>
      <c r="AB139" s="138">
        <f t="shared" si="23"/>
        <v>3.619467645908829E-2</v>
      </c>
      <c r="AC139" s="138">
        <f t="shared" si="23"/>
        <v>0.1114975246113391</v>
      </c>
      <c r="AD139" s="138">
        <f t="shared" si="23"/>
        <v>0.11088808593461724</v>
      </c>
      <c r="AE139" s="138">
        <f t="shared" si="23"/>
        <v>0.10036931631457408</v>
      </c>
      <c r="AF139" s="138">
        <f t="shared" si="23"/>
        <v>7.2535360829324824E-2</v>
      </c>
      <c r="AG139" s="138">
        <f t="shared" si="23"/>
        <v>0.10950262196298538</v>
      </c>
      <c r="AH139" s="138">
        <f t="shared" si="23"/>
        <v>0.11387925465044088</v>
      </c>
      <c r="AI139" s="138">
        <f t="shared" si="23"/>
        <v>0.13205442119171773</v>
      </c>
      <c r="AJ139" s="138">
        <f t="shared" si="23"/>
        <v>0.14014608437831333</v>
      </c>
      <c r="AK139" s="138">
        <f t="shared" si="23"/>
        <v>0.13386994505966565</v>
      </c>
      <c r="AL139" s="138">
        <f t="shared" si="23"/>
        <v>0.21502171852879282</v>
      </c>
      <c r="AM139" s="138">
        <f t="shared" si="23"/>
        <v>0.17188225600160345</v>
      </c>
      <c r="AN139" s="138">
        <f t="shared" si="23"/>
        <v>0.17600938301224117</v>
      </c>
      <c r="AO139" s="138">
        <f t="shared" si="23"/>
        <v>0.18018668316285569</v>
      </c>
      <c r="AP139" s="138">
        <f t="shared" si="23"/>
        <v>0.13111372805594834</v>
      </c>
      <c r="AQ139" s="138">
        <f t="shared" si="23"/>
        <v>9.5462818193318699E-2</v>
      </c>
      <c r="AR139" s="138">
        <f t="shared" si="23"/>
        <v>9.5462818193318699E-2</v>
      </c>
      <c r="AS139" s="138">
        <f t="shared" si="23"/>
        <v>-4.5799856641991959E-2</v>
      </c>
    </row>
    <row r="140" spans="5:45" ht="15" customHeight="1" x14ac:dyDescent="0.25">
      <c r="E140" s="2" t="s">
        <v>191</v>
      </c>
      <c r="F140" s="79" t="s">
        <v>75</v>
      </c>
      <c r="G140" s="105" t="s">
        <v>426</v>
      </c>
      <c r="H140" s="82"/>
      <c r="I140" s="142">
        <v>0</v>
      </c>
      <c r="J140" s="142">
        <v>0</v>
      </c>
      <c r="K140" s="142">
        <v>0</v>
      </c>
      <c r="L140" s="142">
        <v>0</v>
      </c>
      <c r="M140" s="141">
        <f>M139</f>
        <v>1.24914185384295E-8</v>
      </c>
      <c r="N140" s="141">
        <f t="shared" ref="N140:AS140" si="24">N139</f>
        <v>1.2491320013074958E-8</v>
      </c>
      <c r="O140" s="141">
        <f t="shared" si="24"/>
        <v>1.2610118599807561E-3</v>
      </c>
      <c r="P140" s="141">
        <f t="shared" si="24"/>
        <v>1.261011806760505E-3</v>
      </c>
      <c r="Q140" s="141">
        <f t="shared" si="24"/>
        <v>1.5405816671991424E-4</v>
      </c>
      <c r="R140" s="141">
        <f t="shared" si="24"/>
        <v>1.9476267556949728E-4</v>
      </c>
      <c r="S140" s="141">
        <f t="shared" si="24"/>
        <v>-2.2950889823690906E-2</v>
      </c>
      <c r="T140" s="141">
        <f t="shared" si="24"/>
        <v>-3.0772441830641543E-2</v>
      </c>
      <c r="U140" s="141">
        <f t="shared" si="24"/>
        <v>-3.0772441830641543E-2</v>
      </c>
      <c r="V140" s="141">
        <f t="shared" si="24"/>
        <v>-3.11061364729339E-2</v>
      </c>
      <c r="W140" s="141">
        <f t="shared" si="24"/>
        <v>-3.08726826998698E-2</v>
      </c>
      <c r="X140" s="141">
        <f t="shared" si="24"/>
        <v>-3.08726826998698E-2</v>
      </c>
      <c r="Y140" s="141">
        <f t="shared" si="24"/>
        <v>-2.1271331269342077E-2</v>
      </c>
      <c r="Z140" s="141">
        <f t="shared" si="24"/>
        <v>2.4509996049202759E-2</v>
      </c>
      <c r="AA140" s="141">
        <f t="shared" si="24"/>
        <v>6.4405473679304576E-2</v>
      </c>
      <c r="AB140" s="141">
        <f t="shared" si="24"/>
        <v>3.619467645908829E-2</v>
      </c>
      <c r="AC140" s="141">
        <f t="shared" si="24"/>
        <v>0.1114975246113391</v>
      </c>
      <c r="AD140" s="141">
        <f t="shared" si="24"/>
        <v>0.11088808593461724</v>
      </c>
      <c r="AE140" s="141">
        <f t="shared" si="24"/>
        <v>0.10036931631457408</v>
      </c>
      <c r="AF140" s="141">
        <f t="shared" si="24"/>
        <v>7.2535360829324824E-2</v>
      </c>
      <c r="AG140" s="141">
        <f t="shared" si="24"/>
        <v>0.10950262196298538</v>
      </c>
      <c r="AH140" s="141">
        <f t="shared" si="24"/>
        <v>0.11387925465044088</v>
      </c>
      <c r="AI140" s="141">
        <f t="shared" si="24"/>
        <v>0.13205442119171773</v>
      </c>
      <c r="AJ140" s="141">
        <f t="shared" si="24"/>
        <v>0.14014608437831333</v>
      </c>
      <c r="AK140" s="141">
        <f t="shared" si="24"/>
        <v>0.13386994505966565</v>
      </c>
      <c r="AL140" s="141">
        <f t="shared" si="24"/>
        <v>0.21502171852879282</v>
      </c>
      <c r="AM140" s="141">
        <f t="shared" si="24"/>
        <v>0.17188225600160345</v>
      </c>
      <c r="AN140" s="141">
        <f t="shared" si="24"/>
        <v>0.17600938301224117</v>
      </c>
      <c r="AO140" s="141">
        <f t="shared" si="24"/>
        <v>0.18018668316285569</v>
      </c>
      <c r="AP140" s="141">
        <f t="shared" si="24"/>
        <v>0.13111372805594834</v>
      </c>
      <c r="AQ140" s="141">
        <f t="shared" si="24"/>
        <v>9.5462818193318699E-2</v>
      </c>
      <c r="AR140" s="141">
        <f t="shared" si="24"/>
        <v>9.5462818193318699E-2</v>
      </c>
      <c r="AS140" s="141">
        <f t="shared" si="24"/>
        <v>-4.5799856641991959E-2</v>
      </c>
    </row>
    <row r="141" spans="5:45" ht="15" customHeight="1" x14ac:dyDescent="0.25">
      <c r="E141" s="2" t="s">
        <v>191</v>
      </c>
      <c r="F141" s="79" t="s">
        <v>123</v>
      </c>
      <c r="G141" s="148" t="s">
        <v>427</v>
      </c>
      <c r="H141" s="82"/>
      <c r="I141" s="146">
        <f>I130+I125+I127+I119+I107+I116+I123+I126+I131</f>
        <v>0</v>
      </c>
      <c r="J141" s="146">
        <f t="shared" ref="J141:AS141" si="25">J130+J125+J127+J119+J107+J116+J123+J126+J131</f>
        <v>0</v>
      </c>
      <c r="K141" s="146">
        <f t="shared" si="25"/>
        <v>0</v>
      </c>
      <c r="L141" s="146">
        <f t="shared" si="25"/>
        <v>0</v>
      </c>
      <c r="M141" s="146">
        <v>0</v>
      </c>
      <c r="N141" s="146">
        <v>0</v>
      </c>
      <c r="O141" s="146">
        <v>0</v>
      </c>
      <c r="P141" s="146">
        <v>0</v>
      </c>
      <c r="Q141" s="146">
        <v>0</v>
      </c>
      <c r="R141" s="138">
        <f t="shared" si="25"/>
        <v>1.9476267556949728E-4</v>
      </c>
      <c r="S141" s="138">
        <f t="shared" si="25"/>
        <v>-2.2950889823690906E-2</v>
      </c>
      <c r="T141" s="138">
        <f t="shared" si="25"/>
        <v>-3.0772441830641543E-2</v>
      </c>
      <c r="U141" s="138">
        <f t="shared" si="25"/>
        <v>-3.0772441830641543E-2</v>
      </c>
      <c r="V141" s="138">
        <f t="shared" si="25"/>
        <v>-3.11061364729339E-2</v>
      </c>
      <c r="W141" s="138">
        <f t="shared" si="25"/>
        <v>-3.08726826998698E-2</v>
      </c>
      <c r="X141" s="138">
        <f t="shared" si="25"/>
        <v>-3.08726826998698E-2</v>
      </c>
      <c r="Y141" s="138">
        <f t="shared" si="25"/>
        <v>-2.1271331269342077E-2</v>
      </c>
      <c r="Z141" s="138">
        <f t="shared" si="25"/>
        <v>2.4509996049202759E-2</v>
      </c>
      <c r="AA141" s="138">
        <f t="shared" si="25"/>
        <v>6.4405473679304576E-2</v>
      </c>
      <c r="AB141" s="138">
        <f t="shared" si="25"/>
        <v>3.619467645908829E-2</v>
      </c>
      <c r="AC141" s="138">
        <f t="shared" si="25"/>
        <v>0.1114975246113391</v>
      </c>
      <c r="AD141" s="138">
        <f t="shared" si="25"/>
        <v>0.11088808593461724</v>
      </c>
      <c r="AE141" s="138">
        <f t="shared" si="25"/>
        <v>0.10036931631457408</v>
      </c>
      <c r="AF141" s="138">
        <f t="shared" si="25"/>
        <v>7.2535360829324824E-2</v>
      </c>
      <c r="AG141" s="138">
        <f t="shared" si="25"/>
        <v>0.10950262196298538</v>
      </c>
      <c r="AH141" s="138">
        <f t="shared" si="25"/>
        <v>0.11387925465044088</v>
      </c>
      <c r="AI141" s="138">
        <f t="shared" si="25"/>
        <v>0.13205442119171773</v>
      </c>
      <c r="AJ141" s="138">
        <f t="shared" si="25"/>
        <v>0.14014608437831333</v>
      </c>
      <c r="AK141" s="138">
        <f t="shared" si="25"/>
        <v>0.13386994505966565</v>
      </c>
      <c r="AL141" s="138">
        <f t="shared" si="25"/>
        <v>0.21502171852879282</v>
      </c>
      <c r="AM141" s="138">
        <f t="shared" si="25"/>
        <v>0.17188225600160345</v>
      </c>
      <c r="AN141" s="138">
        <f t="shared" si="25"/>
        <v>0.17600938301224117</v>
      </c>
      <c r="AO141" s="138">
        <f t="shared" si="25"/>
        <v>0.18018668316285569</v>
      </c>
      <c r="AP141" s="138">
        <f t="shared" si="25"/>
        <v>0.13111372805594834</v>
      </c>
      <c r="AQ141" s="138">
        <f t="shared" si="25"/>
        <v>9.5462818193318699E-2</v>
      </c>
      <c r="AR141" s="138">
        <f t="shared" si="25"/>
        <v>9.5462818193318699E-2</v>
      </c>
      <c r="AS141" s="138">
        <f t="shared" si="25"/>
        <v>-4.5799856641991959E-2</v>
      </c>
    </row>
    <row r="142" spans="5:45" ht="15" customHeight="1" x14ac:dyDescent="0.25">
      <c r="E142" s="2" t="s">
        <v>191</v>
      </c>
      <c r="F142" s="79" t="s">
        <v>124</v>
      </c>
      <c r="G142" s="105" t="s">
        <v>422</v>
      </c>
      <c r="H142" s="82"/>
      <c r="I142" s="142">
        <v>0</v>
      </c>
      <c r="J142" s="142">
        <v>0</v>
      </c>
      <c r="K142" s="142">
        <v>0</v>
      </c>
      <c r="L142" s="142">
        <v>0</v>
      </c>
      <c r="M142" s="142">
        <v>0</v>
      </c>
      <c r="N142" s="142">
        <v>0</v>
      </c>
      <c r="O142" s="142">
        <v>0</v>
      </c>
      <c r="P142" s="142">
        <v>0</v>
      </c>
      <c r="Q142" s="142">
        <v>0</v>
      </c>
      <c r="R142" s="142">
        <v>0</v>
      </c>
      <c r="S142" s="142">
        <v>0</v>
      </c>
      <c r="T142" s="142">
        <v>0</v>
      </c>
      <c r="U142" s="142">
        <v>0</v>
      </c>
      <c r="V142" s="142">
        <v>0</v>
      </c>
      <c r="W142" s="142">
        <v>0</v>
      </c>
      <c r="X142" s="142">
        <v>0</v>
      </c>
      <c r="Y142" s="142">
        <v>0</v>
      </c>
      <c r="Z142" s="142">
        <v>0</v>
      </c>
      <c r="AA142" s="142">
        <v>0</v>
      </c>
      <c r="AB142" s="142">
        <v>0</v>
      </c>
      <c r="AC142" s="142">
        <v>0</v>
      </c>
      <c r="AD142" s="142">
        <v>0</v>
      </c>
      <c r="AE142" s="142">
        <v>0</v>
      </c>
      <c r="AF142" s="142">
        <v>0</v>
      </c>
      <c r="AG142" s="142">
        <v>0</v>
      </c>
      <c r="AH142" s="142">
        <v>0</v>
      </c>
      <c r="AI142" s="142">
        <v>0</v>
      </c>
      <c r="AJ142" s="142">
        <v>0</v>
      </c>
      <c r="AK142" s="142">
        <v>0</v>
      </c>
      <c r="AL142" s="142">
        <v>0</v>
      </c>
      <c r="AM142" s="142">
        <v>0</v>
      </c>
      <c r="AN142" s="142">
        <v>0</v>
      </c>
      <c r="AO142" s="142">
        <v>0</v>
      </c>
      <c r="AP142" s="142">
        <v>0</v>
      </c>
      <c r="AQ142" s="142">
        <v>0</v>
      </c>
      <c r="AR142" s="142">
        <v>0</v>
      </c>
      <c r="AS142" s="142">
        <v>0</v>
      </c>
    </row>
    <row r="143" spans="5:45" ht="15" customHeight="1" x14ac:dyDescent="0.25">
      <c r="E143" s="2" t="s">
        <v>191</v>
      </c>
      <c r="F143" s="79" t="s">
        <v>275</v>
      </c>
      <c r="G143" s="105" t="s">
        <v>433</v>
      </c>
      <c r="H143" s="82"/>
      <c r="I143" s="142">
        <f>I132+I152</f>
        <v>0</v>
      </c>
      <c r="J143" s="142">
        <f t="shared" ref="J143:S143" si="26">J132+J152</f>
        <v>0</v>
      </c>
      <c r="K143" s="142">
        <f t="shared" si="26"/>
        <v>0</v>
      </c>
      <c r="L143" s="142">
        <f t="shared" si="26"/>
        <v>0</v>
      </c>
      <c r="M143" s="142">
        <f t="shared" si="26"/>
        <v>0</v>
      </c>
      <c r="N143" s="142">
        <f t="shared" si="26"/>
        <v>0</v>
      </c>
      <c r="O143" s="142">
        <f t="shared" si="26"/>
        <v>0</v>
      </c>
      <c r="P143" s="142">
        <f t="shared" si="26"/>
        <v>0</v>
      </c>
      <c r="Q143" s="142">
        <f t="shared" si="26"/>
        <v>0</v>
      </c>
      <c r="R143" s="138">
        <f t="shared" si="26"/>
        <v>1.9476267556949728E-4</v>
      </c>
      <c r="S143" s="138">
        <f t="shared" si="26"/>
        <v>-2.2950889823690906E-2</v>
      </c>
      <c r="T143" s="138">
        <f t="shared" ref="T143:AS143" si="27">T132+T152</f>
        <v>-2.9156309294686072E-2</v>
      </c>
      <c r="U143" s="138">
        <f t="shared" si="27"/>
        <v>-2.9156309294686072E-2</v>
      </c>
      <c r="V143" s="138">
        <f t="shared" si="27"/>
        <v>-2.9725502473407009E-2</v>
      </c>
      <c r="W143" s="138">
        <f t="shared" si="27"/>
        <v>-2.4491402612462208E-2</v>
      </c>
      <c r="X143" s="138">
        <f t="shared" si="27"/>
        <v>-2.4491402612462208E-2</v>
      </c>
      <c r="Y143" s="138">
        <f t="shared" si="27"/>
        <v>-1.7576858165998958E-2</v>
      </c>
      <c r="Z143" s="138">
        <f t="shared" si="27"/>
        <v>2.5179503947345951E-2</v>
      </c>
      <c r="AA143" s="138">
        <f t="shared" si="27"/>
        <v>6.7644213879549026E-2</v>
      </c>
      <c r="AB143" s="138">
        <f t="shared" si="27"/>
        <v>3.86959228028987E-2</v>
      </c>
      <c r="AC143" s="138">
        <f t="shared" si="27"/>
        <v>7.9756063189642651E-2</v>
      </c>
      <c r="AD143" s="138">
        <f t="shared" si="27"/>
        <v>7.9244306469443818E-2</v>
      </c>
      <c r="AE143" s="138">
        <f t="shared" si="27"/>
        <v>6.8389302379482667E-2</v>
      </c>
      <c r="AF143" s="138">
        <f t="shared" si="27"/>
        <v>4.091390738977841E-2</v>
      </c>
      <c r="AG143" s="138">
        <f t="shared" si="27"/>
        <v>6.9914863552010403E-2</v>
      </c>
      <c r="AH143" s="138">
        <f t="shared" si="27"/>
        <v>7.3808993685130858E-2</v>
      </c>
      <c r="AI143" s="138">
        <f t="shared" si="27"/>
        <v>9.2036089384317246E-2</v>
      </c>
      <c r="AJ143" s="138">
        <f t="shared" si="27"/>
        <v>9.9049035297367069E-2</v>
      </c>
      <c r="AK143" s="138">
        <f t="shared" si="27"/>
        <v>9.3151604733671678E-2</v>
      </c>
      <c r="AL143" s="138">
        <f t="shared" si="27"/>
        <v>0.17459791413544418</v>
      </c>
      <c r="AM143" s="138">
        <f t="shared" si="27"/>
        <v>0.13189384214089625</v>
      </c>
      <c r="AN143" s="138">
        <f t="shared" si="27"/>
        <v>0.13601402880726271</v>
      </c>
      <c r="AO143" s="138">
        <f t="shared" si="27"/>
        <v>0.1401913995595532</v>
      </c>
      <c r="AP143" s="138">
        <f t="shared" si="27"/>
        <v>9.1114552175652216E-2</v>
      </c>
      <c r="AQ143" s="138">
        <f t="shared" si="27"/>
        <v>5.5496114759107415E-2</v>
      </c>
      <c r="AR143" s="138">
        <f t="shared" si="27"/>
        <v>5.5496114759107415E-2</v>
      </c>
      <c r="AS143" s="138">
        <f t="shared" si="27"/>
        <v>-5.8326382311221898E-2</v>
      </c>
    </row>
    <row r="144" spans="5:45" ht="15" customHeight="1" x14ac:dyDescent="0.25">
      <c r="E144" s="2" t="s">
        <v>191</v>
      </c>
      <c r="F144" s="79" t="s">
        <v>276</v>
      </c>
      <c r="G144" s="105" t="s">
        <v>433</v>
      </c>
      <c r="H144" s="82"/>
      <c r="I144" s="142">
        <f>I143</f>
        <v>0</v>
      </c>
      <c r="J144" s="142">
        <f t="shared" ref="J144:S144" si="28">J143</f>
        <v>0</v>
      </c>
      <c r="K144" s="142">
        <f t="shared" si="28"/>
        <v>0</v>
      </c>
      <c r="L144" s="142">
        <f t="shared" si="28"/>
        <v>0</v>
      </c>
      <c r="M144" s="142">
        <f t="shared" si="28"/>
        <v>0</v>
      </c>
      <c r="N144" s="142">
        <f t="shared" si="28"/>
        <v>0</v>
      </c>
      <c r="O144" s="142">
        <f t="shared" si="28"/>
        <v>0</v>
      </c>
      <c r="P144" s="142">
        <f t="shared" si="28"/>
        <v>0</v>
      </c>
      <c r="Q144" s="142">
        <f t="shared" si="28"/>
        <v>0</v>
      </c>
      <c r="R144" s="138">
        <f t="shared" si="28"/>
        <v>1.9476267556949728E-4</v>
      </c>
      <c r="S144" s="138">
        <f t="shared" si="28"/>
        <v>-2.2950889823690906E-2</v>
      </c>
      <c r="T144" s="138">
        <f t="shared" ref="T144" si="29">T143</f>
        <v>-2.9156309294686072E-2</v>
      </c>
      <c r="U144" s="138">
        <f t="shared" ref="U144" si="30">U143</f>
        <v>-2.9156309294686072E-2</v>
      </c>
      <c r="V144" s="138">
        <f t="shared" ref="V144" si="31">V143</f>
        <v>-2.9725502473407009E-2</v>
      </c>
      <c r="W144" s="138">
        <f t="shared" ref="W144" si="32">W143</f>
        <v>-2.4491402612462208E-2</v>
      </c>
      <c r="X144" s="138">
        <f t="shared" ref="X144" si="33">X143</f>
        <v>-2.4491402612462208E-2</v>
      </c>
      <c r="Y144" s="138">
        <f t="shared" ref="Y144" si="34">Y143</f>
        <v>-1.7576858165998958E-2</v>
      </c>
      <c r="Z144" s="138">
        <f t="shared" ref="Z144" si="35">Z143</f>
        <v>2.5179503947345951E-2</v>
      </c>
      <c r="AA144" s="138">
        <f t="shared" ref="AA144" si="36">AA143</f>
        <v>6.7644213879549026E-2</v>
      </c>
      <c r="AB144" s="138">
        <f t="shared" ref="AB144:AC144" si="37">AB143</f>
        <v>3.86959228028987E-2</v>
      </c>
      <c r="AC144" s="138">
        <f t="shared" si="37"/>
        <v>7.9756063189642651E-2</v>
      </c>
      <c r="AD144" s="138">
        <f t="shared" ref="AD144" si="38">AD143</f>
        <v>7.9244306469443818E-2</v>
      </c>
      <c r="AE144" s="138">
        <f t="shared" ref="AE144" si="39">AE143</f>
        <v>6.8389302379482667E-2</v>
      </c>
      <c r="AF144" s="138">
        <f t="shared" ref="AF144" si="40">AF143</f>
        <v>4.091390738977841E-2</v>
      </c>
      <c r="AG144" s="138">
        <f t="shared" ref="AG144" si="41">AG143</f>
        <v>6.9914863552010403E-2</v>
      </c>
      <c r="AH144" s="138">
        <f t="shared" ref="AH144" si="42">AH143</f>
        <v>7.3808993685130858E-2</v>
      </c>
      <c r="AI144" s="138">
        <f t="shared" ref="AI144" si="43">AI143</f>
        <v>9.2036089384317246E-2</v>
      </c>
      <c r="AJ144" s="138">
        <f t="shared" ref="AJ144" si="44">AJ143</f>
        <v>9.9049035297367069E-2</v>
      </c>
      <c r="AK144" s="138">
        <f t="shared" ref="AK144" si="45">AK143</f>
        <v>9.3151604733671678E-2</v>
      </c>
      <c r="AL144" s="138">
        <f t="shared" ref="AL144:AM144" si="46">AL143</f>
        <v>0.17459791413544418</v>
      </c>
      <c r="AM144" s="138">
        <f t="shared" si="46"/>
        <v>0.13189384214089625</v>
      </c>
      <c r="AN144" s="138">
        <f t="shared" ref="AN144" si="47">AN143</f>
        <v>0.13601402880726271</v>
      </c>
      <c r="AO144" s="138">
        <f t="shared" ref="AO144" si="48">AO143</f>
        <v>0.1401913995595532</v>
      </c>
      <c r="AP144" s="138">
        <f t="shared" ref="AP144" si="49">AP143</f>
        <v>9.1114552175652216E-2</v>
      </c>
      <c r="AQ144" s="138">
        <f t="shared" ref="AQ144" si="50">AQ143</f>
        <v>5.5496114759107415E-2</v>
      </c>
      <c r="AR144" s="138">
        <f t="shared" ref="AR144" si="51">AR143</f>
        <v>5.5496114759107415E-2</v>
      </c>
      <c r="AS144" s="138">
        <f t="shared" ref="AS144" si="52">AS143</f>
        <v>-5.8326382311221898E-2</v>
      </c>
    </row>
    <row r="145" spans="5:45" ht="15" customHeight="1" x14ac:dyDescent="0.25">
      <c r="E145" s="2" t="s">
        <v>191</v>
      </c>
      <c r="F145" s="79" t="s">
        <v>277</v>
      </c>
      <c r="G145" s="105">
        <v>0</v>
      </c>
      <c r="H145" s="82"/>
      <c r="I145" s="142">
        <v>0</v>
      </c>
      <c r="J145" s="142">
        <v>0</v>
      </c>
      <c r="K145" s="142">
        <v>0</v>
      </c>
      <c r="L145" s="142">
        <v>0</v>
      </c>
      <c r="M145" s="142">
        <v>0</v>
      </c>
      <c r="N145" s="142">
        <v>0</v>
      </c>
      <c r="O145" s="142">
        <v>0</v>
      </c>
      <c r="P145" s="142">
        <v>0</v>
      </c>
      <c r="Q145" s="142">
        <v>0</v>
      </c>
      <c r="R145" s="142">
        <v>0</v>
      </c>
      <c r="S145" s="142">
        <v>0</v>
      </c>
      <c r="T145" s="142">
        <v>0</v>
      </c>
      <c r="U145" s="142">
        <v>0</v>
      </c>
      <c r="V145" s="142">
        <v>0</v>
      </c>
      <c r="W145" s="142">
        <v>0</v>
      </c>
      <c r="X145" s="142">
        <v>0</v>
      </c>
      <c r="Y145" s="142">
        <v>0</v>
      </c>
      <c r="Z145" s="142">
        <v>0</v>
      </c>
      <c r="AA145" s="142">
        <v>0</v>
      </c>
      <c r="AB145" s="142">
        <v>0</v>
      </c>
      <c r="AC145" s="142">
        <v>0</v>
      </c>
      <c r="AD145" s="142">
        <v>0</v>
      </c>
      <c r="AE145" s="142">
        <v>0</v>
      </c>
      <c r="AF145" s="142">
        <v>0</v>
      </c>
      <c r="AG145" s="142">
        <v>0</v>
      </c>
      <c r="AH145" s="142">
        <v>0</v>
      </c>
      <c r="AI145" s="142">
        <v>0</v>
      </c>
      <c r="AJ145" s="142">
        <v>0</v>
      </c>
      <c r="AK145" s="142">
        <v>0</v>
      </c>
      <c r="AL145" s="142">
        <v>0</v>
      </c>
      <c r="AM145" s="142">
        <v>0</v>
      </c>
      <c r="AN145" s="142">
        <v>0</v>
      </c>
      <c r="AO145" s="142">
        <v>0</v>
      </c>
      <c r="AP145" s="142">
        <v>0</v>
      </c>
      <c r="AQ145" s="142">
        <v>0</v>
      </c>
      <c r="AR145" s="142">
        <v>0</v>
      </c>
      <c r="AS145" s="142">
        <v>0</v>
      </c>
    </row>
    <row r="146" spans="5:45" ht="15" customHeight="1" x14ac:dyDescent="0.25">
      <c r="E146" s="2" t="s">
        <v>191</v>
      </c>
      <c r="F146" s="79" t="s">
        <v>176</v>
      </c>
      <c r="G146" s="105">
        <v>0</v>
      </c>
      <c r="H146" s="82"/>
      <c r="I146" s="142">
        <v>0</v>
      </c>
      <c r="J146" s="142">
        <v>0</v>
      </c>
      <c r="K146" s="142">
        <v>0</v>
      </c>
      <c r="L146" s="142">
        <v>0</v>
      </c>
      <c r="M146" s="142">
        <v>0</v>
      </c>
      <c r="N146" s="142">
        <v>0</v>
      </c>
      <c r="O146" s="142">
        <v>0</v>
      </c>
      <c r="P146" s="142">
        <v>0</v>
      </c>
      <c r="Q146" s="142">
        <v>0</v>
      </c>
      <c r="R146" s="142">
        <v>0</v>
      </c>
      <c r="S146" s="142">
        <v>0</v>
      </c>
      <c r="T146" s="142">
        <v>0</v>
      </c>
      <c r="U146" s="142">
        <v>0</v>
      </c>
      <c r="V146" s="142">
        <v>0</v>
      </c>
      <c r="W146" s="142">
        <v>0</v>
      </c>
      <c r="X146" s="142">
        <v>0</v>
      </c>
      <c r="Y146" s="142">
        <v>0</v>
      </c>
      <c r="Z146" s="142">
        <v>0</v>
      </c>
      <c r="AA146" s="142">
        <v>0</v>
      </c>
      <c r="AB146" s="142">
        <v>0</v>
      </c>
      <c r="AC146" s="142">
        <v>0</v>
      </c>
      <c r="AD146" s="142">
        <v>0</v>
      </c>
      <c r="AE146" s="142">
        <v>0</v>
      </c>
      <c r="AF146" s="142">
        <v>0</v>
      </c>
      <c r="AG146" s="142">
        <v>0</v>
      </c>
      <c r="AH146" s="142">
        <v>0</v>
      </c>
      <c r="AI146" s="142">
        <v>0</v>
      </c>
      <c r="AJ146" s="142">
        <v>0</v>
      </c>
      <c r="AK146" s="142">
        <v>0</v>
      </c>
      <c r="AL146" s="142">
        <v>0</v>
      </c>
      <c r="AM146" s="142">
        <v>0</v>
      </c>
      <c r="AN146" s="142">
        <v>0</v>
      </c>
      <c r="AO146" s="142">
        <v>0</v>
      </c>
      <c r="AP146" s="142">
        <v>0</v>
      </c>
      <c r="AQ146" s="142">
        <v>0</v>
      </c>
      <c r="AR146" s="142">
        <v>0</v>
      </c>
      <c r="AS146" s="142">
        <v>0</v>
      </c>
    </row>
    <row r="147" spans="5:45" ht="15" customHeight="1" x14ac:dyDescent="0.25">
      <c r="E147" s="2" t="s">
        <v>191</v>
      </c>
      <c r="F147" s="79" t="s">
        <v>177</v>
      </c>
      <c r="G147" s="105">
        <v>0</v>
      </c>
      <c r="H147" s="82"/>
      <c r="I147" s="142">
        <v>0</v>
      </c>
      <c r="J147" s="142">
        <v>0</v>
      </c>
      <c r="K147" s="142">
        <v>0</v>
      </c>
      <c r="L147" s="142">
        <v>0</v>
      </c>
      <c r="M147" s="142">
        <v>0</v>
      </c>
      <c r="N147" s="142">
        <v>0</v>
      </c>
      <c r="O147" s="142">
        <v>0</v>
      </c>
      <c r="P147" s="142">
        <v>0</v>
      </c>
      <c r="Q147" s="142">
        <v>0</v>
      </c>
      <c r="R147" s="142">
        <v>0</v>
      </c>
      <c r="S147" s="142">
        <v>0</v>
      </c>
      <c r="T147" s="142">
        <v>0</v>
      </c>
      <c r="U147" s="142">
        <v>0</v>
      </c>
      <c r="V147" s="142">
        <v>0</v>
      </c>
      <c r="W147" s="142">
        <v>0</v>
      </c>
      <c r="X147" s="142">
        <v>0</v>
      </c>
      <c r="Y147" s="142">
        <v>0</v>
      </c>
      <c r="Z147" s="142">
        <v>0</v>
      </c>
      <c r="AA147" s="142">
        <v>0</v>
      </c>
      <c r="AB147" s="142">
        <v>0</v>
      </c>
      <c r="AC147" s="142">
        <v>0</v>
      </c>
      <c r="AD147" s="142">
        <v>0</v>
      </c>
      <c r="AE147" s="142">
        <v>0</v>
      </c>
      <c r="AF147" s="142">
        <v>0</v>
      </c>
      <c r="AG147" s="142">
        <v>0</v>
      </c>
      <c r="AH147" s="142">
        <v>0</v>
      </c>
      <c r="AI147" s="142">
        <v>0</v>
      </c>
      <c r="AJ147" s="142">
        <v>0</v>
      </c>
      <c r="AK147" s="142">
        <v>0</v>
      </c>
      <c r="AL147" s="142">
        <v>0</v>
      </c>
      <c r="AM147" s="142">
        <v>0</v>
      </c>
      <c r="AN147" s="142">
        <v>0</v>
      </c>
      <c r="AO147" s="142">
        <v>0</v>
      </c>
      <c r="AP147" s="142">
        <v>0</v>
      </c>
      <c r="AQ147" s="142">
        <v>0</v>
      </c>
      <c r="AR147" s="142">
        <v>0</v>
      </c>
      <c r="AS147" s="142">
        <v>0</v>
      </c>
    </row>
    <row r="148" spans="5:45" ht="15" customHeight="1" x14ac:dyDescent="0.25">
      <c r="E148" s="2" t="s">
        <v>191</v>
      </c>
      <c r="F148" s="79" t="s">
        <v>178</v>
      </c>
      <c r="G148" s="105">
        <v>0</v>
      </c>
      <c r="H148" s="82"/>
      <c r="I148" s="142">
        <v>0</v>
      </c>
      <c r="J148" s="142">
        <v>0</v>
      </c>
      <c r="K148" s="142">
        <v>0</v>
      </c>
      <c r="L148" s="142">
        <v>0</v>
      </c>
      <c r="M148" s="142">
        <v>0</v>
      </c>
      <c r="N148" s="142">
        <v>0</v>
      </c>
      <c r="O148" s="142">
        <v>0</v>
      </c>
      <c r="P148" s="142">
        <v>0</v>
      </c>
      <c r="Q148" s="142">
        <v>0</v>
      </c>
      <c r="R148" s="142">
        <v>0</v>
      </c>
      <c r="S148" s="142">
        <v>0</v>
      </c>
      <c r="T148" s="142">
        <v>0</v>
      </c>
      <c r="U148" s="142">
        <v>0</v>
      </c>
      <c r="V148" s="142">
        <v>0</v>
      </c>
      <c r="W148" s="142">
        <v>0</v>
      </c>
      <c r="X148" s="142">
        <v>0</v>
      </c>
      <c r="Y148" s="142">
        <v>0</v>
      </c>
      <c r="Z148" s="142">
        <v>0</v>
      </c>
      <c r="AA148" s="142">
        <v>0</v>
      </c>
      <c r="AB148" s="142">
        <v>0</v>
      </c>
      <c r="AC148" s="142">
        <v>0</v>
      </c>
      <c r="AD148" s="142">
        <v>0</v>
      </c>
      <c r="AE148" s="142">
        <v>0</v>
      </c>
      <c r="AF148" s="142">
        <v>0</v>
      </c>
      <c r="AG148" s="142">
        <v>0</v>
      </c>
      <c r="AH148" s="142">
        <v>0</v>
      </c>
      <c r="AI148" s="142">
        <v>0</v>
      </c>
      <c r="AJ148" s="142">
        <v>0</v>
      </c>
      <c r="AK148" s="142">
        <v>0</v>
      </c>
      <c r="AL148" s="142">
        <v>0</v>
      </c>
      <c r="AM148" s="142">
        <v>0</v>
      </c>
      <c r="AN148" s="142">
        <v>0</v>
      </c>
      <c r="AO148" s="142">
        <v>0</v>
      </c>
      <c r="AP148" s="142">
        <v>0</v>
      </c>
      <c r="AQ148" s="142">
        <v>0</v>
      </c>
      <c r="AR148" s="142">
        <v>0</v>
      </c>
      <c r="AS148" s="142">
        <v>0</v>
      </c>
    </row>
    <row r="149" spans="5:45" ht="15" customHeight="1" x14ac:dyDescent="0.25">
      <c r="E149" s="2" t="s">
        <v>191</v>
      </c>
      <c r="F149" s="79" t="s">
        <v>179</v>
      </c>
      <c r="G149" s="105">
        <v>0</v>
      </c>
      <c r="H149" s="82"/>
      <c r="I149" s="142">
        <v>0</v>
      </c>
      <c r="J149" s="142">
        <v>0</v>
      </c>
      <c r="K149" s="142">
        <v>0</v>
      </c>
      <c r="L149" s="142">
        <v>0</v>
      </c>
      <c r="M149" s="142">
        <v>0</v>
      </c>
      <c r="N149" s="142">
        <v>0</v>
      </c>
      <c r="O149" s="142">
        <v>0</v>
      </c>
      <c r="P149" s="142">
        <v>0</v>
      </c>
      <c r="Q149" s="142">
        <v>0</v>
      </c>
      <c r="R149" s="142">
        <v>0</v>
      </c>
      <c r="S149" s="142">
        <v>0</v>
      </c>
      <c r="T149" s="142">
        <v>0</v>
      </c>
      <c r="U149" s="142">
        <v>0</v>
      </c>
      <c r="V149" s="142">
        <v>0</v>
      </c>
      <c r="W149" s="142">
        <v>0</v>
      </c>
      <c r="X149" s="142">
        <v>0</v>
      </c>
      <c r="Y149" s="142">
        <v>0</v>
      </c>
      <c r="Z149" s="142">
        <v>0</v>
      </c>
      <c r="AA149" s="142">
        <v>0</v>
      </c>
      <c r="AB149" s="142">
        <v>0</v>
      </c>
      <c r="AC149" s="142">
        <v>0</v>
      </c>
      <c r="AD149" s="142">
        <v>0</v>
      </c>
      <c r="AE149" s="142">
        <v>0</v>
      </c>
      <c r="AF149" s="142">
        <v>0</v>
      </c>
      <c r="AG149" s="142">
        <v>0</v>
      </c>
      <c r="AH149" s="142">
        <v>0</v>
      </c>
      <c r="AI149" s="142">
        <v>0</v>
      </c>
      <c r="AJ149" s="142">
        <v>0</v>
      </c>
      <c r="AK149" s="142">
        <v>0</v>
      </c>
      <c r="AL149" s="142">
        <v>0</v>
      </c>
      <c r="AM149" s="142">
        <v>0</v>
      </c>
      <c r="AN149" s="142">
        <v>0</v>
      </c>
      <c r="AO149" s="142">
        <v>0</v>
      </c>
      <c r="AP149" s="142">
        <v>0</v>
      </c>
      <c r="AQ149" s="142">
        <v>0</v>
      </c>
      <c r="AR149" s="142">
        <v>0</v>
      </c>
      <c r="AS149" s="142">
        <v>0</v>
      </c>
    </row>
    <row r="150" spans="5:45" ht="15" customHeight="1" x14ac:dyDescent="0.25">
      <c r="E150" s="2" t="s">
        <v>191</v>
      </c>
      <c r="F150" s="79" t="s">
        <v>180</v>
      </c>
      <c r="G150" s="105">
        <v>0</v>
      </c>
      <c r="H150" s="82"/>
      <c r="I150" s="142">
        <v>0</v>
      </c>
      <c r="J150" s="142">
        <v>0</v>
      </c>
      <c r="K150" s="142">
        <v>0</v>
      </c>
      <c r="L150" s="142">
        <v>0</v>
      </c>
      <c r="M150" s="142">
        <v>0</v>
      </c>
      <c r="N150" s="142">
        <v>0</v>
      </c>
      <c r="O150" s="142">
        <v>0</v>
      </c>
      <c r="P150" s="142">
        <v>0</v>
      </c>
      <c r="Q150" s="142">
        <v>0</v>
      </c>
      <c r="R150" s="142">
        <v>0</v>
      </c>
      <c r="S150" s="142">
        <v>0</v>
      </c>
      <c r="T150" s="142">
        <v>0</v>
      </c>
      <c r="U150" s="142">
        <v>0</v>
      </c>
      <c r="V150" s="142">
        <v>0</v>
      </c>
      <c r="W150" s="142">
        <v>0</v>
      </c>
      <c r="X150" s="142">
        <v>0</v>
      </c>
      <c r="Y150" s="142">
        <v>0</v>
      </c>
      <c r="Z150" s="142">
        <v>0</v>
      </c>
      <c r="AA150" s="142">
        <v>0</v>
      </c>
      <c r="AB150" s="142">
        <v>0</v>
      </c>
      <c r="AC150" s="142">
        <v>0</v>
      </c>
      <c r="AD150" s="142">
        <v>0</v>
      </c>
      <c r="AE150" s="142">
        <v>0</v>
      </c>
      <c r="AF150" s="142">
        <v>0</v>
      </c>
      <c r="AG150" s="142">
        <v>0</v>
      </c>
      <c r="AH150" s="142">
        <v>0</v>
      </c>
      <c r="AI150" s="142">
        <v>0</v>
      </c>
      <c r="AJ150" s="142">
        <v>0</v>
      </c>
      <c r="AK150" s="142">
        <v>0</v>
      </c>
      <c r="AL150" s="142">
        <v>0</v>
      </c>
      <c r="AM150" s="142">
        <v>0</v>
      </c>
      <c r="AN150" s="142">
        <v>0</v>
      </c>
      <c r="AO150" s="142">
        <v>0</v>
      </c>
      <c r="AP150" s="142">
        <v>0</v>
      </c>
      <c r="AQ150" s="142">
        <v>0</v>
      </c>
      <c r="AR150" s="142">
        <v>0</v>
      </c>
      <c r="AS150" s="142">
        <v>0</v>
      </c>
    </row>
    <row r="151" spans="5:45" ht="15" customHeight="1" x14ac:dyDescent="0.25">
      <c r="E151" s="2" t="s">
        <v>191</v>
      </c>
      <c r="F151" s="79" t="s">
        <v>181</v>
      </c>
      <c r="G151" s="105">
        <v>0</v>
      </c>
      <c r="H151" s="82"/>
      <c r="I151" s="142">
        <v>0</v>
      </c>
      <c r="J151" s="142">
        <v>0</v>
      </c>
      <c r="K151" s="142">
        <v>0</v>
      </c>
      <c r="L151" s="142">
        <v>0</v>
      </c>
      <c r="M151" s="142">
        <v>0</v>
      </c>
      <c r="N151" s="142">
        <v>0</v>
      </c>
      <c r="O151" s="142">
        <v>0</v>
      </c>
      <c r="P151" s="142">
        <v>0</v>
      </c>
      <c r="Q151" s="142">
        <v>0</v>
      </c>
      <c r="R151" s="142">
        <v>0</v>
      </c>
      <c r="S151" s="142">
        <v>0</v>
      </c>
      <c r="T151" s="142">
        <v>0</v>
      </c>
      <c r="U151" s="142">
        <v>0</v>
      </c>
      <c r="V151" s="142">
        <v>0</v>
      </c>
      <c r="W151" s="142">
        <v>0</v>
      </c>
      <c r="X151" s="142">
        <v>0</v>
      </c>
      <c r="Y151" s="142">
        <v>0</v>
      </c>
      <c r="Z151" s="142">
        <v>0</v>
      </c>
      <c r="AA151" s="142">
        <v>0</v>
      </c>
      <c r="AB151" s="142">
        <v>0</v>
      </c>
      <c r="AC151" s="142">
        <v>0</v>
      </c>
      <c r="AD151" s="142">
        <v>0</v>
      </c>
      <c r="AE151" s="142">
        <v>0</v>
      </c>
      <c r="AF151" s="142">
        <v>0</v>
      </c>
      <c r="AG151" s="142">
        <v>0</v>
      </c>
      <c r="AH151" s="142">
        <v>0</v>
      </c>
      <c r="AI151" s="142">
        <v>0</v>
      </c>
      <c r="AJ151" s="142">
        <v>0</v>
      </c>
      <c r="AK151" s="142">
        <v>0</v>
      </c>
      <c r="AL151" s="142">
        <v>0</v>
      </c>
      <c r="AM151" s="142">
        <v>0</v>
      </c>
      <c r="AN151" s="142">
        <v>0</v>
      </c>
      <c r="AO151" s="142">
        <v>0</v>
      </c>
      <c r="AP151" s="142">
        <v>0</v>
      </c>
      <c r="AQ151" s="142">
        <v>0</v>
      </c>
      <c r="AR151" s="142">
        <v>0</v>
      </c>
      <c r="AS151" s="142">
        <v>0</v>
      </c>
    </row>
    <row r="152" spans="5:45" ht="15" customHeight="1" x14ac:dyDescent="0.25">
      <c r="E152" s="2" t="s">
        <v>191</v>
      </c>
      <c r="F152" s="79" t="s">
        <v>278</v>
      </c>
      <c r="G152" s="105" t="s">
        <v>423</v>
      </c>
      <c r="H152" s="82"/>
      <c r="I152" s="146">
        <f>I141</f>
        <v>0</v>
      </c>
      <c r="J152" s="146">
        <f t="shared" ref="J152:AS152" si="53">J141</f>
        <v>0</v>
      </c>
      <c r="K152" s="146">
        <f t="shared" si="53"/>
        <v>0</v>
      </c>
      <c r="L152" s="146">
        <f t="shared" si="53"/>
        <v>0</v>
      </c>
      <c r="M152" s="146">
        <f t="shared" si="53"/>
        <v>0</v>
      </c>
      <c r="N152" s="146">
        <f t="shared" si="53"/>
        <v>0</v>
      </c>
      <c r="O152" s="146">
        <f t="shared" si="53"/>
        <v>0</v>
      </c>
      <c r="P152" s="146">
        <f t="shared" si="53"/>
        <v>0</v>
      </c>
      <c r="Q152" s="146">
        <f t="shared" si="53"/>
        <v>0</v>
      </c>
      <c r="R152" s="138">
        <f t="shared" si="53"/>
        <v>1.9476267556949728E-4</v>
      </c>
      <c r="S152" s="138">
        <f t="shared" si="53"/>
        <v>-2.2950889823690906E-2</v>
      </c>
      <c r="T152" s="138">
        <f t="shared" si="53"/>
        <v>-3.0772441830641543E-2</v>
      </c>
      <c r="U152" s="138">
        <f t="shared" si="53"/>
        <v>-3.0772441830641543E-2</v>
      </c>
      <c r="V152" s="138">
        <f t="shared" si="53"/>
        <v>-3.11061364729339E-2</v>
      </c>
      <c r="W152" s="138">
        <f t="shared" si="53"/>
        <v>-3.08726826998698E-2</v>
      </c>
      <c r="X152" s="138">
        <f t="shared" si="53"/>
        <v>-3.08726826998698E-2</v>
      </c>
      <c r="Y152" s="138">
        <f t="shared" si="53"/>
        <v>-2.1271331269342077E-2</v>
      </c>
      <c r="Z152" s="138">
        <f t="shared" si="53"/>
        <v>2.4509996049202759E-2</v>
      </c>
      <c r="AA152" s="138">
        <f t="shared" si="53"/>
        <v>6.4405473679304576E-2</v>
      </c>
      <c r="AB152" s="138">
        <f t="shared" si="53"/>
        <v>3.619467645908829E-2</v>
      </c>
      <c r="AC152" s="138">
        <f t="shared" si="53"/>
        <v>0.1114975246113391</v>
      </c>
      <c r="AD152" s="138">
        <f t="shared" si="53"/>
        <v>0.11088808593461724</v>
      </c>
      <c r="AE152" s="138">
        <f t="shared" si="53"/>
        <v>0.10036931631457408</v>
      </c>
      <c r="AF152" s="138">
        <f t="shared" si="53"/>
        <v>7.2535360829324824E-2</v>
      </c>
      <c r="AG152" s="138">
        <f t="shared" si="53"/>
        <v>0.10950262196298538</v>
      </c>
      <c r="AH152" s="138">
        <f t="shared" si="53"/>
        <v>0.11387925465044088</v>
      </c>
      <c r="AI152" s="138">
        <f t="shared" si="53"/>
        <v>0.13205442119171773</v>
      </c>
      <c r="AJ152" s="138">
        <f t="shared" si="53"/>
        <v>0.14014608437831333</v>
      </c>
      <c r="AK152" s="138">
        <f t="shared" si="53"/>
        <v>0.13386994505966565</v>
      </c>
      <c r="AL152" s="138">
        <f t="shared" si="53"/>
        <v>0.21502171852879282</v>
      </c>
      <c r="AM152" s="138">
        <f t="shared" si="53"/>
        <v>0.17188225600160345</v>
      </c>
      <c r="AN152" s="138">
        <f t="shared" si="53"/>
        <v>0.17600938301224117</v>
      </c>
      <c r="AO152" s="138">
        <f t="shared" si="53"/>
        <v>0.18018668316285569</v>
      </c>
      <c r="AP152" s="138">
        <f t="shared" si="53"/>
        <v>0.13111372805594834</v>
      </c>
      <c r="AQ152" s="138">
        <f t="shared" si="53"/>
        <v>9.5462818193318699E-2</v>
      </c>
      <c r="AR152" s="138">
        <f t="shared" si="53"/>
        <v>9.5462818193318699E-2</v>
      </c>
      <c r="AS152" s="138">
        <f t="shared" si="53"/>
        <v>-4.5799856641991959E-2</v>
      </c>
    </row>
    <row r="153" spans="5:45" ht="15" customHeight="1" x14ac:dyDescent="0.25">
      <c r="E153" s="2" t="s">
        <v>191</v>
      </c>
      <c r="F153" s="79" t="s">
        <v>279</v>
      </c>
      <c r="G153" s="105" t="s">
        <v>428</v>
      </c>
      <c r="H153" s="82"/>
      <c r="I153" s="146">
        <f>I142</f>
        <v>0</v>
      </c>
      <c r="J153" s="146">
        <f t="shared" ref="J153:AS153" si="54">J142</f>
        <v>0</v>
      </c>
      <c r="K153" s="146">
        <f t="shared" si="54"/>
        <v>0</v>
      </c>
      <c r="L153" s="146">
        <f t="shared" si="54"/>
        <v>0</v>
      </c>
      <c r="M153" s="146">
        <f t="shared" si="54"/>
        <v>0</v>
      </c>
      <c r="N153" s="146">
        <f t="shared" si="54"/>
        <v>0</v>
      </c>
      <c r="O153" s="146">
        <f t="shared" si="54"/>
        <v>0</v>
      </c>
      <c r="P153" s="146">
        <f t="shared" si="54"/>
        <v>0</v>
      </c>
      <c r="Q153" s="146">
        <f t="shared" si="54"/>
        <v>0</v>
      </c>
      <c r="R153" s="146">
        <f t="shared" si="54"/>
        <v>0</v>
      </c>
      <c r="S153" s="146">
        <f t="shared" si="54"/>
        <v>0</v>
      </c>
      <c r="T153" s="146">
        <f t="shared" si="54"/>
        <v>0</v>
      </c>
      <c r="U153" s="146">
        <f t="shared" si="54"/>
        <v>0</v>
      </c>
      <c r="V153" s="146">
        <f t="shared" si="54"/>
        <v>0</v>
      </c>
      <c r="W153" s="146">
        <f t="shared" si="54"/>
        <v>0</v>
      </c>
      <c r="X153" s="146">
        <f t="shared" si="54"/>
        <v>0</v>
      </c>
      <c r="Y153" s="146">
        <f t="shared" si="54"/>
        <v>0</v>
      </c>
      <c r="Z153" s="146">
        <f t="shared" si="54"/>
        <v>0</v>
      </c>
      <c r="AA153" s="146">
        <f t="shared" si="54"/>
        <v>0</v>
      </c>
      <c r="AB153" s="146">
        <f t="shared" si="54"/>
        <v>0</v>
      </c>
      <c r="AC153" s="146">
        <f t="shared" si="54"/>
        <v>0</v>
      </c>
      <c r="AD153" s="146">
        <f t="shared" si="54"/>
        <v>0</v>
      </c>
      <c r="AE153" s="146">
        <f t="shared" si="54"/>
        <v>0</v>
      </c>
      <c r="AF153" s="146">
        <f t="shared" si="54"/>
        <v>0</v>
      </c>
      <c r="AG153" s="146">
        <f t="shared" si="54"/>
        <v>0</v>
      </c>
      <c r="AH153" s="146">
        <f t="shared" si="54"/>
        <v>0</v>
      </c>
      <c r="AI153" s="146">
        <f t="shared" si="54"/>
        <v>0</v>
      </c>
      <c r="AJ153" s="146">
        <f t="shared" si="54"/>
        <v>0</v>
      </c>
      <c r="AK153" s="146">
        <f t="shared" si="54"/>
        <v>0</v>
      </c>
      <c r="AL153" s="146">
        <f t="shared" si="54"/>
        <v>0</v>
      </c>
      <c r="AM153" s="146">
        <f t="shared" si="54"/>
        <v>0</v>
      </c>
      <c r="AN153" s="146">
        <f t="shared" si="54"/>
        <v>0</v>
      </c>
      <c r="AO153" s="146">
        <f t="shared" si="54"/>
        <v>0</v>
      </c>
      <c r="AP153" s="146">
        <f t="shared" si="54"/>
        <v>0</v>
      </c>
      <c r="AQ153" s="146">
        <f t="shared" si="54"/>
        <v>0</v>
      </c>
      <c r="AR153" s="146">
        <f t="shared" si="54"/>
        <v>0</v>
      </c>
      <c r="AS153" s="146">
        <f t="shared" si="54"/>
        <v>0</v>
      </c>
    </row>
    <row r="154" spans="5:45" ht="15" customHeight="1" x14ac:dyDescent="0.25">
      <c r="E154" s="2" t="s">
        <v>191</v>
      </c>
      <c r="F154" s="79" t="s">
        <v>182</v>
      </c>
      <c r="G154" s="105" t="s">
        <v>430</v>
      </c>
      <c r="H154" s="82"/>
      <c r="I154" s="138">
        <f>I132</f>
        <v>0</v>
      </c>
      <c r="J154" s="138">
        <f t="shared" ref="J154:S154" si="55">J132</f>
        <v>0</v>
      </c>
      <c r="K154" s="138">
        <f t="shared" si="55"/>
        <v>0</v>
      </c>
      <c r="L154" s="138">
        <f t="shared" si="55"/>
        <v>0</v>
      </c>
      <c r="M154" s="138">
        <f t="shared" si="55"/>
        <v>0</v>
      </c>
      <c r="N154" s="138">
        <f t="shared" si="55"/>
        <v>0</v>
      </c>
      <c r="O154" s="138">
        <f t="shared" si="55"/>
        <v>0</v>
      </c>
      <c r="P154" s="138">
        <f t="shared" si="55"/>
        <v>0</v>
      </c>
      <c r="Q154" s="138">
        <f t="shared" si="55"/>
        <v>0</v>
      </c>
      <c r="R154" s="138">
        <f t="shared" si="55"/>
        <v>0</v>
      </c>
      <c r="S154" s="138">
        <f t="shared" si="55"/>
        <v>0</v>
      </c>
      <c r="T154" s="138">
        <f>T132</f>
        <v>1.6161325359554716E-3</v>
      </c>
      <c r="U154" s="138">
        <f t="shared" ref="U154:AS154" si="56">U132</f>
        <v>1.6161325359554716E-3</v>
      </c>
      <c r="V154" s="138">
        <f t="shared" si="56"/>
        <v>1.3806339995268892E-3</v>
      </c>
      <c r="W154" s="138">
        <f t="shared" si="56"/>
        <v>6.381280087407592E-3</v>
      </c>
      <c r="X154" s="138">
        <f t="shared" si="56"/>
        <v>6.381280087407592E-3</v>
      </c>
      <c r="Y154" s="138">
        <f t="shared" si="56"/>
        <v>3.6944731033431173E-3</v>
      </c>
      <c r="Z154" s="138">
        <f t="shared" si="56"/>
        <v>6.6950789814318977E-4</v>
      </c>
      <c r="AA154" s="138">
        <f t="shared" si="56"/>
        <v>3.2387402002444542E-3</v>
      </c>
      <c r="AB154" s="138">
        <f t="shared" si="56"/>
        <v>2.5012463438104102E-3</v>
      </c>
      <c r="AC154" s="138">
        <f t="shared" si="56"/>
        <v>-3.1741461421696454E-2</v>
      </c>
      <c r="AD154" s="138">
        <f t="shared" si="56"/>
        <v>-3.1643779465173424E-2</v>
      </c>
      <c r="AE154" s="138">
        <f t="shared" si="56"/>
        <v>-3.1980013935091409E-2</v>
      </c>
      <c r="AF154" s="138">
        <f t="shared" si="56"/>
        <v>-3.1621453439546414E-2</v>
      </c>
      <c r="AG154" s="138">
        <f t="shared" si="56"/>
        <v>-3.958775841097497E-2</v>
      </c>
      <c r="AH154" s="138">
        <f t="shared" si="56"/>
        <v>-4.0070260965310023E-2</v>
      </c>
      <c r="AI154" s="138">
        <f t="shared" si="56"/>
        <v>-4.0018331807400484E-2</v>
      </c>
      <c r="AJ154" s="138">
        <f t="shared" si="56"/>
        <v>-4.109704908094626E-2</v>
      </c>
      <c r="AK154" s="138">
        <f t="shared" si="56"/>
        <v>-4.0718340325993981E-2</v>
      </c>
      <c r="AL154" s="138">
        <f t="shared" si="56"/>
        <v>-4.0423804393348625E-2</v>
      </c>
      <c r="AM154" s="138">
        <f t="shared" si="56"/>
        <v>-3.99884138607072E-2</v>
      </c>
      <c r="AN154" s="138">
        <f t="shared" si="56"/>
        <v>-3.9995354204978462E-2</v>
      </c>
      <c r="AO154" s="138">
        <f t="shared" si="56"/>
        <v>-3.9995283603302484E-2</v>
      </c>
      <c r="AP154" s="138">
        <f t="shared" si="56"/>
        <v>-3.9999175880296126E-2</v>
      </c>
      <c r="AQ154" s="138">
        <f t="shared" si="56"/>
        <v>-3.9966703434211284E-2</v>
      </c>
      <c r="AR154" s="138">
        <f t="shared" si="56"/>
        <v>-3.9966703434211284E-2</v>
      </c>
      <c r="AS154" s="138">
        <f t="shared" si="56"/>
        <v>-1.2526525669229941E-2</v>
      </c>
    </row>
    <row r="155" spans="5:45" ht="15" customHeight="1" x14ac:dyDescent="0.25">
      <c r="E155" s="2" t="s">
        <v>186</v>
      </c>
      <c r="F155" s="79" t="s">
        <v>81</v>
      </c>
      <c r="G155" s="105" t="s">
        <v>421</v>
      </c>
      <c r="H155" s="82"/>
      <c r="I155" s="138">
        <f>('Transformers - MVA'!J66/(SQRT(3)*'Transformers - MVA'!$H$66))</f>
        <v>0</v>
      </c>
      <c r="J155" s="138">
        <f>('Transformers - MVA'!K66/(SQRT(3)*'Transformers - MVA'!$H$66))</f>
        <v>0</v>
      </c>
      <c r="K155" s="138">
        <f>('Transformers - MVA'!L66/(SQRT(3)*'Transformers - MVA'!$H$66))</f>
        <v>0</v>
      </c>
      <c r="L155" s="138">
        <f>('Transformers - MVA'!M66/(SQRT(3)*'Transformers - MVA'!$H$66))</f>
        <v>0.24101139137449901</v>
      </c>
      <c r="M155" s="138">
        <f>('Transformers - MVA'!N66/(SQRT(3)*'Transformers - MVA'!$H$66))</f>
        <v>0.4605805172477388</v>
      </c>
      <c r="N155" s="138">
        <f>('Transformers - MVA'!O66/(SQRT(3)*'Transformers - MVA'!$H$66))</f>
        <v>0.460580517555576</v>
      </c>
      <c r="O155" s="138">
        <f>('Transformers - MVA'!P66/(SQRT(3)*'Transformers - MVA'!$H$66))</f>
        <v>0.42105761925673657</v>
      </c>
      <c r="P155" s="138">
        <f>('Transformers - MVA'!Q66/(SQRT(3)*'Transformers - MVA'!$H$66))</f>
        <v>0.42105761969845384</v>
      </c>
      <c r="Q155" s="138">
        <f>('Transformers - MVA'!R66/(SQRT(3)*'Transformers - MVA'!$H$66))</f>
        <v>0.43476214435148341</v>
      </c>
      <c r="R155" s="138">
        <f>('Transformers - MVA'!S66/(SQRT(3)*'Transformers - MVA'!$H$66))</f>
        <v>0.43567803398279942</v>
      </c>
      <c r="S155" s="138">
        <f>('Transformers - MVA'!T66/(SQRT(3)*'Transformers - MVA'!$H$66))</f>
        <v>0.45835624793076879</v>
      </c>
      <c r="T155" s="138">
        <f>('Transformers - MVA'!U66/(SQRT(3)*'Transformers - MVA'!$H$66))</f>
        <v>0.47291451323183925</v>
      </c>
      <c r="U155" s="138">
        <f>('Transformers - MVA'!V66/(SQRT(3)*'Transformers - MVA'!$H$66))</f>
        <v>0.47291451323183925</v>
      </c>
      <c r="V155" s="138">
        <f>('Transformers - MVA'!W66/(SQRT(3)*'Transformers - MVA'!$H$66))</f>
        <v>0.47440679598443514</v>
      </c>
      <c r="W155" s="138">
        <f>('Transformers - MVA'!X66/(SQRT(3)*'Transformers - MVA'!$H$66))</f>
        <v>0.50433099024085359</v>
      </c>
      <c r="X155" s="138">
        <f>('Transformers - MVA'!Y66/(SQRT(3)*'Transformers - MVA'!$H$66))</f>
        <v>0.50433099024085359</v>
      </c>
      <c r="Y155" s="138">
        <f>('Transformers - MVA'!Z66/(SQRT(3)*'Transformers - MVA'!$H$66))</f>
        <v>0.45917328280008185</v>
      </c>
      <c r="Z155" s="138">
        <f>('Transformers - MVA'!AA66/(SQRT(3)*'Transformers - MVA'!$H$66))</f>
        <v>1.0437557376186917</v>
      </c>
      <c r="AA155" s="138">
        <f>('Transformers - MVA'!AB66/(SQRT(3)*'Transformers - MVA'!$H$66))</f>
        <v>1.6923241871166315</v>
      </c>
      <c r="AB155" s="138">
        <f>('Transformers - MVA'!AC66/(SQRT(3)*'Transformers - MVA'!$H$66))</f>
        <v>1.9499404648735985</v>
      </c>
      <c r="AC155" s="138">
        <f>('Transformers - MVA'!AD66/(SQRT(3)*'Transformers - MVA'!$H$66))</f>
        <v>0.44865828059382074</v>
      </c>
      <c r="AD155" s="138">
        <f>('Transformers - MVA'!AE66/(SQRT(3)*'Transformers - MVA'!$H$66))</f>
        <v>1.1973142660709073</v>
      </c>
      <c r="AE155" s="138">
        <f>('Transformers - MVA'!AF66/(SQRT(3)*'Transformers - MVA'!$H$66))</f>
        <v>1.76254179597339</v>
      </c>
      <c r="AF155" s="138">
        <f>('Transformers - MVA'!AG66/(SQRT(3)*'Transformers - MVA'!$H$66))</f>
        <v>1.4719687691769152</v>
      </c>
      <c r="AG155" s="138">
        <f>('Transformers - MVA'!AH66/(SQRT(3)*'Transformers - MVA'!$H$66))</f>
        <v>1.238508115097682</v>
      </c>
      <c r="AH155" s="138">
        <f>('Transformers - MVA'!AI66/(SQRT(3)*'Transformers - MVA'!$H$66))</f>
        <v>1.836183805549626</v>
      </c>
      <c r="AI155" s="138">
        <f>('Transformers - MVA'!AJ66/(SQRT(3)*'Transformers - MVA'!$H$66))</f>
        <v>1.2962156478537818</v>
      </c>
      <c r="AJ155" s="138">
        <f>('Transformers - MVA'!AK66/(SQRT(3)*'Transformers - MVA'!$H$66))</f>
        <v>1.8871773212981902</v>
      </c>
      <c r="AK155" s="138">
        <f>('Transformers - MVA'!AL66/(SQRT(3)*'Transformers - MVA'!$H$66))</f>
        <v>1.8966505226656056</v>
      </c>
      <c r="AL155" s="138">
        <f>('Transformers - MVA'!AM66/(SQRT(3)*'Transformers - MVA'!$H$66))</f>
        <v>1.8317382685940207</v>
      </c>
      <c r="AM155" s="138">
        <f>('Transformers - MVA'!AN66/(SQRT(3)*'Transformers - MVA'!$H$66))</f>
        <v>1.5831834610038558</v>
      </c>
      <c r="AN155" s="138">
        <f>('Transformers - MVA'!AO66/(SQRT(3)*'Transformers - MVA'!$H$66))</f>
        <v>1.5836974404136102</v>
      </c>
      <c r="AO155" s="138">
        <f>('Transformers - MVA'!AP66/(SQRT(3)*'Transformers - MVA'!$H$66))</f>
        <v>1.5836663388946031</v>
      </c>
      <c r="AP155" s="138">
        <f>('Transformers - MVA'!AQ66/(SQRT(3)*'Transformers - MVA'!$H$66))</f>
        <v>1.5693162287298754</v>
      </c>
      <c r="AQ155" s="138">
        <f>('Transformers - MVA'!AR66/(SQRT(3)*'Transformers - MVA'!$H$66))</f>
        <v>1.5721308257109401</v>
      </c>
      <c r="AR155" s="138">
        <f>('Transformers - MVA'!AS66/(SQRT(3)*'Transformers - MVA'!$H$66))</f>
        <v>1.5721308257109401</v>
      </c>
      <c r="AS155" s="138">
        <f>('Transformers - MVA'!AT66/(SQRT(3)*'Transformers - MVA'!$H$66))</f>
        <v>2.0055530885930715</v>
      </c>
    </row>
    <row r="156" spans="5:45" ht="15" customHeight="1" x14ac:dyDescent="0.25">
      <c r="E156" s="2" t="s">
        <v>186</v>
      </c>
      <c r="F156" s="79" t="s">
        <v>282</v>
      </c>
      <c r="G156" s="105" t="s">
        <v>424</v>
      </c>
      <c r="H156" s="82"/>
      <c r="I156" s="138">
        <f>I157</f>
        <v>0</v>
      </c>
      <c r="J156" s="138">
        <f t="shared" ref="J156:L156" si="57">J157</f>
        <v>0</v>
      </c>
      <c r="K156" s="138">
        <f t="shared" si="57"/>
        <v>1E-3</v>
      </c>
      <c r="L156" s="138">
        <f t="shared" si="57"/>
        <v>0.24101139137449901</v>
      </c>
      <c r="M156" s="138">
        <f t="shared" ref="M156:AS156" si="58">M157</f>
        <v>0.4605805172477388</v>
      </c>
      <c r="N156" s="138">
        <f t="shared" si="58"/>
        <v>0.460580517555576</v>
      </c>
      <c r="O156" s="138">
        <f t="shared" si="58"/>
        <v>0.42105761925673657</v>
      </c>
      <c r="P156" s="138">
        <f t="shared" si="58"/>
        <v>0.42105761969845384</v>
      </c>
      <c r="Q156" s="138">
        <f t="shared" si="58"/>
        <v>0.43476214435148341</v>
      </c>
      <c r="R156" s="138">
        <f t="shared" si="58"/>
        <v>0.43567803398279942</v>
      </c>
      <c r="S156" s="138">
        <f t="shared" si="58"/>
        <v>0.45835624793076879</v>
      </c>
      <c r="T156" s="138">
        <f t="shared" si="58"/>
        <v>0.47291451323183925</v>
      </c>
      <c r="U156" s="138">
        <f t="shared" si="58"/>
        <v>0.47291451323183925</v>
      </c>
      <c r="V156" s="138">
        <f t="shared" si="58"/>
        <v>0.47440679598443514</v>
      </c>
      <c r="W156" s="138">
        <f t="shared" si="58"/>
        <v>0.50433099024085359</v>
      </c>
      <c r="X156" s="138">
        <f t="shared" si="58"/>
        <v>0.50433099024085359</v>
      </c>
      <c r="Y156" s="138">
        <f t="shared" si="58"/>
        <v>0.45917328280008185</v>
      </c>
      <c r="Z156" s="138">
        <f t="shared" si="58"/>
        <v>1.0437557376186917</v>
      </c>
      <c r="AA156" s="138">
        <f t="shared" si="58"/>
        <v>1.6923241871166315</v>
      </c>
      <c r="AB156" s="138">
        <f t="shared" si="58"/>
        <v>1.9499404648735985</v>
      </c>
      <c r="AC156" s="138">
        <f t="shared" si="58"/>
        <v>0.44865828059382074</v>
      </c>
      <c r="AD156" s="138">
        <f t="shared" si="58"/>
        <v>1.1973142660709073</v>
      </c>
      <c r="AE156" s="138">
        <f t="shared" si="58"/>
        <v>1.76254179597339</v>
      </c>
      <c r="AF156" s="138">
        <f t="shared" si="58"/>
        <v>1.4719687691769152</v>
      </c>
      <c r="AG156" s="138">
        <f t="shared" si="58"/>
        <v>1.238508115097682</v>
      </c>
      <c r="AH156" s="138">
        <f t="shared" si="58"/>
        <v>1.836183805549626</v>
      </c>
      <c r="AI156" s="138">
        <f t="shared" si="58"/>
        <v>1.2962156478537818</v>
      </c>
      <c r="AJ156" s="138">
        <f t="shared" si="58"/>
        <v>1.8871773212981902</v>
      </c>
      <c r="AK156" s="138">
        <f t="shared" si="58"/>
        <v>1.8966505226656056</v>
      </c>
      <c r="AL156" s="138">
        <f t="shared" si="58"/>
        <v>1.8317382685940207</v>
      </c>
      <c r="AM156" s="138">
        <f t="shared" si="58"/>
        <v>1.5831834610038558</v>
      </c>
      <c r="AN156" s="138">
        <f t="shared" si="58"/>
        <v>1.5836974404136102</v>
      </c>
      <c r="AO156" s="138">
        <f t="shared" si="58"/>
        <v>1.5836663388946031</v>
      </c>
      <c r="AP156" s="138">
        <f t="shared" si="58"/>
        <v>1.5693162287298754</v>
      </c>
      <c r="AQ156" s="138">
        <f t="shared" si="58"/>
        <v>1.5721308257109401</v>
      </c>
      <c r="AR156" s="138">
        <f t="shared" si="58"/>
        <v>1.5721308257109401</v>
      </c>
      <c r="AS156" s="138">
        <f t="shared" si="58"/>
        <v>2.0055530885930715</v>
      </c>
    </row>
    <row r="157" spans="5:45" ht="15" customHeight="1" x14ac:dyDescent="0.25">
      <c r="E157" s="2" t="s">
        <v>186</v>
      </c>
      <c r="F157" s="79" t="s">
        <v>283</v>
      </c>
      <c r="G157" s="105" t="s">
        <v>424</v>
      </c>
      <c r="H157" s="82"/>
      <c r="I157" s="138">
        <f>('Transformers - MVA'!J66/(SQRT(3)*'Transformers - MVA'!$H$66))</f>
        <v>0</v>
      </c>
      <c r="J157" s="138">
        <f>('Transformers - MVA'!K66/(SQRT(3)*'Transformers - MVA'!$H$66))</f>
        <v>0</v>
      </c>
      <c r="K157" s="144">
        <v>1E-3</v>
      </c>
      <c r="L157" s="138">
        <f>('Transformers - MVA'!M66/(SQRT(3)*'Transformers - MVA'!$H$66))</f>
        <v>0.24101139137449901</v>
      </c>
      <c r="M157" s="138">
        <f>('Transformers - MVA'!N66/(SQRT(3)*'Transformers - MVA'!$H$66))</f>
        <v>0.4605805172477388</v>
      </c>
      <c r="N157" s="138">
        <f>('Transformers - MVA'!O66/(SQRT(3)*'Transformers - MVA'!$H$66))</f>
        <v>0.460580517555576</v>
      </c>
      <c r="O157" s="138">
        <f>('Transformers - MVA'!P66/(SQRT(3)*'Transformers - MVA'!$H$66))</f>
        <v>0.42105761925673657</v>
      </c>
      <c r="P157" s="138">
        <f>('Transformers - MVA'!Q66/(SQRT(3)*'Transformers - MVA'!$H$66))</f>
        <v>0.42105761969845384</v>
      </c>
      <c r="Q157" s="138">
        <f>('Transformers - MVA'!R66/(SQRT(3)*'Transformers - MVA'!$H$66))</f>
        <v>0.43476214435148341</v>
      </c>
      <c r="R157" s="138">
        <f>('Transformers - MVA'!S66/(SQRT(3)*'Transformers - MVA'!$H$66))</f>
        <v>0.43567803398279942</v>
      </c>
      <c r="S157" s="138">
        <f>('Transformers - MVA'!T66/(SQRT(3)*'Transformers - MVA'!$H$66))</f>
        <v>0.45835624793076879</v>
      </c>
      <c r="T157" s="138">
        <f>('Transformers - MVA'!U66/(SQRT(3)*'Transformers - MVA'!$H$66))</f>
        <v>0.47291451323183925</v>
      </c>
      <c r="U157" s="138">
        <f>('Transformers - MVA'!V66/(SQRT(3)*'Transformers - MVA'!$H$66))</f>
        <v>0.47291451323183925</v>
      </c>
      <c r="V157" s="138">
        <f>('Transformers - MVA'!W66/(SQRT(3)*'Transformers - MVA'!$H$66))</f>
        <v>0.47440679598443514</v>
      </c>
      <c r="W157" s="138">
        <f>('Transformers - MVA'!X66/(SQRT(3)*'Transformers - MVA'!$H$66))</f>
        <v>0.50433099024085359</v>
      </c>
      <c r="X157" s="138">
        <f>('Transformers - MVA'!Y66/(SQRT(3)*'Transformers - MVA'!$H$66))</f>
        <v>0.50433099024085359</v>
      </c>
      <c r="Y157" s="138">
        <f>('Transformers - MVA'!Z66/(SQRT(3)*'Transformers - MVA'!$H$66))</f>
        <v>0.45917328280008185</v>
      </c>
      <c r="Z157" s="138">
        <f>('Transformers - MVA'!AA66/(SQRT(3)*'Transformers - MVA'!$H$66))</f>
        <v>1.0437557376186917</v>
      </c>
      <c r="AA157" s="138">
        <f>('Transformers - MVA'!AB66/(SQRT(3)*'Transformers - MVA'!$H$66))</f>
        <v>1.6923241871166315</v>
      </c>
      <c r="AB157" s="138">
        <f>('Transformers - MVA'!AC66/(SQRT(3)*'Transformers - MVA'!$H$66))</f>
        <v>1.9499404648735985</v>
      </c>
      <c r="AC157" s="138">
        <f>('Transformers - MVA'!AD66/(SQRT(3)*'Transformers - MVA'!$H$66))</f>
        <v>0.44865828059382074</v>
      </c>
      <c r="AD157" s="138">
        <f>('Transformers - MVA'!AE66/(SQRT(3)*'Transformers - MVA'!$H$66))</f>
        <v>1.1973142660709073</v>
      </c>
      <c r="AE157" s="138">
        <f>('Transformers - MVA'!AF66/(SQRT(3)*'Transformers - MVA'!$H$66))</f>
        <v>1.76254179597339</v>
      </c>
      <c r="AF157" s="138">
        <f>('Transformers - MVA'!AG66/(SQRT(3)*'Transformers - MVA'!$H$66))</f>
        <v>1.4719687691769152</v>
      </c>
      <c r="AG157" s="138">
        <f>('Transformers - MVA'!AH66/(SQRT(3)*'Transformers - MVA'!$H$66))</f>
        <v>1.238508115097682</v>
      </c>
      <c r="AH157" s="138">
        <f>('Transformers - MVA'!AI66/(SQRT(3)*'Transformers - MVA'!$H$66))</f>
        <v>1.836183805549626</v>
      </c>
      <c r="AI157" s="138">
        <f>('Transformers - MVA'!AJ66/(SQRT(3)*'Transformers - MVA'!$H$66))</f>
        <v>1.2962156478537818</v>
      </c>
      <c r="AJ157" s="138">
        <f>('Transformers - MVA'!AK66/(SQRT(3)*'Transformers - MVA'!$H$66))</f>
        <v>1.8871773212981902</v>
      </c>
      <c r="AK157" s="138">
        <f>('Transformers - MVA'!AL66/(SQRT(3)*'Transformers - MVA'!$H$66))</f>
        <v>1.8966505226656056</v>
      </c>
      <c r="AL157" s="138">
        <f>('Transformers - MVA'!AM66/(SQRT(3)*'Transformers - MVA'!$H$66))</f>
        <v>1.8317382685940207</v>
      </c>
      <c r="AM157" s="138">
        <f>('Transformers - MVA'!AN66/(SQRT(3)*'Transformers - MVA'!$H$66))</f>
        <v>1.5831834610038558</v>
      </c>
      <c r="AN157" s="138">
        <f>('Transformers - MVA'!AO66/(SQRT(3)*'Transformers - MVA'!$H$66))</f>
        <v>1.5836974404136102</v>
      </c>
      <c r="AO157" s="138">
        <f>('Transformers - MVA'!AP66/(SQRT(3)*'Transformers - MVA'!$H$66))</f>
        <v>1.5836663388946031</v>
      </c>
      <c r="AP157" s="138">
        <f>('Transformers - MVA'!AQ66/(SQRT(3)*'Transformers - MVA'!$H$66))</f>
        <v>1.5693162287298754</v>
      </c>
      <c r="AQ157" s="138">
        <f>('Transformers - MVA'!AR66/(SQRT(3)*'Transformers - MVA'!$H$66))</f>
        <v>1.5721308257109401</v>
      </c>
      <c r="AR157" s="138">
        <f>('Transformers - MVA'!AS66/(SQRT(3)*'Transformers - MVA'!$H$66))</f>
        <v>1.5721308257109401</v>
      </c>
      <c r="AS157" s="138">
        <f>('Transformers - MVA'!AT66/(SQRT(3)*'Transformers - MVA'!$H$66))</f>
        <v>2.0055530885930715</v>
      </c>
    </row>
    <row r="158" spans="5:45" ht="15" customHeight="1" x14ac:dyDescent="0.25">
      <c r="E158" s="2" t="s">
        <v>186</v>
      </c>
      <c r="F158" s="79" t="s">
        <v>284</v>
      </c>
      <c r="G158" s="105" t="s">
        <v>421</v>
      </c>
      <c r="H158" s="82"/>
      <c r="I158" s="142">
        <v>0</v>
      </c>
      <c r="J158" s="142">
        <v>0</v>
      </c>
      <c r="K158" s="140">
        <v>999</v>
      </c>
      <c r="L158" s="140">
        <v>999</v>
      </c>
      <c r="M158" s="140">
        <v>999</v>
      </c>
      <c r="N158" s="140">
        <v>999</v>
      </c>
      <c r="O158" s="140">
        <v>999</v>
      </c>
      <c r="P158" s="140">
        <v>999</v>
      </c>
      <c r="Q158" s="140">
        <v>999</v>
      </c>
      <c r="R158" s="140">
        <v>999</v>
      </c>
      <c r="S158" s="140">
        <v>999</v>
      </c>
      <c r="T158" s="140">
        <v>999</v>
      </c>
      <c r="U158" s="140">
        <v>999</v>
      </c>
      <c r="V158" s="140">
        <v>999</v>
      </c>
      <c r="W158" s="140">
        <v>999</v>
      </c>
      <c r="X158" s="140">
        <v>999</v>
      </c>
      <c r="Y158" s="140">
        <v>999</v>
      </c>
      <c r="Z158" s="140">
        <v>999</v>
      </c>
      <c r="AA158" s="140">
        <v>999</v>
      </c>
      <c r="AB158" s="140">
        <v>999</v>
      </c>
      <c r="AC158" s="140">
        <v>999</v>
      </c>
      <c r="AD158" s="140">
        <v>999</v>
      </c>
      <c r="AE158" s="140">
        <v>999</v>
      </c>
      <c r="AF158" s="140">
        <v>999</v>
      </c>
      <c r="AG158" s="140">
        <v>999</v>
      </c>
      <c r="AH158" s="140">
        <v>999</v>
      </c>
      <c r="AI158" s="140">
        <v>999</v>
      </c>
      <c r="AJ158" s="140">
        <v>999</v>
      </c>
      <c r="AK158" s="140">
        <v>999</v>
      </c>
      <c r="AL158" s="140">
        <v>999</v>
      </c>
      <c r="AM158" s="140">
        <v>999</v>
      </c>
      <c r="AN158" s="140">
        <v>999</v>
      </c>
      <c r="AO158" s="140">
        <v>999</v>
      </c>
      <c r="AP158" s="140">
        <v>999</v>
      </c>
      <c r="AQ158" s="140">
        <v>999</v>
      </c>
      <c r="AR158" s="140">
        <v>999</v>
      </c>
      <c r="AS158" s="140">
        <v>999</v>
      </c>
    </row>
    <row r="159" spans="5:45" ht="15" customHeight="1" x14ac:dyDescent="0.25">
      <c r="E159" s="2" t="s">
        <v>186</v>
      </c>
      <c r="F159" s="79" t="s">
        <v>287</v>
      </c>
      <c r="G159" s="105" t="s">
        <v>421</v>
      </c>
      <c r="H159" s="82"/>
      <c r="I159" s="140">
        <v>999</v>
      </c>
      <c r="J159" s="140">
        <v>999</v>
      </c>
      <c r="K159" s="140">
        <v>999</v>
      </c>
      <c r="L159" s="140">
        <v>999</v>
      </c>
      <c r="M159" s="140">
        <v>999</v>
      </c>
      <c r="N159" s="140">
        <v>999</v>
      </c>
      <c r="O159" s="140">
        <v>999</v>
      </c>
      <c r="P159" s="140">
        <v>999</v>
      </c>
      <c r="Q159" s="140">
        <v>999</v>
      </c>
      <c r="R159" s="140">
        <v>999</v>
      </c>
      <c r="S159" s="140">
        <v>999</v>
      </c>
      <c r="T159" s="140">
        <v>999</v>
      </c>
      <c r="U159" s="140">
        <v>999</v>
      </c>
      <c r="V159" s="140">
        <v>999</v>
      </c>
      <c r="W159" s="140">
        <v>999</v>
      </c>
      <c r="X159" s="140">
        <v>999</v>
      </c>
      <c r="Y159" s="140">
        <v>999</v>
      </c>
      <c r="Z159" s="140">
        <v>999</v>
      </c>
      <c r="AA159" s="140">
        <v>999</v>
      </c>
      <c r="AB159" s="140">
        <v>999</v>
      </c>
      <c r="AC159" s="140">
        <v>999</v>
      </c>
      <c r="AD159" s="140">
        <v>999</v>
      </c>
      <c r="AE159" s="140">
        <v>999</v>
      </c>
      <c r="AF159" s="140">
        <v>999</v>
      </c>
      <c r="AG159" s="140">
        <v>999</v>
      </c>
      <c r="AH159" s="140">
        <v>999</v>
      </c>
      <c r="AI159" s="140">
        <v>999</v>
      </c>
      <c r="AJ159" s="140">
        <v>999</v>
      </c>
      <c r="AK159" s="140">
        <v>999</v>
      </c>
      <c r="AL159" s="140">
        <v>999</v>
      </c>
      <c r="AM159" s="140">
        <v>999</v>
      </c>
      <c r="AN159" s="140">
        <v>999</v>
      </c>
      <c r="AO159" s="140">
        <v>999</v>
      </c>
      <c r="AP159" s="140">
        <v>999</v>
      </c>
      <c r="AQ159" s="140">
        <v>999</v>
      </c>
      <c r="AR159" s="140">
        <v>999</v>
      </c>
      <c r="AS159" s="140">
        <v>999</v>
      </c>
    </row>
    <row r="160" spans="5:45" ht="15" customHeight="1" x14ac:dyDescent="0.25">
      <c r="E160" s="2" t="s">
        <v>186</v>
      </c>
      <c r="F160" s="79" t="s">
        <v>281</v>
      </c>
      <c r="G160" s="105" t="s">
        <v>421</v>
      </c>
      <c r="H160" s="82"/>
      <c r="I160" s="140">
        <v>999</v>
      </c>
      <c r="J160" s="140">
        <v>999</v>
      </c>
      <c r="K160" s="140">
        <v>999</v>
      </c>
      <c r="L160" s="140">
        <v>999</v>
      </c>
      <c r="M160" s="140">
        <v>999</v>
      </c>
      <c r="N160" s="140">
        <v>999</v>
      </c>
      <c r="O160" s="140">
        <v>999</v>
      </c>
      <c r="P160" s="140">
        <v>999</v>
      </c>
      <c r="Q160" s="140">
        <v>999</v>
      </c>
      <c r="R160" s="140">
        <v>999</v>
      </c>
      <c r="S160" s="140">
        <v>999</v>
      </c>
      <c r="T160" s="140">
        <v>999</v>
      </c>
      <c r="U160" s="140">
        <v>999</v>
      </c>
      <c r="V160" s="140">
        <v>999</v>
      </c>
      <c r="W160" s="140">
        <v>999</v>
      </c>
      <c r="X160" s="140">
        <v>999</v>
      </c>
      <c r="Y160" s="140">
        <v>999</v>
      </c>
      <c r="Z160" s="140">
        <v>999</v>
      </c>
      <c r="AA160" s="140">
        <v>999</v>
      </c>
      <c r="AB160" s="140">
        <v>999</v>
      </c>
      <c r="AC160" s="140">
        <v>999</v>
      </c>
      <c r="AD160" s="140">
        <v>999</v>
      </c>
      <c r="AE160" s="140">
        <v>999</v>
      </c>
      <c r="AF160" s="140">
        <v>999</v>
      </c>
      <c r="AG160" s="140">
        <v>999</v>
      </c>
      <c r="AH160" s="140">
        <v>999</v>
      </c>
      <c r="AI160" s="140">
        <v>999</v>
      </c>
      <c r="AJ160" s="140">
        <v>999</v>
      </c>
      <c r="AK160" s="140">
        <v>999</v>
      </c>
      <c r="AL160" s="140">
        <v>999</v>
      </c>
      <c r="AM160" s="140">
        <v>999</v>
      </c>
      <c r="AN160" s="140">
        <v>999</v>
      </c>
      <c r="AO160" s="140">
        <v>999</v>
      </c>
      <c r="AP160" s="140">
        <v>999</v>
      </c>
      <c r="AQ160" s="140">
        <v>999</v>
      </c>
      <c r="AR160" s="140">
        <v>999</v>
      </c>
      <c r="AS160" s="140">
        <v>999</v>
      </c>
    </row>
    <row r="161" spans="5:45" ht="15" customHeight="1" x14ac:dyDescent="0.25">
      <c r="E161" s="2" t="s">
        <v>186</v>
      </c>
      <c r="F161" s="79" t="s">
        <v>286</v>
      </c>
      <c r="G161" s="105" t="s">
        <v>421</v>
      </c>
      <c r="H161" s="82"/>
      <c r="I161" s="140">
        <v>999</v>
      </c>
      <c r="J161" s="140">
        <v>999</v>
      </c>
      <c r="K161" s="142">
        <v>0</v>
      </c>
      <c r="L161" s="142">
        <v>0</v>
      </c>
      <c r="M161" s="142">
        <v>0</v>
      </c>
      <c r="N161" s="142">
        <v>0</v>
      </c>
      <c r="O161" s="142">
        <v>0</v>
      </c>
      <c r="P161" s="142">
        <v>0</v>
      </c>
      <c r="Q161" s="142">
        <v>0</v>
      </c>
      <c r="R161" s="142">
        <v>0</v>
      </c>
      <c r="S161" s="142">
        <v>0</v>
      </c>
      <c r="T161" s="142">
        <v>0</v>
      </c>
      <c r="U161" s="142">
        <v>0</v>
      </c>
      <c r="V161" s="142">
        <v>0</v>
      </c>
      <c r="W161" s="142">
        <v>0</v>
      </c>
      <c r="X161" s="142">
        <v>0</v>
      </c>
      <c r="Y161" s="142">
        <v>0</v>
      </c>
      <c r="Z161" s="142">
        <v>0</v>
      </c>
      <c r="AA161" s="142">
        <v>0</v>
      </c>
      <c r="AB161" s="142">
        <v>0</v>
      </c>
      <c r="AC161" s="142">
        <v>0</v>
      </c>
      <c r="AD161" s="142">
        <v>0</v>
      </c>
      <c r="AE161" s="142">
        <v>0</v>
      </c>
      <c r="AF161" s="142">
        <v>0</v>
      </c>
      <c r="AG161" s="142">
        <v>0</v>
      </c>
      <c r="AH161" s="142">
        <v>0</v>
      </c>
      <c r="AI161" s="142">
        <v>0</v>
      </c>
      <c r="AJ161" s="142">
        <v>0</v>
      </c>
      <c r="AK161" s="142">
        <v>0</v>
      </c>
      <c r="AL161" s="142">
        <v>0</v>
      </c>
      <c r="AM161" s="142">
        <v>0</v>
      </c>
      <c r="AN161" s="142">
        <v>0</v>
      </c>
      <c r="AO161" s="142">
        <v>0</v>
      </c>
      <c r="AP161" s="142">
        <v>0</v>
      </c>
      <c r="AQ161" s="142">
        <v>0</v>
      </c>
      <c r="AR161" s="142">
        <v>0</v>
      </c>
      <c r="AS161" s="142">
        <v>0</v>
      </c>
    </row>
    <row r="162" spans="5:45" ht="15" customHeight="1" x14ac:dyDescent="0.25">
      <c r="E162" s="2" t="s">
        <v>185</v>
      </c>
      <c r="F162" s="79" t="s">
        <v>100</v>
      </c>
      <c r="G162" s="105" t="s">
        <v>420</v>
      </c>
      <c r="H162" s="82"/>
      <c r="I162" s="142">
        <f>I131</f>
        <v>0</v>
      </c>
      <c r="J162" s="142">
        <f t="shared" ref="J162:AS162" si="59">J131</f>
        <v>0</v>
      </c>
      <c r="K162" s="142">
        <f t="shared" si="59"/>
        <v>0</v>
      </c>
      <c r="L162" s="142">
        <f t="shared" si="59"/>
        <v>0</v>
      </c>
      <c r="M162" s="145">
        <v>1E-3</v>
      </c>
      <c r="N162" s="138">
        <f t="shared" si="59"/>
        <v>3.4817711486695505E-2</v>
      </c>
      <c r="O162" s="138">
        <f t="shared" si="59"/>
        <v>1.6622397449138092E-2</v>
      </c>
      <c r="P162" s="138">
        <f t="shared" si="59"/>
        <v>1.6622397473024235E-2</v>
      </c>
      <c r="Q162" s="138">
        <f t="shared" si="59"/>
        <v>2.0892457784022808E-2</v>
      </c>
      <c r="R162" s="138">
        <f t="shared" si="59"/>
        <v>2.1085210542626513E-2</v>
      </c>
      <c r="S162" s="138">
        <f t="shared" si="59"/>
        <v>9.9902225609933316E-3</v>
      </c>
      <c r="T162" s="138">
        <f t="shared" si="59"/>
        <v>9.2886130292905121E-3</v>
      </c>
      <c r="U162" s="138">
        <f t="shared" si="59"/>
        <v>9.2886130292905121E-3</v>
      </c>
      <c r="V162" s="138">
        <f t="shared" si="59"/>
        <v>9.0604405267040236E-3</v>
      </c>
      <c r="W162" s="138">
        <f t="shared" si="59"/>
        <v>2.1141683811951022E-2</v>
      </c>
      <c r="X162" s="138">
        <f t="shared" si="59"/>
        <v>2.1141683811951022E-2</v>
      </c>
      <c r="Y162" s="138">
        <f t="shared" si="59"/>
        <v>1.1071813419556261E-2</v>
      </c>
      <c r="Z162" s="138">
        <f t="shared" si="59"/>
        <v>3.5715950410085393E-2</v>
      </c>
      <c r="AA162" s="138">
        <f t="shared" si="59"/>
        <v>6.8458947266225062E-2</v>
      </c>
      <c r="AB162" s="138">
        <f t="shared" si="59"/>
        <v>6.193397699449095E-2</v>
      </c>
      <c r="AC162" s="138">
        <f t="shared" si="59"/>
        <v>-0.11735109287783974</v>
      </c>
      <c r="AD162" s="138">
        <f t="shared" si="59"/>
        <v>-0.12387786839590897</v>
      </c>
      <c r="AE162" s="138">
        <f t="shared" si="59"/>
        <v>-0.13490179293661825</v>
      </c>
      <c r="AF162" s="138">
        <f t="shared" si="59"/>
        <v>-0.12281716616055416</v>
      </c>
      <c r="AG162" s="138">
        <f t="shared" si="59"/>
        <v>-0.15099683958296312</v>
      </c>
      <c r="AH162" s="138">
        <f t="shared" si="59"/>
        <v>-0.16514914292524671</v>
      </c>
      <c r="AI162" s="138">
        <f t="shared" si="59"/>
        <v>-0.27768588399112237</v>
      </c>
      <c r="AJ162" s="138">
        <f t="shared" si="59"/>
        <v>-0.28727149765628379</v>
      </c>
      <c r="AK162" s="138">
        <f t="shared" si="59"/>
        <v>-0.2835709147303796</v>
      </c>
      <c r="AL162" s="138">
        <f t="shared" si="59"/>
        <v>-0.28074678360486111</v>
      </c>
      <c r="AM162" s="138">
        <f t="shared" si="59"/>
        <v>-0.27741694498922631</v>
      </c>
      <c r="AN162" s="138">
        <f t="shared" si="59"/>
        <v>-0.27747914221252151</v>
      </c>
      <c r="AO162" s="138">
        <f t="shared" si="59"/>
        <v>-0.27747850890400022</v>
      </c>
      <c r="AP162" s="138">
        <f t="shared" si="59"/>
        <v>-0.27751344130253641</v>
      </c>
      <c r="AQ162" s="138">
        <f t="shared" si="59"/>
        <v>-0.27722317693047094</v>
      </c>
      <c r="AR162" s="138">
        <f t="shared" si="59"/>
        <v>-0.27722317693047094</v>
      </c>
      <c r="AS162" s="138">
        <f t="shared" si="59"/>
        <v>-0.27858407351696424</v>
      </c>
    </row>
    <row r="163" spans="5:45" ht="15" customHeight="1" x14ac:dyDescent="0.25">
      <c r="E163" s="2" t="s">
        <v>185</v>
      </c>
      <c r="F163" s="79" t="s">
        <v>280</v>
      </c>
      <c r="G163" s="149" t="s">
        <v>420</v>
      </c>
      <c r="H163" s="82"/>
      <c r="I163" s="142">
        <v>0</v>
      </c>
      <c r="J163" s="142">
        <v>0</v>
      </c>
      <c r="K163" s="142">
        <v>0</v>
      </c>
      <c r="L163" s="142">
        <v>0</v>
      </c>
      <c r="M163" s="142">
        <v>0</v>
      </c>
      <c r="N163" s="145">
        <v>1E-3</v>
      </c>
      <c r="O163" s="141">
        <f t="shared" ref="O163:AS164" si="60">O162</f>
        <v>1.6622397449138092E-2</v>
      </c>
      <c r="P163" s="141">
        <f t="shared" si="60"/>
        <v>1.6622397473024235E-2</v>
      </c>
      <c r="Q163" s="141">
        <f t="shared" si="60"/>
        <v>2.0892457784022808E-2</v>
      </c>
      <c r="R163" s="141">
        <f t="shared" si="60"/>
        <v>2.1085210542626513E-2</v>
      </c>
      <c r="S163" s="141">
        <f t="shared" si="60"/>
        <v>9.9902225609933316E-3</v>
      </c>
      <c r="T163" s="141">
        <f t="shared" si="60"/>
        <v>9.2886130292905121E-3</v>
      </c>
      <c r="U163" s="141">
        <f t="shared" si="60"/>
        <v>9.2886130292905121E-3</v>
      </c>
      <c r="V163" s="141">
        <f t="shared" si="60"/>
        <v>9.0604405267040236E-3</v>
      </c>
      <c r="W163" s="141">
        <f t="shared" si="60"/>
        <v>2.1141683811951022E-2</v>
      </c>
      <c r="X163" s="141">
        <f t="shared" si="60"/>
        <v>2.1141683811951022E-2</v>
      </c>
      <c r="Y163" s="141">
        <f t="shared" si="60"/>
        <v>1.1071813419556261E-2</v>
      </c>
      <c r="Z163" s="141">
        <f t="shared" si="60"/>
        <v>3.5715950410085393E-2</v>
      </c>
      <c r="AA163" s="141">
        <f t="shared" si="60"/>
        <v>6.8458947266225062E-2</v>
      </c>
      <c r="AB163" s="141">
        <f t="shared" si="60"/>
        <v>6.193397699449095E-2</v>
      </c>
      <c r="AC163" s="141">
        <f t="shared" si="60"/>
        <v>-0.11735109287783974</v>
      </c>
      <c r="AD163" s="141">
        <f t="shared" si="60"/>
        <v>-0.12387786839590897</v>
      </c>
      <c r="AE163" s="141">
        <f t="shared" si="60"/>
        <v>-0.13490179293661825</v>
      </c>
      <c r="AF163" s="141">
        <f t="shared" si="60"/>
        <v>-0.12281716616055416</v>
      </c>
      <c r="AG163" s="141">
        <f t="shared" si="60"/>
        <v>-0.15099683958296312</v>
      </c>
      <c r="AH163" s="141">
        <f t="shared" si="60"/>
        <v>-0.16514914292524671</v>
      </c>
      <c r="AI163" s="141">
        <f t="shared" si="60"/>
        <v>-0.27768588399112237</v>
      </c>
      <c r="AJ163" s="141">
        <f t="shared" si="60"/>
        <v>-0.28727149765628379</v>
      </c>
      <c r="AK163" s="141">
        <f t="shared" si="60"/>
        <v>-0.2835709147303796</v>
      </c>
      <c r="AL163" s="141">
        <f t="shared" si="60"/>
        <v>-0.28074678360486111</v>
      </c>
      <c r="AM163" s="141">
        <f t="shared" si="60"/>
        <v>-0.27741694498922631</v>
      </c>
      <c r="AN163" s="141">
        <f t="shared" si="60"/>
        <v>-0.27747914221252151</v>
      </c>
      <c r="AO163" s="141">
        <f t="shared" si="60"/>
        <v>-0.27747850890400022</v>
      </c>
      <c r="AP163" s="141">
        <f t="shared" si="60"/>
        <v>-0.27751344130253641</v>
      </c>
      <c r="AQ163" s="141">
        <f t="shared" si="60"/>
        <v>-0.27722317693047094</v>
      </c>
      <c r="AR163" s="141">
        <f t="shared" si="60"/>
        <v>-0.27722317693047094</v>
      </c>
      <c r="AS163" s="141">
        <f t="shared" si="60"/>
        <v>-0.27858407351696424</v>
      </c>
    </row>
    <row r="164" spans="5:45" ht="15" customHeight="1" x14ac:dyDescent="0.25">
      <c r="E164" s="2" t="s">
        <v>185</v>
      </c>
      <c r="F164" s="79" t="s">
        <v>285</v>
      </c>
      <c r="G164" s="149" t="s">
        <v>420</v>
      </c>
      <c r="H164" s="82"/>
      <c r="I164" s="142">
        <v>0</v>
      </c>
      <c r="J164" s="142">
        <v>0</v>
      </c>
      <c r="K164" s="142">
        <v>0</v>
      </c>
      <c r="L164" s="142">
        <v>0</v>
      </c>
      <c r="M164" s="142">
        <v>0</v>
      </c>
      <c r="N164" s="142">
        <v>0</v>
      </c>
      <c r="O164" s="145">
        <v>1E-3</v>
      </c>
      <c r="P164" s="141">
        <f t="shared" si="60"/>
        <v>1.6622397473024235E-2</v>
      </c>
      <c r="Q164" s="141">
        <f t="shared" si="60"/>
        <v>2.0892457784022808E-2</v>
      </c>
      <c r="R164" s="141">
        <f t="shared" si="60"/>
        <v>2.1085210542626513E-2</v>
      </c>
      <c r="S164" s="141">
        <f t="shared" si="60"/>
        <v>9.9902225609933316E-3</v>
      </c>
      <c r="T164" s="141">
        <f t="shared" si="60"/>
        <v>9.2886130292905121E-3</v>
      </c>
      <c r="U164" s="141">
        <f t="shared" si="60"/>
        <v>9.2886130292905121E-3</v>
      </c>
      <c r="V164" s="141">
        <f t="shared" si="60"/>
        <v>9.0604405267040236E-3</v>
      </c>
      <c r="W164" s="141">
        <f t="shared" si="60"/>
        <v>2.1141683811951022E-2</v>
      </c>
      <c r="X164" s="141">
        <f t="shared" si="60"/>
        <v>2.1141683811951022E-2</v>
      </c>
      <c r="Y164" s="141">
        <f t="shared" si="60"/>
        <v>1.1071813419556261E-2</v>
      </c>
      <c r="Z164" s="141">
        <f t="shared" si="60"/>
        <v>3.5715950410085393E-2</v>
      </c>
      <c r="AA164" s="141">
        <f t="shared" si="60"/>
        <v>6.8458947266225062E-2</v>
      </c>
      <c r="AB164" s="141">
        <f t="shared" si="60"/>
        <v>6.193397699449095E-2</v>
      </c>
      <c r="AC164" s="141">
        <f t="shared" si="60"/>
        <v>-0.11735109287783974</v>
      </c>
      <c r="AD164" s="141">
        <f t="shared" si="60"/>
        <v>-0.12387786839590897</v>
      </c>
      <c r="AE164" s="141">
        <f t="shared" si="60"/>
        <v>-0.13490179293661825</v>
      </c>
      <c r="AF164" s="141">
        <f t="shared" si="60"/>
        <v>-0.12281716616055416</v>
      </c>
      <c r="AG164" s="141">
        <f t="shared" si="60"/>
        <v>-0.15099683958296312</v>
      </c>
      <c r="AH164" s="141">
        <f t="shared" si="60"/>
        <v>-0.16514914292524671</v>
      </c>
      <c r="AI164" s="141">
        <f t="shared" si="60"/>
        <v>-0.27768588399112237</v>
      </c>
      <c r="AJ164" s="141">
        <f t="shared" si="60"/>
        <v>-0.28727149765628379</v>
      </c>
      <c r="AK164" s="141">
        <f t="shared" si="60"/>
        <v>-0.2835709147303796</v>
      </c>
      <c r="AL164" s="141">
        <f t="shared" si="60"/>
        <v>-0.28074678360486111</v>
      </c>
      <c r="AM164" s="141">
        <f t="shared" si="60"/>
        <v>-0.27741694498922631</v>
      </c>
      <c r="AN164" s="141">
        <f t="shared" si="60"/>
        <v>-0.27747914221252151</v>
      </c>
      <c r="AO164" s="141">
        <f t="shared" si="60"/>
        <v>-0.27747850890400022</v>
      </c>
      <c r="AP164" s="141">
        <f t="shared" si="60"/>
        <v>-0.27751344130253641</v>
      </c>
      <c r="AQ164" s="141">
        <f t="shared" si="60"/>
        <v>-0.27722317693047094</v>
      </c>
      <c r="AR164" s="141">
        <f t="shared" si="60"/>
        <v>-0.27722317693047094</v>
      </c>
      <c r="AS164" s="141">
        <f t="shared" si="60"/>
        <v>-0.27858407351696424</v>
      </c>
    </row>
    <row r="165" spans="5:45" ht="15" customHeight="1" x14ac:dyDescent="0.25">
      <c r="E165" s="2" t="s">
        <v>184</v>
      </c>
      <c r="F165" s="79" t="s">
        <v>103</v>
      </c>
      <c r="G165" s="149" t="s">
        <v>412</v>
      </c>
      <c r="H165" s="82"/>
      <c r="I165" s="142">
        <v>0</v>
      </c>
      <c r="J165" s="142">
        <v>0</v>
      </c>
      <c r="K165" s="142">
        <v>0</v>
      </c>
      <c r="L165" s="142">
        <v>0</v>
      </c>
      <c r="M165" s="141">
        <f t="shared" ref="M165:O165" si="61">M122</f>
        <v>1.8429097840700549E-2</v>
      </c>
      <c r="N165" s="141">
        <f t="shared" si="61"/>
        <v>1.8429097840501646E-2</v>
      </c>
      <c r="O165" s="141">
        <f t="shared" si="61"/>
        <v>1.8329984636232428E-2</v>
      </c>
      <c r="P165" s="141">
        <f>P122</f>
        <v>1.8329984635666263E-2</v>
      </c>
      <c r="Q165" s="141">
        <f t="shared" ref="Q165:AS165" si="62">Q122</f>
        <v>1.4982814499348646E-2</v>
      </c>
      <c r="R165" s="141">
        <f t="shared" si="62"/>
        <v>1.5042642073006596E-2</v>
      </c>
      <c r="S165" s="141">
        <f t="shared" si="62"/>
        <v>1.1378782030815016E-2</v>
      </c>
      <c r="T165" s="141">
        <f t="shared" si="62"/>
        <v>9.6531263667418519E-3</v>
      </c>
      <c r="U165" s="141">
        <f t="shared" si="62"/>
        <v>9.6531263667418519E-3</v>
      </c>
      <c r="V165" s="141">
        <f t="shared" si="62"/>
        <v>9.7570902497098929E-3</v>
      </c>
      <c r="W165" s="141">
        <f t="shared" si="62"/>
        <v>8.5901033995240163E-3</v>
      </c>
      <c r="X165" s="141">
        <f t="shared" si="62"/>
        <v>8.5901033995240163E-3</v>
      </c>
      <c r="Y165" s="141">
        <f t="shared" si="62"/>
        <v>1.1814530459275633E-2</v>
      </c>
      <c r="Z165" s="141">
        <f t="shared" si="62"/>
        <v>1.96458630545027E-2</v>
      </c>
      <c r="AA165" s="141">
        <f t="shared" si="62"/>
        <v>3.0379197541142527E-2</v>
      </c>
      <c r="AB165" s="141">
        <f t="shared" si="62"/>
        <v>5.9121157649678562E-2</v>
      </c>
      <c r="AC165" s="141">
        <f t="shared" si="62"/>
        <v>-3.4949877952503122E-2</v>
      </c>
      <c r="AD165" s="141">
        <f t="shared" si="62"/>
        <v>-8.0563531457796614E-2</v>
      </c>
      <c r="AE165" s="141">
        <f t="shared" si="62"/>
        <v>-8.0259591217587745E-2</v>
      </c>
      <c r="AF165" s="141">
        <f t="shared" si="62"/>
        <v>-6.2156879599376373E-2</v>
      </c>
      <c r="AG165" s="141">
        <f t="shared" si="62"/>
        <v>-6.438225791037705E-2</v>
      </c>
      <c r="AH165" s="141">
        <f t="shared" si="62"/>
        <v>-7.7047753267058983E-2</v>
      </c>
      <c r="AI165" s="141">
        <f t="shared" si="62"/>
        <v>-9.6824297631751655E-2</v>
      </c>
      <c r="AJ165" s="141">
        <f t="shared" si="62"/>
        <v>-0.10514845928548905</v>
      </c>
      <c r="AK165" s="141">
        <f t="shared" si="62"/>
        <v>-0.10233821966539454</v>
      </c>
      <c r="AL165" s="141">
        <f t="shared" si="62"/>
        <v>-9.9928812199857525E-2</v>
      </c>
      <c r="AM165" s="141">
        <f t="shared" si="62"/>
        <v>-9.6508274416787082E-2</v>
      </c>
      <c r="AN165" s="141">
        <f t="shared" si="62"/>
        <v>-9.6582275982137061E-2</v>
      </c>
      <c r="AO165" s="141">
        <f t="shared" si="62"/>
        <v>-9.658152534534048E-2</v>
      </c>
      <c r="AP165" s="141">
        <f t="shared" si="62"/>
        <v>-9.2600264558517636E-2</v>
      </c>
      <c r="AQ165" s="141">
        <f t="shared" si="62"/>
        <v>-9.2883763676929978E-2</v>
      </c>
      <c r="AR165" s="141">
        <f t="shared" si="62"/>
        <v>-9.2883763676929978E-2</v>
      </c>
      <c r="AS165" s="141">
        <f t="shared" si="62"/>
        <v>-9.4255278990835342E-2</v>
      </c>
    </row>
    <row r="166" spans="5:45" ht="15" customHeight="1" x14ac:dyDescent="0.25">
      <c r="E166" s="2" t="s">
        <v>184</v>
      </c>
      <c r="F166" s="80" t="s">
        <v>111</v>
      </c>
      <c r="G166" s="149" t="s">
        <v>412</v>
      </c>
      <c r="H166" s="82"/>
      <c r="I166" s="142">
        <v>0</v>
      </c>
      <c r="J166" s="142">
        <v>0</v>
      </c>
      <c r="K166" s="142">
        <v>0</v>
      </c>
      <c r="L166" s="142">
        <v>0</v>
      </c>
      <c r="M166" s="142">
        <v>0</v>
      </c>
      <c r="N166" s="142">
        <v>0</v>
      </c>
      <c r="O166" s="142">
        <v>0</v>
      </c>
      <c r="P166" s="141">
        <f>P165</f>
        <v>1.8329984635666263E-2</v>
      </c>
      <c r="Q166" s="141">
        <f t="shared" ref="Q166:AS167" si="63">Q165</f>
        <v>1.4982814499348646E-2</v>
      </c>
      <c r="R166" s="141">
        <f t="shared" si="63"/>
        <v>1.5042642073006596E-2</v>
      </c>
      <c r="S166" s="141">
        <f t="shared" si="63"/>
        <v>1.1378782030815016E-2</v>
      </c>
      <c r="T166" s="141">
        <f t="shared" si="63"/>
        <v>9.6531263667418519E-3</v>
      </c>
      <c r="U166" s="141">
        <f t="shared" si="63"/>
        <v>9.6531263667418519E-3</v>
      </c>
      <c r="V166" s="141">
        <f t="shared" si="63"/>
        <v>9.7570902497098929E-3</v>
      </c>
      <c r="W166" s="141">
        <f t="shared" si="63"/>
        <v>8.5901033995240163E-3</v>
      </c>
      <c r="X166" s="141">
        <f t="shared" si="63"/>
        <v>8.5901033995240163E-3</v>
      </c>
      <c r="Y166" s="141">
        <f t="shared" si="63"/>
        <v>1.1814530459275633E-2</v>
      </c>
      <c r="Z166" s="141">
        <f t="shared" si="63"/>
        <v>1.96458630545027E-2</v>
      </c>
      <c r="AA166" s="141">
        <f t="shared" si="63"/>
        <v>3.0379197541142527E-2</v>
      </c>
      <c r="AB166" s="141">
        <f t="shared" si="63"/>
        <v>5.9121157649678562E-2</v>
      </c>
      <c r="AC166" s="141">
        <f t="shared" si="63"/>
        <v>-3.4949877952503122E-2</v>
      </c>
      <c r="AD166" s="141">
        <f t="shared" si="63"/>
        <v>-8.0563531457796614E-2</v>
      </c>
      <c r="AE166" s="141">
        <f t="shared" si="63"/>
        <v>-8.0259591217587745E-2</v>
      </c>
      <c r="AF166" s="141">
        <f t="shared" si="63"/>
        <v>-6.2156879599376373E-2</v>
      </c>
      <c r="AG166" s="141">
        <f t="shared" si="63"/>
        <v>-6.438225791037705E-2</v>
      </c>
      <c r="AH166" s="141">
        <f t="shared" si="63"/>
        <v>-7.7047753267058983E-2</v>
      </c>
      <c r="AI166" s="141">
        <f t="shared" si="63"/>
        <v>-9.6824297631751655E-2</v>
      </c>
      <c r="AJ166" s="141">
        <f t="shared" si="63"/>
        <v>-0.10514845928548905</v>
      </c>
      <c r="AK166" s="141">
        <f t="shared" si="63"/>
        <v>-0.10233821966539454</v>
      </c>
      <c r="AL166" s="141">
        <f t="shared" si="63"/>
        <v>-9.9928812199857525E-2</v>
      </c>
      <c r="AM166" s="141">
        <f t="shared" si="63"/>
        <v>-9.6508274416787082E-2</v>
      </c>
      <c r="AN166" s="141">
        <f t="shared" si="63"/>
        <v>-9.6582275982137061E-2</v>
      </c>
      <c r="AO166" s="141">
        <f t="shared" si="63"/>
        <v>-9.658152534534048E-2</v>
      </c>
      <c r="AP166" s="141">
        <f t="shared" si="63"/>
        <v>-9.2600264558517636E-2</v>
      </c>
      <c r="AQ166" s="141">
        <f t="shared" si="63"/>
        <v>-9.2883763676929978E-2</v>
      </c>
      <c r="AR166" s="141">
        <f t="shared" si="63"/>
        <v>-9.2883763676929978E-2</v>
      </c>
      <c r="AS166" s="141">
        <f t="shared" si="63"/>
        <v>-9.4255278990835342E-2</v>
      </c>
    </row>
    <row r="167" spans="5:45" ht="15" customHeight="1" x14ac:dyDescent="0.25">
      <c r="E167" s="2" t="s">
        <v>184</v>
      </c>
      <c r="F167" s="81" t="s">
        <v>104</v>
      </c>
      <c r="G167" s="149" t="s">
        <v>412</v>
      </c>
      <c r="H167" s="82"/>
      <c r="I167" s="142">
        <v>0</v>
      </c>
      <c r="J167" s="142">
        <v>0</v>
      </c>
      <c r="K167" s="142">
        <v>0</v>
      </c>
      <c r="L167" s="142">
        <v>0</v>
      </c>
      <c r="M167" s="142">
        <v>0</v>
      </c>
      <c r="N167" s="142">
        <v>0</v>
      </c>
      <c r="O167" s="142">
        <v>0</v>
      </c>
      <c r="P167" s="142">
        <v>0</v>
      </c>
      <c r="Q167" s="141">
        <f>Q166</f>
        <v>1.4982814499348646E-2</v>
      </c>
      <c r="R167" s="141">
        <f t="shared" si="63"/>
        <v>1.5042642073006596E-2</v>
      </c>
      <c r="S167" s="141">
        <f t="shared" si="63"/>
        <v>1.1378782030815016E-2</v>
      </c>
      <c r="T167" s="141">
        <f t="shared" si="63"/>
        <v>9.6531263667418519E-3</v>
      </c>
      <c r="U167" s="141">
        <f t="shared" si="63"/>
        <v>9.6531263667418519E-3</v>
      </c>
      <c r="V167" s="141">
        <f t="shared" si="63"/>
        <v>9.7570902497098929E-3</v>
      </c>
      <c r="W167" s="141">
        <f t="shared" si="63"/>
        <v>8.5901033995240163E-3</v>
      </c>
      <c r="X167" s="141">
        <f t="shared" si="63"/>
        <v>8.5901033995240163E-3</v>
      </c>
      <c r="Y167" s="141">
        <f t="shared" si="63"/>
        <v>1.1814530459275633E-2</v>
      </c>
      <c r="Z167" s="141">
        <f t="shared" si="63"/>
        <v>1.96458630545027E-2</v>
      </c>
      <c r="AA167" s="141">
        <f t="shared" si="63"/>
        <v>3.0379197541142527E-2</v>
      </c>
      <c r="AB167" s="141">
        <f t="shared" si="63"/>
        <v>5.9121157649678562E-2</v>
      </c>
      <c r="AC167" s="141">
        <f t="shared" si="63"/>
        <v>-3.4949877952503122E-2</v>
      </c>
      <c r="AD167" s="141">
        <f t="shared" si="63"/>
        <v>-8.0563531457796614E-2</v>
      </c>
      <c r="AE167" s="141">
        <f t="shared" si="63"/>
        <v>-8.0259591217587745E-2</v>
      </c>
      <c r="AF167" s="141">
        <f t="shared" si="63"/>
        <v>-6.2156879599376373E-2</v>
      </c>
      <c r="AG167" s="141">
        <f t="shared" si="63"/>
        <v>-6.438225791037705E-2</v>
      </c>
      <c r="AH167" s="141">
        <f t="shared" si="63"/>
        <v>-7.7047753267058983E-2</v>
      </c>
      <c r="AI167" s="141">
        <f t="shared" si="63"/>
        <v>-9.6824297631751655E-2</v>
      </c>
      <c r="AJ167" s="141">
        <f t="shared" si="63"/>
        <v>-0.10514845928548905</v>
      </c>
      <c r="AK167" s="141">
        <f t="shared" si="63"/>
        <v>-0.10233821966539454</v>
      </c>
      <c r="AL167" s="141">
        <f t="shared" si="63"/>
        <v>-9.9928812199857525E-2</v>
      </c>
      <c r="AM167" s="141">
        <f t="shared" si="63"/>
        <v>-9.6508274416787082E-2</v>
      </c>
      <c r="AN167" s="141">
        <f t="shared" si="63"/>
        <v>-9.6582275982137061E-2</v>
      </c>
      <c r="AO167" s="141">
        <f t="shared" si="63"/>
        <v>-9.658152534534048E-2</v>
      </c>
      <c r="AP167" s="141">
        <f t="shared" si="63"/>
        <v>-9.2600264558517636E-2</v>
      </c>
      <c r="AQ167" s="141">
        <f t="shared" si="63"/>
        <v>-9.2883763676929978E-2</v>
      </c>
      <c r="AR167" s="141">
        <f t="shared" si="63"/>
        <v>-9.2883763676929978E-2</v>
      </c>
      <c r="AS167" s="141">
        <f t="shared" si="63"/>
        <v>-9.4255278990835342E-2</v>
      </c>
    </row>
    <row r="168" spans="5:45" ht="15" customHeight="1" x14ac:dyDescent="0.25">
      <c r="E168" s="2" t="s">
        <v>190</v>
      </c>
      <c r="F168" s="81" t="s">
        <v>304</v>
      </c>
      <c r="G168" s="149" t="s">
        <v>434</v>
      </c>
      <c r="H168" s="82"/>
      <c r="I168" s="142">
        <f>I132-I134</f>
        <v>0</v>
      </c>
      <c r="J168" s="142">
        <f t="shared" ref="J168:AS168" si="64">J132-J134</f>
        <v>0</v>
      </c>
      <c r="K168" s="142">
        <f t="shared" si="64"/>
        <v>0</v>
      </c>
      <c r="L168" s="142">
        <f t="shared" si="64"/>
        <v>0</v>
      </c>
      <c r="M168" s="142">
        <f t="shared" si="64"/>
        <v>0</v>
      </c>
      <c r="N168" s="142">
        <f t="shared" si="64"/>
        <v>0</v>
      </c>
      <c r="O168" s="142">
        <f t="shared" si="64"/>
        <v>0</v>
      </c>
      <c r="P168" s="142">
        <f t="shared" si="64"/>
        <v>0</v>
      </c>
      <c r="Q168" s="142">
        <f t="shared" si="64"/>
        <v>0</v>
      </c>
      <c r="R168" s="142">
        <f t="shared" si="64"/>
        <v>0</v>
      </c>
      <c r="S168" s="142">
        <f t="shared" si="64"/>
        <v>0</v>
      </c>
      <c r="T168" s="142">
        <v>0</v>
      </c>
      <c r="U168" s="142">
        <v>0</v>
      </c>
      <c r="V168" s="138">
        <f t="shared" si="64"/>
        <v>1.3806339995268892E-3</v>
      </c>
      <c r="W168" s="138">
        <f t="shared" si="64"/>
        <v>6.1734845225509998E-3</v>
      </c>
      <c r="X168" s="138">
        <f t="shared" si="64"/>
        <v>6.1734845225509998E-3</v>
      </c>
      <c r="Y168" s="138">
        <f t="shared" si="64"/>
        <v>-5.4534439248558851E-3</v>
      </c>
      <c r="Z168" s="138">
        <f t="shared" si="64"/>
        <v>-5.3381209040850655E-3</v>
      </c>
      <c r="AA168" s="138">
        <f t="shared" si="64"/>
        <v>1.0042104375237401E-3</v>
      </c>
      <c r="AB168" s="138">
        <f t="shared" si="64"/>
        <v>-4.797403734427769E-4</v>
      </c>
      <c r="AC168" s="138">
        <f t="shared" si="64"/>
        <v>1.3811286143144905E-3</v>
      </c>
      <c r="AD168" s="138">
        <f t="shared" si="64"/>
        <v>5.0553904519944765E-4</v>
      </c>
      <c r="AE168" s="138">
        <f t="shared" si="64"/>
        <v>-1.1766695232610924E-5</v>
      </c>
      <c r="AF168" s="138">
        <f t="shared" si="64"/>
        <v>5.7154805239119366E-4</v>
      </c>
      <c r="AG168" s="138">
        <f t="shared" si="64"/>
        <v>6.3181605348000547E-4</v>
      </c>
      <c r="AH168" s="138">
        <f t="shared" si="64"/>
        <v>-7.2122782297935617E-5</v>
      </c>
      <c r="AI168" s="138">
        <f t="shared" si="64"/>
        <v>-2.6156159734100348E-5</v>
      </c>
      <c r="AJ168" s="138">
        <f t="shared" si="64"/>
        <v>-7.5182987104486371E-4</v>
      </c>
      <c r="AK168" s="138">
        <f t="shared" si="64"/>
        <v>-5.4877962543462E-4</v>
      </c>
      <c r="AL168" s="138">
        <f t="shared" si="64"/>
        <v>-3.6230400975285904E-4</v>
      </c>
      <c r="AM168" s="138">
        <f t="shared" si="64"/>
        <v>1.567021358832299E-6</v>
      </c>
      <c r="AN168" s="138">
        <f t="shared" si="64"/>
        <v>-4.9518011060317724E-6</v>
      </c>
      <c r="AO168" s="138">
        <f t="shared" si="64"/>
        <v>-4.8857609529565083E-6</v>
      </c>
      <c r="AP168" s="138">
        <f t="shared" si="64"/>
        <v>-8.51827277713324E-6</v>
      </c>
      <c r="AQ168" s="138">
        <f t="shared" si="64"/>
        <v>2.2321880593749455E-5</v>
      </c>
      <c r="AR168" s="138">
        <f t="shared" si="64"/>
        <v>2.2321880593749455E-5</v>
      </c>
      <c r="AS168" s="138">
        <f t="shared" si="64"/>
        <v>2.7565840051050935E-2</v>
      </c>
    </row>
    <row r="169" spans="5:45" ht="15" customHeight="1" x14ac:dyDescent="0.25">
      <c r="E169" s="2" t="s">
        <v>190</v>
      </c>
      <c r="F169" s="81" t="s">
        <v>305</v>
      </c>
      <c r="G169" s="105">
        <v>0</v>
      </c>
      <c r="H169" s="82"/>
      <c r="I169" s="142">
        <v>0</v>
      </c>
      <c r="J169" s="142">
        <v>0</v>
      </c>
      <c r="K169" s="142">
        <v>0</v>
      </c>
      <c r="L169" s="142">
        <v>0</v>
      </c>
      <c r="M169" s="142">
        <v>0</v>
      </c>
      <c r="N169" s="142">
        <v>0</v>
      </c>
      <c r="O169" s="142">
        <v>0</v>
      </c>
      <c r="P169" s="142">
        <v>0</v>
      </c>
      <c r="Q169" s="142">
        <v>0</v>
      </c>
      <c r="R169" s="142">
        <v>0</v>
      </c>
      <c r="S169" s="142">
        <v>0</v>
      </c>
      <c r="T169" s="142">
        <v>0</v>
      </c>
      <c r="U169" s="142">
        <v>0</v>
      </c>
      <c r="V169" s="142">
        <v>0</v>
      </c>
      <c r="W169" s="142">
        <v>0</v>
      </c>
      <c r="X169" s="142">
        <v>0</v>
      </c>
      <c r="Y169" s="142">
        <v>0</v>
      </c>
      <c r="Z169" s="142">
        <v>0</v>
      </c>
      <c r="AA169" s="142">
        <v>0</v>
      </c>
      <c r="AB169" s="142">
        <v>0</v>
      </c>
      <c r="AC169" s="142">
        <v>0</v>
      </c>
      <c r="AD169" s="142">
        <v>0</v>
      </c>
      <c r="AE169" s="142">
        <v>0</v>
      </c>
      <c r="AF169" s="142">
        <v>0</v>
      </c>
      <c r="AG169" s="142">
        <v>0</v>
      </c>
      <c r="AH169" s="142">
        <v>0</v>
      </c>
      <c r="AI169" s="142">
        <v>0</v>
      </c>
      <c r="AJ169" s="142">
        <v>0</v>
      </c>
      <c r="AK169" s="142">
        <v>0</v>
      </c>
      <c r="AL169" s="142">
        <v>0</v>
      </c>
      <c r="AM169" s="142">
        <v>0</v>
      </c>
      <c r="AN169" s="142">
        <v>0</v>
      </c>
      <c r="AO169" s="142">
        <v>0</v>
      </c>
      <c r="AP169" s="142">
        <v>0</v>
      </c>
      <c r="AQ169" s="142">
        <v>0</v>
      </c>
      <c r="AR169" s="142">
        <v>0</v>
      </c>
      <c r="AS169" s="142">
        <v>0</v>
      </c>
    </row>
    <row r="170" spans="5:45" ht="15" customHeight="1" x14ac:dyDescent="0.25">
      <c r="E170" s="2" t="s">
        <v>190</v>
      </c>
      <c r="F170" s="81" t="s">
        <v>306</v>
      </c>
      <c r="G170" s="150" t="s">
        <v>435</v>
      </c>
      <c r="H170" s="82"/>
      <c r="I170" s="142">
        <f>-I173+I168</f>
        <v>0</v>
      </c>
      <c r="J170" s="142">
        <f t="shared" ref="J170:U170" si="65">-J173+J168</f>
        <v>0</v>
      </c>
      <c r="K170" s="142">
        <f t="shared" si="65"/>
        <v>0</v>
      </c>
      <c r="L170" s="142">
        <f t="shared" si="65"/>
        <v>0</v>
      </c>
      <c r="M170" s="142">
        <f t="shared" si="65"/>
        <v>0</v>
      </c>
      <c r="N170" s="142">
        <f t="shared" si="65"/>
        <v>0</v>
      </c>
      <c r="O170" s="142">
        <f t="shared" si="65"/>
        <v>0</v>
      </c>
      <c r="P170" s="142">
        <f t="shared" si="65"/>
        <v>0</v>
      </c>
      <c r="Q170" s="142">
        <f t="shared" si="65"/>
        <v>0</v>
      </c>
      <c r="R170" s="142">
        <f t="shared" si="65"/>
        <v>0</v>
      </c>
      <c r="S170" s="142">
        <f t="shared" si="65"/>
        <v>0</v>
      </c>
      <c r="T170" s="142">
        <f t="shared" si="65"/>
        <v>0</v>
      </c>
      <c r="U170" s="142">
        <f t="shared" si="65"/>
        <v>0</v>
      </c>
      <c r="V170" s="142">
        <v>0</v>
      </c>
      <c r="W170" s="138">
        <f>-W173+W168</f>
        <v>6.7720430257054848E-3</v>
      </c>
      <c r="X170" s="138">
        <f t="shared" ref="X170:AS170" si="66">-X173+X168</f>
        <v>6.7720430257054848E-3</v>
      </c>
      <c r="Y170" s="138">
        <f t="shared" si="66"/>
        <v>3.2369352224563192E-2</v>
      </c>
      <c r="Z170" s="138">
        <f t="shared" si="66"/>
        <v>1.9754506024159513E-2</v>
      </c>
      <c r="AA170" s="138">
        <f t="shared" si="66"/>
        <v>1.0869404065921701E-2</v>
      </c>
      <c r="AB170" s="138">
        <f t="shared" si="66"/>
        <v>1.2392346758509303E-2</v>
      </c>
      <c r="AC170" s="138">
        <f t="shared" si="66"/>
        <v>0.13520060320898536</v>
      </c>
      <c r="AD170" s="138">
        <f t="shared" si="66"/>
        <v>0.12981511899882683</v>
      </c>
      <c r="AE170" s="138">
        <f t="shared" si="66"/>
        <v>0.12822934307838618</v>
      </c>
      <c r="AF170" s="138">
        <f t="shared" si="66"/>
        <v>0.13010030414067425</v>
      </c>
      <c r="AG170" s="138">
        <f t="shared" si="66"/>
        <v>0.1624499342917467</v>
      </c>
      <c r="AH170" s="138">
        <f t="shared" si="66"/>
        <v>0.16019358977774439</v>
      </c>
      <c r="AI170" s="138">
        <f t="shared" si="66"/>
        <v>0.16025919354367746</v>
      </c>
      <c r="AJ170" s="138">
        <f t="shared" si="66"/>
        <v>0.16032848307115727</v>
      </c>
      <c r="AK170" s="138">
        <f t="shared" si="66"/>
        <v>0.16002721826436186</v>
      </c>
      <c r="AL170" s="138">
        <f t="shared" si="66"/>
        <v>0.15995971613733484</v>
      </c>
      <c r="AM170" s="138">
        <f t="shared" si="66"/>
        <v>0.16030433468153396</v>
      </c>
      <c r="AN170" s="138">
        <f t="shared" si="66"/>
        <v>0.1602933438225127</v>
      </c>
      <c r="AO170" s="138">
        <f t="shared" si="66"/>
        <v>0.16029345400803183</v>
      </c>
      <c r="AP170" s="138">
        <f t="shared" si="66"/>
        <v>0.16028742857209971</v>
      </c>
      <c r="AQ170" s="138">
        <f t="shared" si="66"/>
        <v>0.16034086693314073</v>
      </c>
      <c r="AR170" s="138">
        <f t="shared" si="66"/>
        <v>0.16034086693314073</v>
      </c>
      <c r="AS170" s="138">
        <f t="shared" si="66"/>
        <v>0.18869037707577513</v>
      </c>
    </row>
    <row r="171" spans="5:45" ht="15" customHeight="1" x14ac:dyDescent="0.25">
      <c r="E171" s="2" t="s">
        <v>189</v>
      </c>
      <c r="F171" s="81" t="s">
        <v>307</v>
      </c>
      <c r="G171" s="149" t="s">
        <v>436</v>
      </c>
      <c r="H171" s="82"/>
      <c r="I171" s="142">
        <f>I168</f>
        <v>0</v>
      </c>
      <c r="J171" s="142">
        <f t="shared" ref="J171:U171" si="67">J168</f>
        <v>0</v>
      </c>
      <c r="K171" s="142">
        <f t="shared" si="67"/>
        <v>0</v>
      </c>
      <c r="L171" s="142">
        <f t="shared" si="67"/>
        <v>0</v>
      </c>
      <c r="M171" s="142">
        <f t="shared" si="67"/>
        <v>0</v>
      </c>
      <c r="N171" s="142">
        <f t="shared" si="67"/>
        <v>0</v>
      </c>
      <c r="O171" s="142">
        <f t="shared" si="67"/>
        <v>0</v>
      </c>
      <c r="P171" s="142">
        <f t="shared" si="67"/>
        <v>0</v>
      </c>
      <c r="Q171" s="142">
        <f t="shared" si="67"/>
        <v>0</v>
      </c>
      <c r="R171" s="142">
        <f t="shared" si="67"/>
        <v>0</v>
      </c>
      <c r="S171" s="142">
        <f t="shared" si="67"/>
        <v>0</v>
      </c>
      <c r="T171" s="142">
        <f t="shared" si="67"/>
        <v>0</v>
      </c>
      <c r="U171" s="142">
        <f t="shared" si="67"/>
        <v>0</v>
      </c>
      <c r="V171" s="138">
        <f>V168</f>
        <v>1.3806339995268892E-3</v>
      </c>
      <c r="W171" s="138">
        <f t="shared" ref="W171:AS171" si="68">W168</f>
        <v>6.1734845225509998E-3</v>
      </c>
      <c r="X171" s="138">
        <f t="shared" si="68"/>
        <v>6.1734845225509998E-3</v>
      </c>
      <c r="Y171" s="138">
        <f t="shared" si="68"/>
        <v>-5.4534439248558851E-3</v>
      </c>
      <c r="Z171" s="138">
        <f t="shared" si="68"/>
        <v>-5.3381209040850655E-3</v>
      </c>
      <c r="AA171" s="138">
        <f t="shared" si="68"/>
        <v>1.0042104375237401E-3</v>
      </c>
      <c r="AB171" s="138">
        <f t="shared" si="68"/>
        <v>-4.797403734427769E-4</v>
      </c>
      <c r="AC171" s="138">
        <f t="shared" si="68"/>
        <v>1.3811286143144905E-3</v>
      </c>
      <c r="AD171" s="138">
        <f t="shared" si="68"/>
        <v>5.0553904519944765E-4</v>
      </c>
      <c r="AE171" s="138">
        <f t="shared" si="68"/>
        <v>-1.1766695232610924E-5</v>
      </c>
      <c r="AF171" s="138">
        <f t="shared" si="68"/>
        <v>5.7154805239119366E-4</v>
      </c>
      <c r="AG171" s="138">
        <f t="shared" si="68"/>
        <v>6.3181605348000547E-4</v>
      </c>
      <c r="AH171" s="138">
        <f t="shared" si="68"/>
        <v>-7.2122782297935617E-5</v>
      </c>
      <c r="AI171" s="138">
        <f t="shared" si="68"/>
        <v>-2.6156159734100348E-5</v>
      </c>
      <c r="AJ171" s="138">
        <f t="shared" si="68"/>
        <v>-7.5182987104486371E-4</v>
      </c>
      <c r="AK171" s="138">
        <f t="shared" si="68"/>
        <v>-5.4877962543462E-4</v>
      </c>
      <c r="AL171" s="138">
        <f t="shared" si="68"/>
        <v>-3.6230400975285904E-4</v>
      </c>
      <c r="AM171" s="138">
        <f t="shared" si="68"/>
        <v>1.567021358832299E-6</v>
      </c>
      <c r="AN171" s="138">
        <f t="shared" si="68"/>
        <v>-4.9518011060317724E-6</v>
      </c>
      <c r="AO171" s="138">
        <f t="shared" si="68"/>
        <v>-4.8857609529565083E-6</v>
      </c>
      <c r="AP171" s="138">
        <f t="shared" si="68"/>
        <v>-8.51827277713324E-6</v>
      </c>
      <c r="AQ171" s="138">
        <f t="shared" si="68"/>
        <v>2.2321880593749455E-5</v>
      </c>
      <c r="AR171" s="138">
        <f t="shared" si="68"/>
        <v>2.2321880593749455E-5</v>
      </c>
      <c r="AS171" s="138">
        <f t="shared" si="68"/>
        <v>2.7565840051050935E-2</v>
      </c>
    </row>
    <row r="172" spans="5:45" ht="15" customHeight="1" x14ac:dyDescent="0.25">
      <c r="E172" s="2" t="s">
        <v>188</v>
      </c>
      <c r="F172" s="81" t="s">
        <v>308</v>
      </c>
      <c r="G172" s="149" t="s">
        <v>430</v>
      </c>
      <c r="H172" s="82"/>
      <c r="I172" s="142">
        <f>I132</f>
        <v>0</v>
      </c>
      <c r="J172" s="142">
        <f t="shared" ref="J172:S172" si="69">J132</f>
        <v>0</v>
      </c>
      <c r="K172" s="142">
        <f t="shared" si="69"/>
        <v>0</v>
      </c>
      <c r="L172" s="142">
        <f t="shared" si="69"/>
        <v>0</v>
      </c>
      <c r="M172" s="142">
        <f t="shared" si="69"/>
        <v>0</v>
      </c>
      <c r="N172" s="142">
        <f t="shared" si="69"/>
        <v>0</v>
      </c>
      <c r="O172" s="142">
        <f t="shared" si="69"/>
        <v>0</v>
      </c>
      <c r="P172" s="142">
        <f t="shared" si="69"/>
        <v>0</v>
      </c>
      <c r="Q172" s="142">
        <f t="shared" si="69"/>
        <v>0</v>
      </c>
      <c r="R172" s="142">
        <f t="shared" si="69"/>
        <v>0</v>
      </c>
      <c r="S172" s="142">
        <f t="shared" si="69"/>
        <v>0</v>
      </c>
      <c r="T172" s="138">
        <f>T132</f>
        <v>1.6161325359554716E-3</v>
      </c>
      <c r="U172" s="138">
        <f t="shared" ref="U172:AS172" si="70">U132</f>
        <v>1.6161325359554716E-3</v>
      </c>
      <c r="V172" s="138">
        <f t="shared" si="70"/>
        <v>1.3806339995268892E-3</v>
      </c>
      <c r="W172" s="138">
        <f t="shared" si="70"/>
        <v>6.381280087407592E-3</v>
      </c>
      <c r="X172" s="138">
        <f t="shared" si="70"/>
        <v>6.381280087407592E-3</v>
      </c>
      <c r="Y172" s="138">
        <f t="shared" si="70"/>
        <v>3.6944731033431173E-3</v>
      </c>
      <c r="Z172" s="138">
        <f t="shared" si="70"/>
        <v>6.6950789814318977E-4</v>
      </c>
      <c r="AA172" s="138">
        <f t="shared" si="70"/>
        <v>3.2387402002444542E-3</v>
      </c>
      <c r="AB172" s="138">
        <f t="shared" si="70"/>
        <v>2.5012463438104102E-3</v>
      </c>
      <c r="AC172" s="138">
        <f t="shared" si="70"/>
        <v>-3.1741461421696454E-2</v>
      </c>
      <c r="AD172" s="138">
        <f t="shared" si="70"/>
        <v>-3.1643779465173424E-2</v>
      </c>
      <c r="AE172" s="138">
        <f t="shared" si="70"/>
        <v>-3.1980013935091409E-2</v>
      </c>
      <c r="AF172" s="138">
        <f t="shared" si="70"/>
        <v>-3.1621453439546414E-2</v>
      </c>
      <c r="AG172" s="138">
        <f t="shared" si="70"/>
        <v>-3.958775841097497E-2</v>
      </c>
      <c r="AH172" s="138">
        <f t="shared" si="70"/>
        <v>-4.0070260965310023E-2</v>
      </c>
      <c r="AI172" s="138">
        <f t="shared" si="70"/>
        <v>-4.0018331807400484E-2</v>
      </c>
      <c r="AJ172" s="138">
        <f t="shared" si="70"/>
        <v>-4.109704908094626E-2</v>
      </c>
      <c r="AK172" s="138">
        <f t="shared" si="70"/>
        <v>-4.0718340325993981E-2</v>
      </c>
      <c r="AL172" s="138">
        <f t="shared" si="70"/>
        <v>-4.0423804393348625E-2</v>
      </c>
      <c r="AM172" s="138">
        <f t="shared" si="70"/>
        <v>-3.99884138607072E-2</v>
      </c>
      <c r="AN172" s="138">
        <f t="shared" si="70"/>
        <v>-3.9995354204978462E-2</v>
      </c>
      <c r="AO172" s="138">
        <f t="shared" si="70"/>
        <v>-3.9995283603302484E-2</v>
      </c>
      <c r="AP172" s="138">
        <f t="shared" si="70"/>
        <v>-3.9999175880296126E-2</v>
      </c>
      <c r="AQ172" s="138">
        <f t="shared" si="70"/>
        <v>-3.9966703434211284E-2</v>
      </c>
      <c r="AR172" s="138">
        <f t="shared" si="70"/>
        <v>-3.9966703434211284E-2</v>
      </c>
      <c r="AS172" s="138">
        <f t="shared" si="70"/>
        <v>-1.2526525669229941E-2</v>
      </c>
    </row>
    <row r="173" spans="5:45" ht="15" customHeight="1" x14ac:dyDescent="0.25">
      <c r="E173" s="2" t="s">
        <v>187</v>
      </c>
      <c r="F173" s="81" t="s">
        <v>183</v>
      </c>
      <c r="G173" s="149" t="s">
        <v>425</v>
      </c>
      <c r="H173" s="82"/>
      <c r="I173" s="146">
        <f>-'Transformers - MVA'!J30/(SQRT(3)*'Transformers - MVA'!$H$30)</f>
        <v>0</v>
      </c>
      <c r="J173" s="146">
        <f>-'Transformers - MVA'!K30/(SQRT(3)*'Transformers - MVA'!$H$30)</f>
        <v>0</v>
      </c>
      <c r="K173" s="146">
        <f>-'Transformers - MVA'!L30/(SQRT(3)*'Transformers - MVA'!$H$30)</f>
        <v>0</v>
      </c>
      <c r="L173" s="146">
        <f>-'Transformers - MVA'!M30/(SQRT(3)*'Transformers - MVA'!$H$30)</f>
        <v>0</v>
      </c>
      <c r="M173" s="146">
        <f>-'Transformers - MVA'!N30/(SQRT(3)*'Transformers - MVA'!$H$30)</f>
        <v>0</v>
      </c>
      <c r="N173" s="146">
        <f>-'Transformers - MVA'!O30/(SQRT(3)*'Transformers - MVA'!$H$30)</f>
        <v>0</v>
      </c>
      <c r="O173" s="146">
        <f>-'Transformers - MVA'!P30/(SQRT(3)*'Transformers - MVA'!$H$30)</f>
        <v>0</v>
      </c>
      <c r="P173" s="146">
        <f>-'Transformers - MVA'!Q30/(SQRT(3)*'Transformers - MVA'!$H$30)</f>
        <v>0</v>
      </c>
      <c r="Q173" s="146">
        <f>-'Transformers - MVA'!R30/(SQRT(3)*'Transformers - MVA'!$H$30)</f>
        <v>0</v>
      </c>
      <c r="R173" s="146">
        <f>-'Transformers - MVA'!S30/(SQRT(3)*'Transformers - MVA'!$H$30)</f>
        <v>0</v>
      </c>
      <c r="S173" s="146">
        <f>-'Transformers - MVA'!T30/(SQRT(3)*'Transformers - MVA'!$H$30)</f>
        <v>0</v>
      </c>
      <c r="T173" s="146">
        <f>-'Transformers - MVA'!U30/(SQRT(3)*'Transformers - MVA'!$H$30)</f>
        <v>0</v>
      </c>
      <c r="U173" s="146">
        <f>-'Transformers - MVA'!V30/(SQRT(3)*'Transformers - MVA'!$H$30)</f>
        <v>0</v>
      </c>
      <c r="V173" s="146">
        <f>-'Transformers - MVA'!W30/(SQRT(3)*'Transformers - MVA'!$H$30)</f>
        <v>0</v>
      </c>
      <c r="W173" s="138">
        <f>-'Transformers - MVA'!X30/(SQRT(3)*'Transformers - MVA'!$H$30)</f>
        <v>-5.9855850315448456E-4</v>
      </c>
      <c r="X173" s="138">
        <f>-'Transformers - MVA'!Y30/(SQRT(3)*'Transformers - MVA'!$H$30)</f>
        <v>-5.9855850315448456E-4</v>
      </c>
      <c r="Y173" s="138">
        <f>-'Transformers - MVA'!Z30/(SQRT(3)*'Transformers - MVA'!$H$30)</f>
        <v>-3.7822796149419073E-2</v>
      </c>
      <c r="Z173" s="138">
        <f>-'Transformers - MVA'!AA30/(SQRT(3)*'Transformers - MVA'!$H$30)</f>
        <v>-2.5092626928244578E-2</v>
      </c>
      <c r="AA173" s="138">
        <f>-'Transformers - MVA'!AB30/(SQRT(3)*'Transformers - MVA'!$H$30)</f>
        <v>-9.8651936283979617E-3</v>
      </c>
      <c r="AB173" s="138">
        <f>-'Transformers - MVA'!AC30/(SQRT(3)*'Transformers - MVA'!$H$30)</f>
        <v>-1.2872087131952079E-2</v>
      </c>
      <c r="AC173" s="138">
        <f>-'Transformers - MVA'!AD30/(SQRT(3)*'Transformers - MVA'!$H$30)</f>
        <v>-0.13381947459467086</v>
      </c>
      <c r="AD173" s="138">
        <f>-'Transformers - MVA'!AE30/(SQRT(3)*'Transformers - MVA'!$H$30)</f>
        <v>-0.12930957995362738</v>
      </c>
      <c r="AE173" s="138">
        <f>-'Transformers - MVA'!AF30/(SQRT(3)*'Transformers - MVA'!$H$30)</f>
        <v>-0.1282411097736188</v>
      </c>
      <c r="AF173" s="138">
        <f>-'Transformers - MVA'!AG30/(SQRT(3)*'Transformers - MVA'!$H$30)</f>
        <v>-0.12952875608828307</v>
      </c>
      <c r="AG173" s="138">
        <f>-'Transformers - MVA'!AH30/(SQRT(3)*'Transformers - MVA'!$H$30)</f>
        <v>-0.16181811823826669</v>
      </c>
      <c r="AH173" s="138">
        <f>-'Transformers - MVA'!AI30/(SQRT(3)*'Transformers - MVA'!$H$30)</f>
        <v>-0.16026571256004232</v>
      </c>
      <c r="AI173" s="138">
        <f>-'Transformers - MVA'!AJ30/(SQRT(3)*'Transformers - MVA'!$H$30)</f>
        <v>-0.16028534970341154</v>
      </c>
      <c r="AJ173" s="138">
        <f>-'Transformers - MVA'!AK30/(SQRT(3)*'Transformers - MVA'!$H$30)</f>
        <v>-0.16108031294220213</v>
      </c>
      <c r="AK173" s="138">
        <f>-'Transformers - MVA'!AL30/(SQRT(3)*'Transformers - MVA'!$H$30)</f>
        <v>-0.16057599788979648</v>
      </c>
      <c r="AL173" s="138">
        <f>-'Transformers - MVA'!AM30/(SQRT(3)*'Transformers - MVA'!$H$30)</f>
        <v>-0.16032202014708771</v>
      </c>
      <c r="AM173" s="138">
        <f>-'Transformers - MVA'!AN30/(SQRT(3)*'Transformers - MVA'!$H$30)</f>
        <v>-0.16030276766017512</v>
      </c>
      <c r="AN173" s="138">
        <f>-'Transformers - MVA'!AO30/(SQRT(3)*'Transformers - MVA'!$H$30)</f>
        <v>-0.16029829562361872</v>
      </c>
      <c r="AO173" s="138">
        <f>-'Transformers - MVA'!AP30/(SQRT(3)*'Transformers - MVA'!$H$30)</f>
        <v>-0.16029833976898478</v>
      </c>
      <c r="AP173" s="138">
        <f>-'Transformers - MVA'!AQ30/(SQRT(3)*'Transformers - MVA'!$H$30)</f>
        <v>-0.16029594684487686</v>
      </c>
      <c r="AQ173" s="138">
        <f>-'Transformers - MVA'!AR30/(SQRT(3)*'Transformers - MVA'!$H$30)</f>
        <v>-0.16031854505254697</v>
      </c>
      <c r="AR173" s="138">
        <f>-'Transformers - MVA'!AS30/(SQRT(3)*'Transformers - MVA'!$H$30)</f>
        <v>-0.16031854505254697</v>
      </c>
      <c r="AS173" s="138">
        <f>-'Transformers - MVA'!AT30/(SQRT(3)*'Transformers - MVA'!$H$30)</f>
        <v>-0.16112453702472418</v>
      </c>
    </row>
    <row r="174" spans="5:45" ht="15" customHeight="1" x14ac:dyDescent="0.25">
      <c r="E174" s="2" t="s">
        <v>187</v>
      </c>
      <c r="F174" s="84" t="s">
        <v>309</v>
      </c>
      <c r="G174" s="149" t="s">
        <v>425</v>
      </c>
      <c r="H174" s="82"/>
      <c r="I174" s="146">
        <f>-'Transformers - MVA'!J31/(SQRT(3)*'Transformers - MVA'!$H$30)</f>
        <v>0</v>
      </c>
      <c r="J174" s="146">
        <f>-'Transformers - MVA'!K31/(SQRT(3)*'Transformers - MVA'!$H$30)</f>
        <v>0</v>
      </c>
      <c r="K174" s="146">
        <f>-'Transformers - MVA'!L31/(SQRT(3)*'Transformers - MVA'!$H$30)</f>
        <v>0</v>
      </c>
      <c r="L174" s="146">
        <f>-'Transformers - MVA'!M31/(SQRT(3)*'Transformers - MVA'!$H$30)</f>
        <v>0</v>
      </c>
      <c r="M174" s="146">
        <f>-'Transformers - MVA'!N31/(SQRT(3)*'Transformers - MVA'!$H$30)</f>
        <v>0</v>
      </c>
      <c r="N174" s="146">
        <f>-'Transformers - MVA'!O31/(SQRT(3)*'Transformers - MVA'!$H$30)</f>
        <v>0</v>
      </c>
      <c r="O174" s="146">
        <f>-'Transformers - MVA'!P31/(SQRT(3)*'Transformers - MVA'!$H$30)</f>
        <v>0</v>
      </c>
      <c r="P174" s="146">
        <f>-'Transformers - MVA'!Q31/(SQRT(3)*'Transformers - MVA'!$H$30)</f>
        <v>0</v>
      </c>
      <c r="Q174" s="146">
        <f>-'Transformers - MVA'!R31/(SQRT(3)*'Transformers - MVA'!$H$30)</f>
        <v>0</v>
      </c>
      <c r="R174" s="146">
        <f>-'Transformers - MVA'!S31/(SQRT(3)*'Transformers - MVA'!$H$30)</f>
        <v>0</v>
      </c>
      <c r="S174" s="146">
        <f>-'Transformers - MVA'!T31/(SQRT(3)*'Transformers - MVA'!$H$30)</f>
        <v>0</v>
      </c>
      <c r="T174" s="146">
        <f>-'Transformers - MVA'!U31/(SQRT(3)*'Transformers - MVA'!$H$30)</f>
        <v>0</v>
      </c>
      <c r="U174" s="146">
        <f>-'Transformers - MVA'!V31/(SQRT(3)*'Transformers - MVA'!$H$30)</f>
        <v>0</v>
      </c>
      <c r="V174" s="146">
        <f>-'Transformers - MVA'!W31/(SQRT(3)*'Transformers - MVA'!$H$30)</f>
        <v>0</v>
      </c>
      <c r="W174" s="147">
        <v>0</v>
      </c>
      <c r="X174" s="139">
        <f>X173</f>
        <v>-5.9855850315448456E-4</v>
      </c>
      <c r="Y174" s="139">
        <f t="shared" ref="Y174:AS175" si="71">Y173</f>
        <v>-3.7822796149419073E-2</v>
      </c>
      <c r="Z174" s="139">
        <f t="shared" si="71"/>
        <v>-2.5092626928244578E-2</v>
      </c>
      <c r="AA174" s="139">
        <f t="shared" si="71"/>
        <v>-9.8651936283979617E-3</v>
      </c>
      <c r="AB174" s="139">
        <f t="shared" si="71"/>
        <v>-1.2872087131952079E-2</v>
      </c>
      <c r="AC174" s="139">
        <f t="shared" si="71"/>
        <v>-0.13381947459467086</v>
      </c>
      <c r="AD174" s="139">
        <f t="shared" si="71"/>
        <v>-0.12930957995362738</v>
      </c>
      <c r="AE174" s="139">
        <f t="shared" si="71"/>
        <v>-0.1282411097736188</v>
      </c>
      <c r="AF174" s="139">
        <f t="shared" si="71"/>
        <v>-0.12952875608828307</v>
      </c>
      <c r="AG174" s="139">
        <f t="shared" si="71"/>
        <v>-0.16181811823826669</v>
      </c>
      <c r="AH174" s="139">
        <f t="shared" si="71"/>
        <v>-0.16026571256004232</v>
      </c>
      <c r="AI174" s="139">
        <f t="shared" si="71"/>
        <v>-0.16028534970341154</v>
      </c>
      <c r="AJ174" s="139">
        <f t="shared" si="71"/>
        <v>-0.16108031294220213</v>
      </c>
      <c r="AK174" s="139">
        <f t="shared" si="71"/>
        <v>-0.16057599788979648</v>
      </c>
      <c r="AL174" s="139">
        <f t="shared" si="71"/>
        <v>-0.16032202014708771</v>
      </c>
      <c r="AM174" s="139">
        <f t="shared" si="71"/>
        <v>-0.16030276766017512</v>
      </c>
      <c r="AN174" s="139">
        <f t="shared" si="71"/>
        <v>-0.16029829562361872</v>
      </c>
      <c r="AO174" s="139">
        <f t="shared" si="71"/>
        <v>-0.16029833976898478</v>
      </c>
      <c r="AP174" s="139">
        <f t="shared" si="71"/>
        <v>-0.16029594684487686</v>
      </c>
      <c r="AQ174" s="139">
        <f t="shared" si="71"/>
        <v>-0.16031854505254697</v>
      </c>
      <c r="AR174" s="139">
        <f t="shared" si="71"/>
        <v>-0.16031854505254697</v>
      </c>
      <c r="AS174" s="139">
        <f t="shared" si="71"/>
        <v>-0.16112453702472418</v>
      </c>
    </row>
    <row r="175" spans="5:45" ht="15" customHeight="1" x14ac:dyDescent="0.25">
      <c r="E175" s="2" t="s">
        <v>194</v>
      </c>
      <c r="F175" s="85" t="s">
        <v>310</v>
      </c>
      <c r="G175" s="149" t="s">
        <v>425</v>
      </c>
      <c r="H175" s="82"/>
      <c r="I175" s="146">
        <f>-'Transformers - MVA'!J32/(SQRT(3)*'Transformers - MVA'!$H$30)</f>
        <v>0</v>
      </c>
      <c r="J175" s="146">
        <f>-'Transformers - MVA'!K32/(SQRT(3)*'Transformers - MVA'!$H$30)</f>
        <v>0</v>
      </c>
      <c r="K175" s="146">
        <f>-'Transformers - MVA'!L32/(SQRT(3)*'Transformers - MVA'!$H$30)</f>
        <v>0</v>
      </c>
      <c r="L175" s="146">
        <f>-'Transformers - MVA'!M32/(SQRT(3)*'Transformers - MVA'!$H$30)</f>
        <v>0</v>
      </c>
      <c r="M175" s="146">
        <f>-'Transformers - MVA'!N32/(SQRT(3)*'Transformers - MVA'!$H$30)</f>
        <v>0</v>
      </c>
      <c r="N175" s="146">
        <f>-'Transformers - MVA'!O32/(SQRT(3)*'Transformers - MVA'!$H$30)</f>
        <v>0</v>
      </c>
      <c r="O175" s="146">
        <f>-'Transformers - MVA'!P32/(SQRT(3)*'Transformers - MVA'!$H$30)</f>
        <v>0</v>
      </c>
      <c r="P175" s="146">
        <f>-'Transformers - MVA'!Q32/(SQRT(3)*'Transformers - MVA'!$H$30)</f>
        <v>0</v>
      </c>
      <c r="Q175" s="146">
        <f>-'Transformers - MVA'!R32/(SQRT(3)*'Transformers - MVA'!$H$30)</f>
        <v>0</v>
      </c>
      <c r="R175" s="146">
        <f>-'Transformers - MVA'!S32/(SQRT(3)*'Transformers - MVA'!$H$30)</f>
        <v>0</v>
      </c>
      <c r="S175" s="146">
        <f>-'Transformers - MVA'!T32/(SQRT(3)*'Transformers - MVA'!$H$30)</f>
        <v>0</v>
      </c>
      <c r="T175" s="146">
        <f>-'Transformers - MVA'!U32/(SQRT(3)*'Transformers - MVA'!$H$30)</f>
        <v>0</v>
      </c>
      <c r="U175" s="146">
        <f>-'Transformers - MVA'!V32/(SQRT(3)*'Transformers - MVA'!$H$30)</f>
        <v>0</v>
      </c>
      <c r="V175" s="146">
        <f>-'Transformers - MVA'!W32/(SQRT(3)*'Transformers - MVA'!$H$30)</f>
        <v>-2.081866136346129E-10</v>
      </c>
      <c r="W175" s="142">
        <v>0</v>
      </c>
      <c r="X175" s="142">
        <v>0</v>
      </c>
      <c r="Y175" s="141">
        <f>Y174</f>
        <v>-3.7822796149419073E-2</v>
      </c>
      <c r="Z175" s="141">
        <f t="shared" si="71"/>
        <v>-2.5092626928244578E-2</v>
      </c>
      <c r="AA175" s="141">
        <f t="shared" si="71"/>
        <v>-9.8651936283979617E-3</v>
      </c>
      <c r="AB175" s="141">
        <f t="shared" si="71"/>
        <v>-1.2872087131952079E-2</v>
      </c>
      <c r="AC175" s="141">
        <f t="shared" si="71"/>
        <v>-0.13381947459467086</v>
      </c>
      <c r="AD175" s="141">
        <f t="shared" si="71"/>
        <v>-0.12930957995362738</v>
      </c>
      <c r="AE175" s="141">
        <f t="shared" si="71"/>
        <v>-0.1282411097736188</v>
      </c>
      <c r="AF175" s="141">
        <f t="shared" si="71"/>
        <v>-0.12952875608828307</v>
      </c>
      <c r="AG175" s="141">
        <f t="shared" si="71"/>
        <v>-0.16181811823826669</v>
      </c>
      <c r="AH175" s="141">
        <f t="shared" si="71"/>
        <v>-0.16026571256004232</v>
      </c>
      <c r="AI175" s="141">
        <f t="shared" si="71"/>
        <v>-0.16028534970341154</v>
      </c>
      <c r="AJ175" s="141">
        <f t="shared" si="71"/>
        <v>-0.16108031294220213</v>
      </c>
      <c r="AK175" s="141">
        <f t="shared" si="71"/>
        <v>-0.16057599788979648</v>
      </c>
      <c r="AL175" s="141">
        <f t="shared" si="71"/>
        <v>-0.16032202014708771</v>
      </c>
      <c r="AM175" s="141">
        <f t="shared" si="71"/>
        <v>-0.16030276766017512</v>
      </c>
      <c r="AN175" s="141">
        <f t="shared" si="71"/>
        <v>-0.16029829562361872</v>
      </c>
      <c r="AO175" s="141">
        <f t="shared" si="71"/>
        <v>-0.16029833976898478</v>
      </c>
      <c r="AP175" s="141">
        <f t="shared" si="71"/>
        <v>-0.16029594684487686</v>
      </c>
      <c r="AQ175" s="141">
        <f t="shared" si="71"/>
        <v>-0.16031854505254697</v>
      </c>
      <c r="AR175" s="141">
        <f t="shared" si="71"/>
        <v>-0.16031854505254697</v>
      </c>
      <c r="AS175" s="141">
        <f t="shared" si="71"/>
        <v>-0.16112453702472418</v>
      </c>
    </row>
    <row r="176" spans="5:45" ht="15" customHeight="1" x14ac:dyDescent="0.25">
      <c r="E176" s="2" t="s">
        <v>189</v>
      </c>
      <c r="F176" s="86" t="s">
        <v>312</v>
      </c>
      <c r="G176" s="68"/>
      <c r="H176" s="82"/>
      <c r="I176" s="142">
        <v>0</v>
      </c>
      <c r="J176" s="142">
        <v>0</v>
      </c>
      <c r="K176" s="142">
        <v>0</v>
      </c>
      <c r="L176" s="142">
        <v>0</v>
      </c>
      <c r="M176" s="142">
        <v>0</v>
      </c>
      <c r="N176" s="142">
        <v>0</v>
      </c>
      <c r="O176" s="142">
        <v>0</v>
      </c>
      <c r="P176" s="142">
        <v>0</v>
      </c>
      <c r="Q176" s="142">
        <v>0</v>
      </c>
      <c r="R176" s="142">
        <v>0</v>
      </c>
      <c r="S176" s="142">
        <v>0</v>
      </c>
      <c r="T176" s="142">
        <v>0</v>
      </c>
      <c r="U176" s="142">
        <v>0</v>
      </c>
      <c r="V176" s="142">
        <v>0</v>
      </c>
      <c r="W176" s="142">
        <v>0</v>
      </c>
      <c r="X176" s="142">
        <v>0</v>
      </c>
      <c r="Y176" s="142">
        <v>0</v>
      </c>
      <c r="Z176" s="142">
        <v>0</v>
      </c>
      <c r="AA176" s="142">
        <v>0</v>
      </c>
      <c r="AB176" s="142">
        <v>0</v>
      </c>
      <c r="AC176" s="142">
        <v>0</v>
      </c>
      <c r="AD176" s="142">
        <v>0</v>
      </c>
      <c r="AE176" s="142">
        <v>0</v>
      </c>
      <c r="AF176" s="142">
        <v>0</v>
      </c>
      <c r="AG176" s="142">
        <v>0</v>
      </c>
      <c r="AH176" s="142">
        <v>0</v>
      </c>
      <c r="AI176" s="142">
        <v>0</v>
      </c>
      <c r="AJ176" s="142">
        <v>0</v>
      </c>
      <c r="AK176" s="142">
        <v>0</v>
      </c>
      <c r="AL176" s="142">
        <v>0</v>
      </c>
      <c r="AM176" s="142">
        <v>0</v>
      </c>
      <c r="AN176" s="142">
        <v>0</v>
      </c>
      <c r="AO176" s="142">
        <v>0</v>
      </c>
      <c r="AP176" s="142">
        <v>0</v>
      </c>
      <c r="AQ176" s="140">
        <v>999</v>
      </c>
      <c r="AR176" s="140">
        <v>999</v>
      </c>
      <c r="AS176" s="141">
        <f>AS177</f>
        <v>2.7565840051050935E-2</v>
      </c>
    </row>
    <row r="177" spans="5:45" ht="15" customHeight="1" x14ac:dyDescent="0.25">
      <c r="E177" s="2" t="s">
        <v>189</v>
      </c>
      <c r="F177" s="86" t="s">
        <v>313</v>
      </c>
      <c r="G177" s="2" t="s">
        <v>437</v>
      </c>
      <c r="H177" s="82"/>
      <c r="I177" s="142">
        <f>I168</f>
        <v>0</v>
      </c>
      <c r="J177" s="142">
        <f t="shared" ref="J177:AQ177" si="72">J168</f>
        <v>0</v>
      </c>
      <c r="K177" s="142">
        <f t="shared" si="72"/>
        <v>0</v>
      </c>
      <c r="L177" s="142">
        <f t="shared" si="72"/>
        <v>0</v>
      </c>
      <c r="M177" s="142">
        <f t="shared" si="72"/>
        <v>0</v>
      </c>
      <c r="N177" s="142">
        <f t="shared" si="72"/>
        <v>0</v>
      </c>
      <c r="O177" s="142">
        <f t="shared" si="72"/>
        <v>0</v>
      </c>
      <c r="P177" s="142">
        <v>0</v>
      </c>
      <c r="Q177" s="142">
        <v>0</v>
      </c>
      <c r="R177" s="142">
        <v>0</v>
      </c>
      <c r="S177" s="142">
        <v>0</v>
      </c>
      <c r="T177" s="142">
        <v>0</v>
      </c>
      <c r="U177" s="142">
        <v>0</v>
      </c>
      <c r="V177" s="142">
        <v>0</v>
      </c>
      <c r="W177" s="142">
        <v>0</v>
      </c>
      <c r="X177" s="142">
        <v>0</v>
      </c>
      <c r="Y177" s="142">
        <v>0</v>
      </c>
      <c r="Z177" s="142">
        <v>0</v>
      </c>
      <c r="AA177" s="142">
        <v>0</v>
      </c>
      <c r="AB177" s="142">
        <v>0</v>
      </c>
      <c r="AC177" s="142">
        <v>0</v>
      </c>
      <c r="AD177" s="142">
        <v>0</v>
      </c>
      <c r="AE177" s="142">
        <v>0</v>
      </c>
      <c r="AF177" s="142">
        <v>0</v>
      </c>
      <c r="AG177" s="142">
        <v>0</v>
      </c>
      <c r="AH177" s="142">
        <v>0</v>
      </c>
      <c r="AI177" s="142">
        <v>0</v>
      </c>
      <c r="AJ177" s="142">
        <v>0</v>
      </c>
      <c r="AK177" s="142">
        <v>0</v>
      </c>
      <c r="AL177" s="142">
        <v>0</v>
      </c>
      <c r="AM177" s="142">
        <v>0</v>
      </c>
      <c r="AN177" s="142">
        <v>0</v>
      </c>
      <c r="AO177" s="142">
        <v>0</v>
      </c>
      <c r="AP177" s="142">
        <v>0</v>
      </c>
      <c r="AQ177" s="142">
        <f t="shared" si="72"/>
        <v>2.2321880593749455E-5</v>
      </c>
      <c r="AR177" s="142">
        <f t="shared" ref="AR177:AS177" si="73">AR168</f>
        <v>2.2321880593749455E-5</v>
      </c>
      <c r="AS177" s="142">
        <f t="shared" si="73"/>
        <v>2.7565840051050935E-2</v>
      </c>
    </row>
  </sheetData>
  <sheetProtection formatCells="0" formatColumns="0" formatRows="0" sort="0" autoFilter="0"/>
  <phoneticPr fontId="28" type="noConversion"/>
  <conditionalFormatting sqref="G44:G83 AV44:BO83 AV9:BO42 AT44:AT83 G9:G42 AT9:AT42">
    <cfRule type="cellIs" dxfId="66" priority="46" operator="equal">
      <formula>""</formula>
    </cfRule>
  </conditionalFormatting>
  <conditionalFormatting sqref="AV9:BJ9 AT9">
    <cfRule type="cellIs" dxfId="65" priority="45" operator="greaterThan">
      <formula>$G$9</formula>
    </cfRule>
  </conditionalFormatting>
  <conditionalFormatting sqref="BK43:BN43">
    <cfRule type="cellIs" dxfId="64" priority="43" operator="greaterThanOrEqual">
      <formula>90</formula>
    </cfRule>
  </conditionalFormatting>
  <conditionalFormatting sqref="BK43:BN43">
    <cfRule type="cellIs" dxfId="63" priority="42" operator="equal">
      <formula>""</formula>
    </cfRule>
  </conditionalFormatting>
  <conditionalFormatting sqref="AV54:BJ54 AV58:BJ58 AV62:BJ62 AV68:BJ68 AV83:BJ83 AV79:BJ79 AV73:BJ73 AV43:BI83 AT43:AT83">
    <cfRule type="cellIs" dxfId="62" priority="41" operator="greaterThanOrEqual">
      <formula>90</formula>
    </cfRule>
  </conditionalFormatting>
  <conditionalFormatting sqref="AV54:BJ54 AV58:BJ58 AV62:BJ62 AV68:BJ68 AV83:BJ83 AV79:BJ79 AV73:BJ73 AV43:BI83 AT43:AT83">
    <cfRule type="cellIs" dxfId="61" priority="40" operator="equal">
      <formula>""</formula>
    </cfRule>
  </conditionalFormatting>
  <conditionalFormatting sqref="BJ43:BJ83">
    <cfRule type="cellIs" dxfId="60" priority="39" operator="greaterThanOrEqual">
      <formula>90</formula>
    </cfRule>
  </conditionalFormatting>
  <conditionalFormatting sqref="BJ43:BJ83">
    <cfRule type="cellIs" dxfId="59" priority="38" operator="equal">
      <formula>""</formula>
    </cfRule>
  </conditionalFormatting>
  <conditionalFormatting sqref="AT9:BJ83">
    <cfRule type="expression" dxfId="58" priority="34">
      <formula>$H9&gt;"a"</formula>
    </cfRule>
  </conditionalFormatting>
  <conditionalFormatting sqref="AU9:AU42 AU44:AU83">
    <cfRule type="cellIs" dxfId="57" priority="33" operator="equal">
      <formula>""</formula>
    </cfRule>
  </conditionalFormatting>
  <conditionalFormatting sqref="AU9">
    <cfRule type="cellIs" dxfId="56" priority="32" operator="greaterThan">
      <formula>$G$9</formula>
    </cfRule>
  </conditionalFormatting>
  <conditionalFormatting sqref="AU43:AU83">
    <cfRule type="cellIs" dxfId="55" priority="31" operator="greaterThanOrEqual">
      <formula>90</formula>
    </cfRule>
  </conditionalFormatting>
  <conditionalFormatting sqref="AU43:AU83">
    <cfRule type="cellIs" dxfId="54" priority="30" operator="equal">
      <formula>""</formula>
    </cfRule>
  </conditionalFormatting>
  <conditionalFormatting sqref="J102:AS102 Z103:AS131">
    <cfRule type="cellIs" dxfId="53" priority="26" operator="greaterThanOrEqual">
      <formula>90</formula>
    </cfRule>
  </conditionalFormatting>
  <conditionalFormatting sqref="J102:AS102 Z103:AS131">
    <cfRule type="cellIs" dxfId="52" priority="25" operator="equal">
      <formula>""</formula>
    </cfRule>
  </conditionalFormatting>
  <conditionalFormatting sqref="F102:F131">
    <cfRule type="cellIs" dxfId="51" priority="24" operator="equal">
      <formula>""</formula>
    </cfRule>
  </conditionalFormatting>
  <conditionalFormatting sqref="J103:Y131">
    <cfRule type="cellIs" dxfId="50" priority="23" operator="greaterThanOrEqual">
      <formula>90</formula>
    </cfRule>
  </conditionalFormatting>
  <conditionalFormatting sqref="J103:Y131">
    <cfRule type="cellIs" dxfId="49" priority="22" operator="equal">
      <formula>""</formula>
    </cfRule>
  </conditionalFormatting>
  <conditionalFormatting sqref="I102">
    <cfRule type="cellIs" dxfId="48" priority="21" operator="greaterThanOrEqual">
      <formula>90</formula>
    </cfRule>
  </conditionalFormatting>
  <conditionalFormatting sqref="I102">
    <cfRule type="cellIs" dxfId="47" priority="20" operator="equal">
      <formula>""</formula>
    </cfRule>
  </conditionalFormatting>
  <conditionalFormatting sqref="I103:I131">
    <cfRule type="cellIs" dxfId="46" priority="19" operator="greaterThanOrEqual">
      <formula>90</formula>
    </cfRule>
  </conditionalFormatting>
  <conditionalFormatting sqref="I103:I131">
    <cfRule type="cellIs" dxfId="45" priority="18" operator="equal">
      <formula>""</formula>
    </cfRule>
  </conditionalFormatting>
  <conditionalFormatting sqref="I9:AS83">
    <cfRule type="cellIs" dxfId="44" priority="9" operator="equal">
      <formula>999</formula>
    </cfRule>
    <cfRule type="cellIs" dxfId="43" priority="10" operator="equal">
      <formula>-999</formula>
    </cfRule>
    <cfRule type="cellIs" dxfId="42" priority="11" operator="equal">
      <formula>""</formula>
    </cfRule>
    <cfRule type="cellIs" dxfId="41" priority="12" operator="between">
      <formula>90</formula>
      <formula>400</formula>
    </cfRule>
    <cfRule type="cellIs" dxfId="40" priority="3" operator="between">
      <formula>0.00001</formula>
      <formula>90</formula>
    </cfRule>
    <cfRule type="cellIs" dxfId="39" priority="1" operator="between">
      <formula>-0.000000001</formula>
      <formula>-900</formula>
    </cfRule>
  </conditionalFormatting>
  <conditionalFormatting sqref="I137:AS177">
    <cfRule type="cellIs" dxfId="38" priority="4" operator="equal">
      <formula>""</formula>
    </cfRule>
    <cfRule type="cellIs" dxfId="37" priority="5" operator="greaterThanOrEqual">
      <formula>900</formula>
    </cfRule>
  </conditionalFormatting>
  <conditionalFormatting sqref="F132:G134 I132:AS134">
    <cfRule type="cellIs" dxfId="36" priority="2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130B-03FF-4BC8-933E-31052211665E}">
  <sheetPr>
    <tabColor theme="4" tint="0.59999389629810485"/>
  </sheetPr>
  <dimension ref="A1:BW177"/>
  <sheetViews>
    <sheetView showGridLines="0" topLeftCell="A7" zoomScale="80" zoomScaleNormal="80" workbookViewId="0">
      <pane xSplit="7" topLeftCell="H1" activePane="topRight" state="frozen"/>
      <selection activeCell="AN240" sqref="AN240"/>
      <selection pane="topRight" activeCell="E9" sqref="E9:E83"/>
    </sheetView>
  </sheetViews>
  <sheetFormatPr defaultColWidth="0" defaultRowHeight="15" customHeight="1" x14ac:dyDescent="0.25"/>
  <cols>
    <col min="1" max="3" width="2.7109375" style="2" customWidth="1"/>
    <col min="4" max="4" width="20.5703125" style="2" bestFit="1" customWidth="1"/>
    <col min="5" max="5" width="23.28515625" style="2" customWidth="1"/>
    <col min="6" max="6" width="30.7109375" style="4" customWidth="1"/>
    <col min="7" max="7" width="2.7109375" style="4" customWidth="1"/>
    <col min="8" max="8" width="15.7109375" style="13" customWidth="1"/>
    <col min="9" max="42" width="15.7109375" style="4" customWidth="1"/>
    <col min="43" max="45" width="11.42578125" style="4" customWidth="1"/>
    <col min="46" max="66" width="15.7109375" style="4" customWidth="1"/>
    <col min="67" max="67" width="2.7109375" style="2" customWidth="1"/>
    <col min="68" max="75" width="0" style="2" hidden="1" customWidth="1"/>
    <col min="76" max="16384" width="9.140625" style="2" hidden="1"/>
  </cols>
  <sheetData>
    <row r="1" spans="1:67" ht="24.95" customHeight="1" x14ac:dyDescent="0.25">
      <c r="A1" s="1" t="str">
        <f ca="1">MID(CELL("filename",A2),FIND("]",CELL("filename",A1))+1,255)</f>
        <v>Lines - Active Power</v>
      </c>
      <c r="B1" s="1"/>
      <c r="C1" s="1"/>
      <c r="D1" s="1"/>
      <c r="E1" s="1"/>
      <c r="F1" s="9"/>
      <c r="G1" s="9"/>
      <c r="H1" s="12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1"/>
    </row>
    <row r="3" spans="1:67" x14ac:dyDescent="0.25">
      <c r="B3" s="5" t="s">
        <v>13</v>
      </c>
      <c r="C3" s="5"/>
      <c r="D3" s="5"/>
      <c r="E3" s="5"/>
      <c r="F3" s="6"/>
      <c r="G3" s="6"/>
      <c r="H3" s="1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7" x14ac:dyDescent="0.25">
      <c r="G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7" x14ac:dyDescent="0.25">
      <c r="C5" s="10" t="s">
        <v>7</v>
      </c>
      <c r="D5" s="10"/>
      <c r="E5" s="10"/>
      <c r="F5" s="10"/>
      <c r="G5" s="10"/>
      <c r="H5" s="1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</row>
    <row r="6" spans="1:67" ht="78.75" customHeight="1" x14ac:dyDescent="0.25">
      <c r="D6" s="3"/>
      <c r="E6" s="3"/>
      <c r="F6" s="2"/>
      <c r="G6" s="2"/>
      <c r="H6" s="43" t="str">
        <f>IF('Generators - Active Power'!I6="","",'Generators - Active Power'!I6)</f>
        <v>Post black-out</v>
      </c>
      <c r="I6" s="43" t="str">
        <f>IF('Generators - Active Power'!J6="","",'Generators - Active Power'!J6)</f>
        <v>Pre-restoration</v>
      </c>
      <c r="J6" s="43" t="str">
        <f>IF('Generators - Active Power'!K6="","",'Generators - Active Power'!K6)</f>
        <v>Energise Steven's Croft</v>
      </c>
      <c r="K6" s="43" t="str">
        <f>IF('Generators - Active Power'!L6="","",'Generators - Active Power'!L6)</f>
        <v>1.1 Energise Steven's croft BB
(CUSTOMER)</v>
      </c>
      <c r="L6" s="43" t="str">
        <f>IF('Generators - Active Power'!M6="","",'Generators - Active Power'!M6)</f>
        <v>1.2 Energise Steven's Croft cable to Chapelcross
(CHAP)</v>
      </c>
      <c r="M6" s="43" t="str">
        <f>IF('Generators - Active Power'!N6="","",'Generators - Active Power'!N6)</f>
        <v>2.1 Energise Minsca PoC
(MINSCA WF)</v>
      </c>
      <c r="N6" s="43" t="str">
        <f>IF('Generators - Active Power'!O6="","",'Generators - Active Power'!O6)</f>
        <v>2.2 Energise Minsca WF
(CUSTOMER)</v>
      </c>
      <c r="O6" s="43" t="str">
        <f>IF('Generators - Active Power'!P6="","",'Generators - Active Power'!P6)</f>
        <v xml:space="preserve">3.1 Energise Ewe Hill 1 PoC
(12) </v>
      </c>
      <c r="P6" s="43" t="str">
        <f>IF('Generators - Active Power'!Q6="","",'Generators - Active Power'!Q6)</f>
        <v>3.2 Energise Ewe Hill WF
(CUSTOMER)</v>
      </c>
      <c r="Q6" s="43" t="str">
        <f>IF('Generators - Active Power'!R6="","",'Generators - Active Power'!R6)</f>
        <v>4.1 Energise Chapelcross Grid 1 132/33kV Trfr
(698-10)</v>
      </c>
      <c r="R6" s="43" t="str">
        <f>IF('Generators - Active Power'!S6="","",'Generators - Active Power'!S6)</f>
        <v>4.2 Energise Chapelcross 132kV M1 BB
(698-710)</v>
      </c>
      <c r="S6" s="43" t="str">
        <f>IF('Generators - Active Power'!T6="","",'Generators - Active Power'!T6)</f>
        <v>4.3 Energise Chapelcross - Gretna 1 132kV circuit
(698-1105)</v>
      </c>
      <c r="T6" s="43" t="str">
        <f>IF('Generators - Active Power'!U6="","",'Generators - Active Power'!U6)</f>
        <v>5.1 Close Gretna CB, energise Gretna 132kV BB 
(305)</v>
      </c>
      <c r="U6" s="43" t="str">
        <f>IF('Generators - Active Power'!V6="","",'Generators - Active Power'!V6)</f>
        <v>5.2 Energise Gretna SGT1 400/132kV
(780)</v>
      </c>
      <c r="V6" s="43" t="str">
        <f>IF('Generators - Active Power'!W6="","",'Generators - Active Power'!W6)</f>
        <v>5.3 Energise Gretna - Ewe Hill 2 132kV circuit
(805)</v>
      </c>
      <c r="W6" s="43" t="str">
        <f>IF('Generators - Active Power'!X6="","",'Generators - Active Power'!X6)</f>
        <v>5.4 Energise Ewe Hill 2 WF
(GRID 1)</v>
      </c>
      <c r="X6" s="43" t="str">
        <f>IF('Generators - Active Power'!Y6="","",'Generators - Active Power'!Y6)</f>
        <v>5.5 Energise Ewe Hill 2 circuits (WG2)</v>
      </c>
      <c r="Y6" s="43" t="str">
        <f>IF('Generators - Active Power'!Z6="","",'Generators - Active Power'!Z6)</f>
        <v>6.1 Energise Chapelcross - Annan circuit 1 (698-14)</v>
      </c>
      <c r="Z6" s="43" t="str">
        <f>IF('Generators - Active Power'!AA6="","",'Generators - Active Power'!AA6)</f>
        <v>6.2 Energise Chapelcross - Annan circuit 2
(698-23)</v>
      </c>
      <c r="AA6" s="43" t="str">
        <f>IF('Generators - Active Power'!AB6="","",'Generators - Active Power'!AB6)</f>
        <v>7.1 Energise Middlebie SWS - Middlebie circuit
(780-11)</v>
      </c>
      <c r="AB6" s="43" t="str">
        <f>IF('Generators - Active Power'!AC6="","",'Generators - Active Power'!AC6)</f>
        <v>8.1 Minsca WF, Ewe Hill 1 WF, Ewe Hill 2 WF to produce 20% MW</v>
      </c>
      <c r="AC6" s="43" t="str">
        <f>IF('Generators - Active Power'!AD6="","",'Generators - Active Power'!AD6)</f>
        <v>8.2 Energise Middlebie SWS - Langholm circuit 1 
(780-14)</v>
      </c>
      <c r="AD6" s="43" t="str">
        <f>IF('Generators - Active Power'!AE6="","",'Generators - Active Power'!AE6)</f>
        <v>9.1 Energise Chapelcross - Gretna circuit 2
(698-11)</v>
      </c>
      <c r="AE6" s="43" t="str">
        <f>IF('Generators - Active Power'!AF6="","",'Generators - Active Power'!AF6)</f>
        <v>10.1 Energise Chapelcross - Gretna circuit 1, Langholm 2, Newcastleton
(698-21)</v>
      </c>
      <c r="AF6" s="43" t="str">
        <f>IF('Generators - Active Power'!AG6="","",'Generators - Active Power'!AG6)</f>
        <v>11.1 Minsca WF, Ewe Hill 1 WF, Ewe Hill 2 WF to produce 25% MW</v>
      </c>
      <c r="AG6" s="43" t="str">
        <f>IF('Generators - Active Power'!AH6="","",'Generators - Active Power'!AH6)</f>
        <v>11.2 Energise Chapelcross -Lockerbie circuit 1
(698-13)</v>
      </c>
      <c r="AH6" s="43" t="str">
        <f>IF('Generators - Active Power'!AI6="","",'Generators - Active Power'!AI6)</f>
        <v>11.3 Minsca WF, Ewe Hill 1 WF to produce 45% MW</v>
      </c>
      <c r="AI6" s="43" t="str">
        <f>IF('Generators - Active Power'!AJ6="","",'Generators - Active Power'!AJ6)</f>
        <v>11.4 Energise Chapelcross -Lockerbie circuit 2
(698-22)</v>
      </c>
      <c r="AJ6" s="43" t="str">
        <f>IF('Generators - Active Power'!AK6="","",'Generators - Active Power'!AK6)</f>
        <v>12.1 Energise Lockerbie - Kirkbank and Moffat 1
(694-13)</v>
      </c>
      <c r="AK6" s="43" t="str">
        <f>IF('Generators - Active Power'!AL6="","",'Generators - Active Power'!AL6)</f>
        <v>13.1 Energise Lockerbie - Moffat 2
(694-23)</v>
      </c>
      <c r="AL6" s="43" t="str">
        <f>IF('Generators - Active Power'!AM6="","",'Generators - Active Power'!AM6)</f>
        <v>14.1 Close Annan 11kV bus section 
(662-01)</v>
      </c>
      <c r="AM6" s="43" t="str">
        <f>IF('Generators - Active Power'!AN6="","",'Generators - Active Power'!AN6)</f>
        <v>14.2 Close Lockerbie 11kV bus section 
(679-01)</v>
      </c>
      <c r="AN6" s="43" t="str">
        <f>IF('Generators - Active Power'!AO6="","",'Generators - Active Power'!AO6)</f>
        <v>14.3 Close Moffat 11kV bus section 
(683-01)</v>
      </c>
      <c r="AO6" s="43" t="str">
        <f>IF('Generators - Active Power'!AP6="","",'Generators - Active Power'!AP6)</f>
        <v>14.4 Connect Langholm T2 
(676-20)</v>
      </c>
      <c r="AP6" s="43" t="str">
        <f>IF('Generators - Active Power'!AQ6="","",'Generators - Active Power'!AQ6)</f>
        <v>14.5 Connect Gretna T1
(673-10)</v>
      </c>
      <c r="AQ6" s="43" t="str">
        <f>IF('Generators - Active Power'!AR6="","",'Generators - Active Power'!AR6)</f>
        <v>15.1 Energise Gretna 400kV B/B from Harker
(X605)</v>
      </c>
      <c r="AR6" s="43" t="str">
        <f>IF('Generators - Active Power'!AS6="","",'Generators - Active Power'!AS6)</f>
        <v>15.2 Connect Transmisison network to Chapelcross DRZ via SGT1
(X510)</v>
      </c>
      <c r="AS6" s="43"/>
      <c r="AT6" s="53" t="str">
        <f>IF('Generators - Active Power'!AU6="","",'Generators - Active Power'!AU6)</f>
        <v>Stevens Croft energised</v>
      </c>
      <c r="AU6" s="53" t="str">
        <f>IF('Generators - Active Power'!AV6="","",'Generators - Active Power'!AV6)</f>
        <v>Steven's croft SPD brkr closed and line to Chapelcross energised</v>
      </c>
      <c r="AV6" s="53" t="str">
        <f>IF('Generators - Active Power'!AW6="","",'Generators - Active Power'!AW6)</f>
        <v>Chapelcross 33kV B/B energised</v>
      </c>
      <c r="AW6" s="53" t="str">
        <f>IF('Generators - Active Power'!AX6="","",'Generators - Active Power'!AX6)</f>
        <v>Circuit Minsca WF energised</v>
      </c>
      <c r="AX6" s="53" t="str">
        <f>IF('Generators - Active Power'!AY6="","",'Generators - Active Power'!AY6)</f>
        <v>Circuit to Ewe Hill WF energised</v>
      </c>
      <c r="AY6" s="53" t="str">
        <f>IF('Generators - Active Power'!AZ6="","",'Generators - Active Power'!AZ6)</f>
        <v>Grid trfr  1 + Chapelcross - Gretna line energised</v>
      </c>
      <c r="AZ6" s="53" t="str">
        <f>IF('Generators - Active Power'!BA6="","",'Generators - Active Power'!BA6)</f>
        <v>Gretna 132kV brkr closed</v>
      </c>
      <c r="BA6" s="53" t="str">
        <f>IF('Generators - Active Power'!BB6="","",'Generators - Active Power'!BB6)</f>
        <v>Annan energised</v>
      </c>
      <c r="BB6" s="53" t="str">
        <f>IF('Generators - Active Power'!BC6="","",'Generators - Active Power'!BC6)</f>
        <v>Middelbie energised</v>
      </c>
      <c r="BC6" s="53" t="str">
        <f>IF('Generators - Active Power'!BD6="","",'Generators - Active Power'!BD6)</f>
        <v>Langholm energised</v>
      </c>
      <c r="BD6" s="53" t="str">
        <f>IF('Generators - Active Power'!BE6="","",'Generators - Active Power'!BE6)</f>
        <v>Gretna B energised</v>
      </c>
      <c r="BE6" s="53" t="str">
        <f>IF('Generators - Active Power'!BF6="","",'Generators - Active Power'!BF6)</f>
        <v>GretnaA + Newcastleton</v>
      </c>
      <c r="BF6" s="53" t="str">
        <f>IF('Generators - Active Power'!BG6="","",'Generators - Active Power'!BG6)</f>
        <v>LockerbieA + B</v>
      </c>
      <c r="BG6" s="53" t="str">
        <f>IF('Generators - Active Power'!BH6="","",'Generators - Active Power'!BH6)</f>
        <v>Kirkbank + Moffat A</v>
      </c>
      <c r="BH6" s="53" t="str">
        <f>IF('Generators - Active Power'!BI6="","",'Generators - Active Power'!BI6)</f>
        <v>Moffat B</v>
      </c>
      <c r="BI6" s="53" t="str">
        <f>IF('Generators - Active Power'!BJ6="","",'Generators - Active Power'!BJ6)</f>
        <v>Restore to normal</v>
      </c>
      <c r="BJ6" s="2"/>
      <c r="BK6" s="2"/>
      <c r="BL6" s="2"/>
      <c r="BM6" s="2"/>
      <c r="BN6" s="2"/>
    </row>
    <row r="7" spans="1:67" x14ac:dyDescent="0.25">
      <c r="D7" s="3"/>
      <c r="E7" s="3"/>
      <c r="F7" s="2"/>
      <c r="G7" s="2"/>
      <c r="H7" s="22" t="s">
        <v>18</v>
      </c>
      <c r="I7" s="2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6">
        <v>0</v>
      </c>
      <c r="AU7" s="36" t="s">
        <v>290</v>
      </c>
      <c r="AV7" s="36" t="s">
        <v>290</v>
      </c>
      <c r="AW7" s="36" t="s">
        <v>289</v>
      </c>
      <c r="AX7" s="36">
        <v>5.6</v>
      </c>
      <c r="AY7" s="36" t="s">
        <v>291</v>
      </c>
      <c r="AZ7" s="36" t="s">
        <v>292</v>
      </c>
      <c r="BA7" s="36" t="s">
        <v>293</v>
      </c>
      <c r="BB7" s="36" t="s">
        <v>295</v>
      </c>
      <c r="BC7" s="36">
        <v>18</v>
      </c>
      <c r="BD7" s="36">
        <v>19</v>
      </c>
      <c r="BE7" s="36" t="s">
        <v>294</v>
      </c>
      <c r="BF7" s="36" t="s">
        <v>296</v>
      </c>
      <c r="BG7" s="36">
        <v>25</v>
      </c>
      <c r="BH7" s="36">
        <v>26</v>
      </c>
      <c r="BI7" s="36" t="s">
        <v>297</v>
      </c>
      <c r="BJ7" s="2"/>
      <c r="BK7" s="2"/>
      <c r="BL7" s="2"/>
      <c r="BM7" s="2"/>
      <c r="BN7" s="2"/>
    </row>
    <row r="8" spans="1:67" x14ac:dyDescent="0.25">
      <c r="D8" s="2" t="str">
        <f>'Lines - Loading'!C8</f>
        <v>network</v>
      </c>
      <c r="E8" s="17" t="str">
        <f>'Lines - Loading'!D8</f>
        <v>Name</v>
      </c>
      <c r="F8" s="17" t="str">
        <f>'Lines - Loading'!E8</f>
        <v>PF Name</v>
      </c>
      <c r="H8" s="18" t="str">
        <f>IF('Generators - Active Power'!I8="","",'Generators - Active Power'!I8)</f>
        <v>Step -2</v>
      </c>
      <c r="I8" s="18" t="str">
        <f>IF('Generators - Active Power'!J8="","",'Generators - Active Power'!J8)</f>
        <v>Step -1</v>
      </c>
      <c r="J8" s="18" t="str">
        <f>IF('Generators - Active Power'!K8="","",'Generators - Active Power'!K8)</f>
        <v>Step 0</v>
      </c>
      <c r="K8" s="18" t="str">
        <f>IF('Generators - Active Power'!L8="","",'Generators - Active Power'!L8)</f>
        <v>Step 1</v>
      </c>
      <c r="L8" s="18" t="str">
        <f>IF('Generators - Active Power'!M8="","",'Generators - Active Power'!M8)</f>
        <v>Step 2</v>
      </c>
      <c r="M8" s="18" t="str">
        <f>IF('Generators - Active Power'!N8="","",'Generators - Active Power'!N8)</f>
        <v>Step 3</v>
      </c>
      <c r="N8" s="18" t="str">
        <f>IF('Generators - Active Power'!O8="","",'Generators - Active Power'!O8)</f>
        <v>Step 4</v>
      </c>
      <c r="O8" s="18" t="str">
        <f>IF('Generators - Active Power'!P8="","",'Generators - Active Power'!P8)</f>
        <v>Step 5</v>
      </c>
      <c r="P8" s="18" t="str">
        <f>IF('Generators - Active Power'!Q8="","",'Generators - Active Power'!Q8)</f>
        <v>Step 6</v>
      </c>
      <c r="Q8" s="18" t="str">
        <f>IF('Generators - Active Power'!R8="","",'Generators - Active Power'!R8)</f>
        <v>Step 7</v>
      </c>
      <c r="R8" s="18" t="str">
        <f>IF('Generators - Active Power'!S8="","",'Generators - Active Power'!S8)</f>
        <v>Step 8</v>
      </c>
      <c r="S8" s="18" t="str">
        <f>IF('Generators - Active Power'!T8="","",'Generators - Active Power'!T8)</f>
        <v>Step 9</v>
      </c>
      <c r="T8" s="18" t="str">
        <f>IF('Generators - Active Power'!U8="","",'Generators - Active Power'!U8)</f>
        <v>Step 10</v>
      </c>
      <c r="U8" s="18" t="str">
        <f>IF('Generators - Active Power'!V8="","",'Generators - Active Power'!V8)</f>
        <v>Step 11</v>
      </c>
      <c r="V8" s="18" t="str">
        <f>IF('Generators - Active Power'!W8="","",'Generators - Active Power'!W8)</f>
        <v>Step 12</v>
      </c>
      <c r="W8" s="18" t="str">
        <f>IF('Generators - Active Power'!X8="","",'Generators - Active Power'!X8)</f>
        <v>Step 13</v>
      </c>
      <c r="X8" s="18" t="str">
        <f>IF('Generators - Active Power'!Y8="","",'Generators - Active Power'!Y8)</f>
        <v>Step 14</v>
      </c>
      <c r="Y8" s="18" t="str">
        <f>IF('Generators - Active Power'!Z8="","",'Generators - Active Power'!Z8)</f>
        <v>Step 15</v>
      </c>
      <c r="Z8" s="18" t="str">
        <f>IF('Generators - Active Power'!AA8="","",'Generators - Active Power'!AA8)</f>
        <v>Step 16</v>
      </c>
      <c r="AA8" s="18" t="str">
        <f>IF('Generators - Active Power'!AB8="","",'Generators - Active Power'!AB8)</f>
        <v>Step 17</v>
      </c>
      <c r="AB8" s="18" t="str">
        <f>IF('Generators - Active Power'!AC8="","",'Generators - Active Power'!AC8)</f>
        <v>Step 18</v>
      </c>
      <c r="AC8" s="18" t="str">
        <f>IF('Generators - Active Power'!AD8="","",'Generators - Active Power'!AD8)</f>
        <v>Step 19</v>
      </c>
      <c r="AD8" s="18" t="str">
        <f>IF('Generators - Active Power'!AE8="","",'Generators - Active Power'!AE8)</f>
        <v>Step 20</v>
      </c>
      <c r="AE8" s="18" t="str">
        <f>IF('Generators - Active Power'!AF8="","",'Generators - Active Power'!AF8)</f>
        <v>Step 21</v>
      </c>
      <c r="AF8" s="18" t="str">
        <f>IF('Generators - Active Power'!AG8="","",'Generators - Active Power'!AG8)</f>
        <v>Step 22</v>
      </c>
      <c r="AG8" s="18" t="str">
        <f>IF('Generators - Active Power'!AH8="","",'Generators - Active Power'!AH8)</f>
        <v>Step 23</v>
      </c>
      <c r="AH8" s="18" t="str">
        <f>IF('Generators - Active Power'!AI8="","",'Generators - Active Power'!AI8)</f>
        <v>Step 24</v>
      </c>
      <c r="AI8" s="18" t="str">
        <f>IF('Generators - Active Power'!AJ8="","",'Generators - Active Power'!AJ8)</f>
        <v>Step 25</v>
      </c>
      <c r="AJ8" s="18" t="str">
        <f>IF('Generators - Active Power'!AK8="","",'Generators - Active Power'!AK8)</f>
        <v>Step 26</v>
      </c>
      <c r="AK8" s="18" t="str">
        <f>IF('Generators - Active Power'!AL8="","",'Generators - Active Power'!AL8)</f>
        <v>Step 27</v>
      </c>
      <c r="AL8" s="18" t="str">
        <f>IF('Generators - Active Power'!AM8="","",'Generators - Active Power'!AM8)</f>
        <v>Step 28</v>
      </c>
      <c r="AM8" s="18" t="str">
        <f>IF('Generators - Active Power'!AN8="","",'Generators - Active Power'!AN8)</f>
        <v>Step 29</v>
      </c>
      <c r="AN8" s="18" t="str">
        <f>IF('Generators - Active Power'!AO8="","",'Generators - Active Power'!AO8)</f>
        <v>Step 30</v>
      </c>
      <c r="AO8" s="18" t="str">
        <f>IF('Generators - Active Power'!AP8="","",'Generators - Active Power'!AP8)</f>
        <v>Step 31</v>
      </c>
      <c r="AP8" s="18" t="str">
        <f>IF('Generators - Active Power'!AQ8="","",'Generators - Active Power'!AQ8)</f>
        <v>Step 32</v>
      </c>
      <c r="AQ8" s="18" t="str">
        <f>IF('Generators - Active Power'!AR8="","",'Generators - Active Power'!AR8)</f>
        <v>Step 33</v>
      </c>
      <c r="AR8" s="18" t="str">
        <f>IF('Generators - Active Power'!AS8="","",'Generators - Active Power'!AS8)</f>
        <v>Step 34</v>
      </c>
      <c r="AS8" s="64"/>
      <c r="AT8" s="18" t="str">
        <f>IF('Generators - Active Power'!AU8="","",'Generators - Active Power'!AU8)</f>
        <v>Stage 0</v>
      </c>
      <c r="AU8" s="18" t="str">
        <f>IF('Generators - Active Power'!AV8="","",'Generators - Active Power'!AV8)</f>
        <v>Stage 1</v>
      </c>
      <c r="AV8" s="18" t="str">
        <f>IF('Generators - Active Power'!AW8="","",'Generators - Active Power'!AW8)</f>
        <v>Stage 2</v>
      </c>
      <c r="AW8" s="18" t="str">
        <f>IF('Generators - Active Power'!AX8="","",'Generators - Active Power'!AX8)</f>
        <v>Stage 3</v>
      </c>
      <c r="AX8" s="18" t="str">
        <f>IF('Generators - Active Power'!AY8="","",'Generators - Active Power'!AY8)</f>
        <v>Stage 4</v>
      </c>
      <c r="AY8" s="18" t="str">
        <f>IF('Generators - Active Power'!AZ8="","",'Generators - Active Power'!AZ8)</f>
        <v>Stage 5</v>
      </c>
      <c r="AZ8" s="18" t="str">
        <f>IF('Generators - Active Power'!BA8="","",'Generators - Active Power'!BA8)</f>
        <v>Stage 6</v>
      </c>
      <c r="BA8" s="18" t="str">
        <f>IF('Generators - Active Power'!BB8="","",'Generators - Active Power'!BB8)</f>
        <v>Stage 7</v>
      </c>
      <c r="BB8" s="18" t="str">
        <f>IF('Generators - Active Power'!BC8="","",'Generators - Active Power'!BC8)</f>
        <v>Stage 8</v>
      </c>
      <c r="BC8" s="18" t="str">
        <f>IF('Generators - Active Power'!BD8="","",'Generators - Active Power'!BD8)</f>
        <v>Stage 9</v>
      </c>
      <c r="BD8" s="18" t="str">
        <f>IF('Generators - Active Power'!BE8="","",'Generators - Active Power'!BE8)</f>
        <v>Stage 10</v>
      </c>
      <c r="BE8" s="18" t="str">
        <f>IF('Generators - Active Power'!BF8="","",'Generators - Active Power'!BF8)</f>
        <v>Stage 11</v>
      </c>
      <c r="BF8" s="18" t="str">
        <f>IF('Generators - Active Power'!BG8="","",'Generators - Active Power'!BG8)</f>
        <v>Stage 12</v>
      </c>
      <c r="BG8" s="18" t="str">
        <f>IF('Generators - Active Power'!BH8="","",'Generators - Active Power'!BH8)</f>
        <v>Stage 13</v>
      </c>
      <c r="BH8" s="18" t="str">
        <f>IF('Generators - Active Power'!BI8="","",'Generators - Active Power'!BI8)</f>
        <v>Stage 14</v>
      </c>
      <c r="BI8" s="18" t="str">
        <f>IF('Generators - Active Power'!BJ8="","",'Generators - Active Power'!BJ8)</f>
        <v>Stage 15</v>
      </c>
      <c r="BJ8" s="18" t="str">
        <f>IF('Generators - Active Power'!BK8="","",'Generators - Active Power'!BK8)</f>
        <v/>
      </c>
      <c r="BK8" s="18" t="str">
        <f>IF('Generators - Active Power'!BL8="","",'Generators - Active Power'!BL8)</f>
        <v/>
      </c>
      <c r="BL8" s="18" t="str">
        <f>IF('Generators - Active Power'!BM8="","",'Generators - Active Power'!BM8)</f>
        <v/>
      </c>
      <c r="BM8" s="18" t="str">
        <f>IF('Generators - Active Power'!BN8="","",'Generators - Active Power'!BN8)</f>
        <v/>
      </c>
      <c r="BN8" s="18" t="str">
        <f>IF('Generators - Active Power'!BO8="","",'Generators - Active Power'!BO8)</f>
        <v/>
      </c>
    </row>
    <row r="9" spans="1:67" x14ac:dyDescent="0.25">
      <c r="D9" s="2" t="str">
        <f>'Lines - Loading'!C9</f>
        <v>chapelcross33kv</v>
      </c>
      <c r="E9" s="101" t="str">
        <f>IF('Lines - Loading'!D9="","",'Lines - Loading'!D9)</f>
        <v/>
      </c>
      <c r="F9" s="78" t="str">
        <f>'Lines - Loading'!E9</f>
        <v>lne_CHAP1-_HAKB1-_1</v>
      </c>
      <c r="H9" s="16" cm="1">
        <f t="array" ref="H9">IFERROR(INDEX($H$102:$AR$200,MATCH($F9,$F$102:$F$200,0),COLUMN()-7),-999)</f>
        <v>0</v>
      </c>
      <c r="I9" s="16" cm="1">
        <f t="array" ref="I9">IFERROR(INDEX($H$102:$AR$200,MATCH($F9,$F$102:$F$200,0),COLUMN()-7),-999)</f>
        <v>0</v>
      </c>
      <c r="J9" s="16" cm="1">
        <f t="array" ref="J9">IFERROR(INDEX($H$102:$AR$200,MATCH($F9,$F$102:$F$200,0),COLUMN()-7),-999)</f>
        <v>0</v>
      </c>
      <c r="K9" s="16" cm="1">
        <f t="array" ref="K9">IFERROR(INDEX($H$102:$AR$200,MATCH($F9,$F$102:$F$200,0),COLUMN()-7),-999)</f>
        <v>0</v>
      </c>
      <c r="L9" s="16" cm="1">
        <f t="array" ref="L9">IFERROR(INDEX($H$102:$AR$200,MATCH($F9,$F$102:$F$200,0),COLUMN()-7),-999)</f>
        <v>0</v>
      </c>
      <c r="M9" s="16" cm="1">
        <f t="array" ref="M9">IFERROR(INDEX($H$102:$AR$200,MATCH($F9,$F$102:$F$200,0),COLUMN()-7),-999)</f>
        <v>0</v>
      </c>
      <c r="N9" s="16" cm="1">
        <f t="array" ref="N9">IFERROR(INDEX($H$102:$AR$200,MATCH($F9,$F$102:$F$200,0),COLUMN()-7),-999)</f>
        <v>0</v>
      </c>
      <c r="O9" s="16" cm="1">
        <f t="array" ref="O9">IFERROR(INDEX($H$102:$AR$200,MATCH($F9,$F$102:$F$200,0),COLUMN()-7),-999)</f>
        <v>0</v>
      </c>
      <c r="P9" s="16" cm="1">
        <f t="array" ref="P9">IFERROR(INDEX($H$102:$AR$200,MATCH($F9,$F$102:$F$200,0),COLUMN()-7),-999)</f>
        <v>0</v>
      </c>
      <c r="Q9" s="16" cm="1">
        <f t="array" ref="Q9">IFERROR(INDEX($H$102:$AR$200,MATCH($F9,$F$102:$F$200,0),COLUMN()-7),-999)</f>
        <v>0</v>
      </c>
      <c r="R9" s="16" cm="1">
        <f t="array" ref="R9">IFERROR(INDEX($H$102:$AR$200,MATCH($F9,$F$102:$F$200,0),COLUMN()-7),-999)</f>
        <v>0</v>
      </c>
      <c r="S9" s="16" cm="1">
        <f t="array" ref="S9">IFERROR(INDEX($H$102:$AR$200,MATCH($F9,$F$102:$F$200,0),COLUMN()-7),-999)</f>
        <v>0</v>
      </c>
      <c r="T9" s="16" cm="1">
        <f t="array" ref="T9">IFERROR(INDEX($H$102:$AR$200,MATCH($F9,$F$102:$F$200,0),COLUMN()-7),-999)</f>
        <v>0</v>
      </c>
      <c r="U9" s="16" cm="1">
        <f t="array" ref="U9">IFERROR(INDEX($H$102:$AR$200,MATCH($F9,$F$102:$F$200,0),COLUMN()-7),-999)</f>
        <v>0</v>
      </c>
      <c r="V9" s="16" cm="1">
        <f t="array" ref="V9">IFERROR(INDEX($H$102:$AR$200,MATCH($F9,$F$102:$F$200,0),COLUMN()-7),-999)</f>
        <v>0</v>
      </c>
      <c r="W9" s="16" cm="1">
        <f t="array" ref="W9">IFERROR(INDEX($H$102:$AR$200,MATCH($F9,$F$102:$F$200,0),COLUMN()-7),-999)</f>
        <v>0</v>
      </c>
      <c r="X9" s="16" cm="1">
        <f t="array" ref="X9">IFERROR(INDEX($H$102:$AR$200,MATCH($F9,$F$102:$F$200,0),COLUMN()-7),-999)</f>
        <v>0</v>
      </c>
      <c r="Y9" s="16" cm="1">
        <f t="array" ref="Y9">IFERROR(INDEX($H$102:$AR$200,MATCH($F9,$F$102:$F$200,0),COLUMN()-7),-999)</f>
        <v>0</v>
      </c>
      <c r="Z9" s="16" cm="1">
        <f t="array" ref="Z9">IFERROR(INDEX($H$102:$AR$200,MATCH($F9,$F$102:$F$200,0),COLUMN()-7),-999)</f>
        <v>0</v>
      </c>
      <c r="AA9" s="16" cm="1">
        <f t="array" ref="AA9">IFERROR(INDEX($H$102:$AR$200,MATCH($F9,$F$102:$F$200,0),COLUMN()-7),-999)</f>
        <v>0</v>
      </c>
      <c r="AB9" s="16" cm="1">
        <f t="array" ref="AB9">IFERROR(INDEX($H$102:$AR$200,MATCH($F9,$F$102:$F$200,0),COLUMN()-7),-999)</f>
        <v>0</v>
      </c>
      <c r="AC9" s="16" cm="1">
        <f t="array" ref="AC9">IFERROR(INDEX($H$102:$AR$200,MATCH($F9,$F$102:$F$200,0),COLUMN()-7),-999)</f>
        <v>0</v>
      </c>
      <c r="AD9" s="16" cm="1">
        <f t="array" ref="AD9">IFERROR(INDEX($H$102:$AR$200,MATCH($F9,$F$102:$F$200,0),COLUMN()-7),-999)</f>
        <v>0</v>
      </c>
      <c r="AE9" s="16" cm="1">
        <f t="array" ref="AE9">IFERROR(INDEX($H$102:$AR$200,MATCH($F9,$F$102:$F$200,0),COLUMN()-7),-999)</f>
        <v>0</v>
      </c>
      <c r="AF9" s="16" cm="1">
        <f t="array" ref="AF9">IFERROR(INDEX($H$102:$AR$200,MATCH($F9,$F$102:$F$200,0),COLUMN()-7),-999)</f>
        <v>0</v>
      </c>
      <c r="AG9" s="16" cm="1">
        <f t="array" ref="AG9">IFERROR(INDEX($H$102:$AR$200,MATCH($F9,$F$102:$F$200,0),COLUMN()-7),-999)</f>
        <v>0</v>
      </c>
      <c r="AH9" s="16" cm="1">
        <f t="array" ref="AH9">IFERROR(INDEX($H$102:$AR$200,MATCH($F9,$F$102:$F$200,0),COLUMN()-7),-999)</f>
        <v>0</v>
      </c>
      <c r="AI9" s="16" cm="1">
        <f t="array" ref="AI9">IFERROR(INDEX($H$102:$AR$200,MATCH($F9,$F$102:$F$200,0),COLUMN()-7),-999)</f>
        <v>0</v>
      </c>
      <c r="AJ9" s="16" cm="1">
        <f t="array" ref="AJ9">IFERROR(INDEX($H$102:$AR$200,MATCH($F9,$F$102:$F$200,0),COLUMN()-7),-999)</f>
        <v>0</v>
      </c>
      <c r="AK9" s="16" cm="1">
        <f t="array" ref="AK9">IFERROR(INDEX($H$102:$AR$200,MATCH($F9,$F$102:$F$200,0),COLUMN()-7),-999)</f>
        <v>0</v>
      </c>
      <c r="AL9" s="16" cm="1">
        <f t="array" ref="AL9">IFERROR(INDEX($H$102:$AR$200,MATCH($F9,$F$102:$F$200,0),COLUMN()-7),-999)</f>
        <v>0</v>
      </c>
      <c r="AM9" s="16" cm="1">
        <f t="array" ref="AM9">IFERROR(INDEX($H$102:$AR$200,MATCH($F9,$F$102:$F$200,0),COLUMN()-7),-999)</f>
        <v>0</v>
      </c>
      <c r="AN9" s="16" cm="1">
        <f t="array" ref="AN9">IFERROR(INDEX($H$102:$AR$200,MATCH($F9,$F$102:$F$200,0),COLUMN()-7),-999)</f>
        <v>0</v>
      </c>
      <c r="AO9" s="16" cm="1">
        <f t="array" ref="AO9">IFERROR(INDEX($H$102:$AR$200,MATCH($F9,$F$102:$F$200,0),COLUMN()-7),-999)</f>
        <v>0</v>
      </c>
      <c r="AP9" s="16" cm="1">
        <f t="array" ref="AP9">IFERROR(INDEX($H$102:$AR$200,MATCH($F9,$F$102:$F$200,0),COLUMN()-7),-999)</f>
        <v>0</v>
      </c>
      <c r="AQ9" s="16" cm="1">
        <f t="array" ref="AQ9">IFERROR(INDEX($H$102:$AR$200,MATCH($F9,$F$102:$F$200,0),COLUMN()-7),-999)</f>
        <v>0</v>
      </c>
      <c r="AR9" s="16" cm="1">
        <f t="array" ref="AR9">IFERROR(INDEX($H$102:$AR$200,MATCH($F9,$F$102:$F$200,0),COLUMN()-7),-999)</f>
        <v>0</v>
      </c>
      <c r="AS9" s="16"/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/>
      <c r="BK9" s="16"/>
      <c r="BL9" s="16"/>
      <c r="BM9" s="16"/>
      <c r="BN9" s="16"/>
    </row>
    <row r="10" spans="1:67" x14ac:dyDescent="0.25">
      <c r="D10" s="2" t="str">
        <f>'Lines - Loading'!C10</f>
        <v>chapelcross33kv</v>
      </c>
      <c r="E10" s="107" t="str">
        <f>IF('Lines - Loading'!D10="","",'Lines - Loading'!D10)</f>
        <v/>
      </c>
      <c r="F10" s="78" t="str">
        <f>'Lines - Loading'!E10</f>
        <v>CRAG5B_LAHO5-_1</v>
      </c>
      <c r="H10" s="16" cm="1">
        <f t="array" ref="H10">IFERROR(INDEX($H$102:$AR$200,MATCH($F10,$F$102:$F$200,0),COLUMN()-7),-999)</f>
        <v>0</v>
      </c>
      <c r="I10" s="16" cm="1">
        <f t="array" ref="I10">IFERROR(INDEX($H$102:$AR$200,MATCH($F10,$F$102:$F$200,0),COLUMN()-7),-999)</f>
        <v>0</v>
      </c>
      <c r="J10" s="16" cm="1">
        <f t="array" ref="J10">IFERROR(INDEX($H$102:$AR$200,MATCH($F10,$F$102:$F$200,0),COLUMN()-7),-999)</f>
        <v>0</v>
      </c>
      <c r="K10" s="16" cm="1">
        <f t="array" ref="K10">IFERROR(INDEX($H$102:$AR$200,MATCH($F10,$F$102:$F$200,0),COLUMN()-7),-999)</f>
        <v>0</v>
      </c>
      <c r="L10" s="16" cm="1">
        <f t="array" ref="L10">IFERROR(INDEX($H$102:$AR$200,MATCH($F10,$F$102:$F$200,0),COLUMN()-7),-999)</f>
        <v>0</v>
      </c>
      <c r="M10" s="16" cm="1">
        <f t="array" ref="M10">IFERROR(INDEX($H$102:$AR$200,MATCH($F10,$F$102:$F$200,0),COLUMN()-7),-999)</f>
        <v>0</v>
      </c>
      <c r="N10" s="16" cm="1">
        <f t="array" ref="N10">IFERROR(INDEX($H$102:$AR$200,MATCH($F10,$F$102:$F$200,0),COLUMN()-7),-999)</f>
        <v>0</v>
      </c>
      <c r="O10" s="16" cm="1">
        <f t="array" ref="O10">IFERROR(INDEX($H$102:$AR$200,MATCH($F10,$F$102:$F$200,0),COLUMN()-7),-999)</f>
        <v>0</v>
      </c>
      <c r="P10" s="16" cm="1">
        <f t="array" ref="P10">IFERROR(INDEX($H$102:$AR$200,MATCH($F10,$F$102:$F$200,0),COLUMN()-7),-999)</f>
        <v>0</v>
      </c>
      <c r="Q10" s="16" cm="1">
        <f t="array" ref="Q10">IFERROR(INDEX($H$102:$AR$200,MATCH($F10,$F$102:$F$200,0),COLUMN()-7),-999)</f>
        <v>0</v>
      </c>
      <c r="R10" s="16" cm="1">
        <f t="array" ref="R10">IFERROR(INDEX($H$102:$AR$200,MATCH($F10,$F$102:$F$200,0),COLUMN()-7),-999)</f>
        <v>0</v>
      </c>
      <c r="S10" s="16" cm="1">
        <f t="array" ref="S10">IFERROR(INDEX($H$102:$AR$200,MATCH($F10,$F$102:$F$200,0),COLUMN()-7),-999)</f>
        <v>0</v>
      </c>
      <c r="T10" s="16" cm="1">
        <f t="array" ref="T10">IFERROR(INDEX($H$102:$AR$200,MATCH($F10,$F$102:$F$200,0),COLUMN()-7),-999)</f>
        <v>0</v>
      </c>
      <c r="U10" s="16" cm="1">
        <f t="array" ref="U10">IFERROR(INDEX($H$102:$AR$200,MATCH($F10,$F$102:$F$200,0),COLUMN()-7),-999)</f>
        <v>0</v>
      </c>
      <c r="V10" s="16" cm="1">
        <f t="array" ref="V10">IFERROR(INDEX($H$102:$AR$200,MATCH($F10,$F$102:$F$200,0),COLUMN()-7),-999)</f>
        <v>0</v>
      </c>
      <c r="W10" s="16" cm="1">
        <f t="array" ref="W10">IFERROR(INDEX($H$102:$AR$200,MATCH($F10,$F$102:$F$200,0),COLUMN()-7),-999)</f>
        <v>0</v>
      </c>
      <c r="X10" s="16" cm="1">
        <f t="array" ref="X10">IFERROR(INDEX($H$102:$AR$200,MATCH($F10,$F$102:$F$200,0),COLUMN()-7),-999)</f>
        <v>0</v>
      </c>
      <c r="Y10" s="16" cm="1">
        <f t="array" ref="Y10">IFERROR(INDEX($H$102:$AR$200,MATCH($F10,$F$102:$F$200,0),COLUMN()-7),-999)</f>
        <v>0</v>
      </c>
      <c r="Z10" s="16" cm="1">
        <f t="array" ref="Z10">IFERROR(INDEX($H$102:$AR$200,MATCH($F10,$F$102:$F$200,0),COLUMN()-7),-999)</f>
        <v>0</v>
      </c>
      <c r="AA10" s="16" cm="1">
        <f t="array" ref="AA10">IFERROR(INDEX($H$102:$AR$200,MATCH($F10,$F$102:$F$200,0),COLUMN()-7),-999)</f>
        <v>0</v>
      </c>
      <c r="AB10" s="16" cm="1">
        <f t="array" ref="AB10">IFERROR(INDEX($H$102:$AR$200,MATCH($F10,$F$102:$F$200,0),COLUMN()-7),-999)</f>
        <v>0</v>
      </c>
      <c r="AC10" s="16" cm="1">
        <f t="array" ref="AC10">IFERROR(INDEX($H$102:$AR$200,MATCH($F10,$F$102:$F$200,0),COLUMN()-7),-999)</f>
        <v>1.951605483223303E-8</v>
      </c>
      <c r="AD10" s="16" cm="1">
        <f t="array" ref="AD10">IFERROR(INDEX($H$102:$AR$200,MATCH($F10,$F$102:$F$200,0),COLUMN()-7),-999)</f>
        <v>2.2128042580450461E-8</v>
      </c>
      <c r="AE10" s="16" cm="1">
        <f t="array" ref="AE10">IFERROR(INDEX($H$102:$AR$200,MATCH($F10,$F$102:$F$200,0),COLUMN()-7),-999)</f>
        <v>2.187322567842275E-8</v>
      </c>
      <c r="AF10" s="16" cm="1">
        <f t="array" ref="AF10">IFERROR(INDEX($H$102:$AR$200,MATCH($F10,$F$102:$F$200,0),COLUMN()-7),-999)</f>
        <v>2.1910231252310018E-8</v>
      </c>
      <c r="AG10" s="16" cm="1">
        <f t="array" ref="AG10">IFERROR(INDEX($H$102:$AR$200,MATCH($F10,$F$102:$F$200,0),COLUMN()-7),-999)</f>
        <v>2.2221242010660285E-8</v>
      </c>
      <c r="AH10" s="16" cm="1">
        <f t="array" ref="AH10">IFERROR(INDEX($H$102:$AR$200,MATCH($F10,$F$102:$F$200,0),COLUMN()-7),-999)</f>
        <v>2.2308277659231372E-8</v>
      </c>
      <c r="AI10" s="16" cm="1">
        <f t="array" ref="AI10">IFERROR(INDEX($H$102:$AR$200,MATCH($F10,$F$102:$F$200,0),COLUMN()-7),-999)</f>
        <v>2.2038967250258051E-8</v>
      </c>
      <c r="AJ10" s="16" cm="1">
        <f t="array" ref="AJ10">IFERROR(INDEX($H$102:$AR$200,MATCH($F10,$F$102:$F$200,0),COLUMN()-7),-999)</f>
        <v>2.212447431447055E-8</v>
      </c>
      <c r="AK10" s="16" cm="1">
        <f t="array" ref="AK10">IFERROR(INDEX($H$102:$AR$200,MATCH($F10,$F$102:$F$200,0),COLUMN()-7),-999)</f>
        <v>2.2201723682958785E-8</v>
      </c>
      <c r="AL10" s="16" cm="1">
        <f t="array" ref="AL10">IFERROR(INDEX($H$102:$AR$200,MATCH($F10,$F$102:$F$200,0),COLUMN()-7),-999)</f>
        <v>2.2319640288272028E-8</v>
      </c>
      <c r="AM10" s="16" cm="1">
        <f t="array" ref="AM10">IFERROR(INDEX($H$102:$AR$200,MATCH($F10,$F$102:$F$200,0),COLUMN()-7),-999)</f>
        <v>2.2316965861403307E-8</v>
      </c>
      <c r="AN10" s="16" cm="1">
        <f t="array" ref="AN10">IFERROR(INDEX($H$102:$AR$200,MATCH($F10,$F$102:$F$200,0),COLUMN()-7),-999)</f>
        <v>2.2317021183278813E-8</v>
      </c>
      <c r="AO10" s="16" cm="1">
        <f t="array" ref="AO10">IFERROR(INDEX($H$102:$AR$200,MATCH($F10,$F$102:$F$200,0),COLUMN()-7),-999)</f>
        <v>2.2292682279389947E-8</v>
      </c>
      <c r="AP10" s="16" cm="1">
        <f t="array" ref="AP10">IFERROR(INDEX($H$102:$AR$200,MATCH($F10,$F$102:$F$200,0),COLUMN()-7),-999)</f>
        <v>2.2108433386027878E-8</v>
      </c>
      <c r="AQ10" s="16" cm="1">
        <f t="array" ref="AQ10">IFERROR(INDEX($H$102:$AR$200,MATCH($F10,$F$102:$F$200,0),COLUMN()-7),-999)</f>
        <v>2.2108433386027878E-8</v>
      </c>
      <c r="AR10" s="16" cm="1">
        <f t="array" ref="AR10">IFERROR(INDEX($H$102:$AR$200,MATCH($F10,$F$102:$F$200,0),COLUMN()-7),-999)</f>
        <v>2.2050093758090622E-8</v>
      </c>
      <c r="AS10" s="16"/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1.7211992758876173E-8</v>
      </c>
      <c r="BD10" s="16">
        <v>2.1179671505400538E-8</v>
      </c>
      <c r="BE10" s="16">
        <v>2.210738082713651E-8</v>
      </c>
      <c r="BF10" s="16">
        <v>2.1958428230302913E-8</v>
      </c>
      <c r="BG10" s="16">
        <v>2.205805269811643E-8</v>
      </c>
      <c r="BH10" s="16">
        <v>2.1967089513444432E-8</v>
      </c>
      <c r="BI10" s="16">
        <v>2.1946570070604514E-8</v>
      </c>
      <c r="BJ10" s="16"/>
      <c r="BK10" s="16"/>
      <c r="BL10" s="16"/>
      <c r="BM10" s="16"/>
      <c r="BN10" s="16"/>
    </row>
    <row r="11" spans="1:67" x14ac:dyDescent="0.25">
      <c r="D11" s="2" t="str">
        <f>'Lines - Loading'!C11</f>
        <v>chapelcross33kv</v>
      </c>
      <c r="E11" s="90" t="str">
        <f>IF('Lines - Loading'!D11="","",'Lines - Loading'!D11)</f>
        <v>CHAPX3_LAHO3B_1</v>
      </c>
      <c r="F11" s="78" t="str">
        <f>'Lines - Loading'!E11</f>
        <v>CHAPX3_LAHO3B_1</v>
      </c>
      <c r="H11" s="16" cm="1">
        <f t="array" ref="H11">IFERROR(INDEX($H$102:$AR$200,MATCH($F11,$F$102:$F$200,0),COLUMN()-7),-999)</f>
        <v>0</v>
      </c>
      <c r="I11" s="16" cm="1">
        <f t="array" ref="I11">IFERROR(INDEX($H$102:$AR$200,MATCH($F11,$F$102:$F$200,0),COLUMN()-7),-999)</f>
        <v>0</v>
      </c>
      <c r="J11" s="16" cm="1">
        <f t="array" ref="J11">IFERROR(INDEX($H$102:$AR$200,MATCH($F11,$F$102:$F$200,0),COLUMN()-7),-999)</f>
        <v>0</v>
      </c>
      <c r="K11" s="16" cm="1">
        <f t="array" ref="K11">IFERROR(INDEX($H$102:$AR$200,MATCH($F11,$F$102:$F$200,0),COLUMN()-7),-999)</f>
        <v>0</v>
      </c>
      <c r="L11" s="16" cm="1">
        <f t="array" ref="L11">IFERROR(INDEX($H$102:$AR$200,MATCH($F11,$F$102:$F$200,0),COLUMN()-7),-999)</f>
        <v>0</v>
      </c>
      <c r="M11" s="16" cm="1">
        <f t="array" ref="M11">IFERROR(INDEX($H$102:$AR$200,MATCH($F11,$F$102:$F$200,0),COLUMN()-7),-999)</f>
        <v>0</v>
      </c>
      <c r="N11" s="16" cm="1">
        <f t="array" ref="N11">IFERROR(INDEX($H$102:$AR$200,MATCH($F11,$F$102:$F$200,0),COLUMN()-7),-999)</f>
        <v>0</v>
      </c>
      <c r="O11" s="16" cm="1">
        <f t="array" ref="O11">IFERROR(INDEX($H$102:$AR$200,MATCH($F11,$F$102:$F$200,0),COLUMN()-7),-999)</f>
        <v>0</v>
      </c>
      <c r="P11" s="16" cm="1">
        <f t="array" ref="P11">IFERROR(INDEX($H$102:$AR$200,MATCH($F11,$F$102:$F$200,0),COLUMN()-7),-999)</f>
        <v>0</v>
      </c>
      <c r="Q11" s="16" cm="1">
        <f t="array" ref="Q11">IFERROR(INDEX($H$102:$AR$200,MATCH($F11,$F$102:$F$200,0),COLUMN()-7),-999)</f>
        <v>0</v>
      </c>
      <c r="R11" s="16" cm="1">
        <f t="array" ref="R11">IFERROR(INDEX($H$102:$AR$200,MATCH($F11,$F$102:$F$200,0),COLUMN()-7),-999)</f>
        <v>0</v>
      </c>
      <c r="S11" s="16" cm="1">
        <f t="array" ref="S11">IFERROR(INDEX($H$102:$AR$200,MATCH($F11,$F$102:$F$200,0),COLUMN()-7),-999)</f>
        <v>0</v>
      </c>
      <c r="T11" s="16" cm="1">
        <f t="array" ref="T11">IFERROR(INDEX($H$102:$AR$200,MATCH($F11,$F$102:$F$200,0),COLUMN()-7),-999)</f>
        <v>0</v>
      </c>
      <c r="U11" s="16" cm="1">
        <f t="array" ref="U11">IFERROR(INDEX($H$102:$AR$200,MATCH($F11,$F$102:$F$200,0),COLUMN()-7),-999)</f>
        <v>0</v>
      </c>
      <c r="V11" s="16" cm="1">
        <f t="array" ref="V11">IFERROR(INDEX($H$102:$AR$200,MATCH($F11,$F$102:$F$200,0),COLUMN()-7),-999)</f>
        <v>0</v>
      </c>
      <c r="W11" s="16" cm="1">
        <f t="array" ref="W11">IFERROR(INDEX($H$102:$AR$200,MATCH($F11,$F$102:$F$200,0),COLUMN()-7),-999)</f>
        <v>0</v>
      </c>
      <c r="X11" s="16" cm="1">
        <f t="array" ref="X11">IFERROR(INDEX($H$102:$AR$200,MATCH($F11,$F$102:$F$200,0),COLUMN()-7),-999)</f>
        <v>0</v>
      </c>
      <c r="Y11" s="16" cm="1">
        <f t="array" ref="Y11">IFERROR(INDEX($H$102:$AR$200,MATCH($F11,$F$102:$F$200,0),COLUMN()-7),-999)</f>
        <v>0</v>
      </c>
      <c r="Z11" s="16" cm="1">
        <f t="array" ref="Z11">IFERROR(INDEX($H$102:$AR$200,MATCH($F11,$F$102:$F$200,0),COLUMN()-7),-999)</f>
        <v>0</v>
      </c>
      <c r="AA11" s="16" cm="1">
        <f t="array" ref="AA11">IFERROR(INDEX($H$102:$AR$200,MATCH($F11,$F$102:$F$200,0),COLUMN()-7),-999)</f>
        <v>0</v>
      </c>
      <c r="AB11" s="16" cm="1">
        <f t="array" ref="AB11">IFERROR(INDEX($H$102:$AR$200,MATCH($F11,$F$102:$F$200,0),COLUMN()-7),-999)</f>
        <v>0</v>
      </c>
      <c r="AC11" s="16" cm="1">
        <f t="array" ref="AC11">IFERROR(INDEX($H$102:$AR$200,MATCH($F11,$F$102:$F$200,0),COLUMN()-7),-999)</f>
        <v>0</v>
      </c>
      <c r="AD11" s="16" cm="1">
        <f t="array" ref="AD11">IFERROR(INDEX($H$102:$AR$200,MATCH($F11,$F$102:$F$200,0),COLUMN()-7),-999)</f>
        <v>0</v>
      </c>
      <c r="AE11" s="16" cm="1">
        <f t="array" ref="AE11">IFERROR(INDEX($H$102:$AR$200,MATCH($F11,$F$102:$F$200,0),COLUMN()-7),-999)</f>
        <v>2.2026762419182444</v>
      </c>
      <c r="AF11" s="16" cm="1">
        <f t="array" ref="AF11">IFERROR(INDEX($H$102:$AR$200,MATCH($F11,$F$102:$F$200,0),COLUMN()-7),-999)</f>
        <v>2.2026520635589533</v>
      </c>
      <c r="AG11" s="16" cm="1">
        <f t="array" ref="AG11">IFERROR(INDEX($H$102:$AR$200,MATCH($F11,$F$102:$F$200,0),COLUMN()-7),-999)</f>
        <v>1.6477785662502213</v>
      </c>
      <c r="AH11" s="16" cm="1">
        <f t="array" ref="AH11">IFERROR(INDEX($H$102:$AR$200,MATCH($F11,$F$102:$F$200,0),COLUMN()-7),-999)</f>
        <v>1.6477657563862254</v>
      </c>
      <c r="AI11" s="16" cm="1">
        <f t="array" ref="AI11">IFERROR(INDEX($H$102:$AR$200,MATCH($F11,$F$102:$F$200,0),COLUMN()-7),-999)</f>
        <v>1.0956872250865486</v>
      </c>
      <c r="AJ11" s="16" cm="1">
        <f t="array" ref="AJ11">IFERROR(INDEX($H$102:$AR$200,MATCH($F11,$F$102:$F$200,0),COLUMN()-7),-999)</f>
        <v>1.0956615888685277</v>
      </c>
      <c r="AK11" s="16" cm="1">
        <f t="array" ref="AK11">IFERROR(INDEX($H$102:$AR$200,MATCH($F11,$F$102:$F$200,0),COLUMN()-7),-999)</f>
        <v>1.0956386099433573</v>
      </c>
      <c r="AL11" s="16" cm="1">
        <f t="array" ref="AL11">IFERROR(INDEX($H$102:$AR$200,MATCH($F11,$F$102:$F$200,0),COLUMN()-7),-999)</f>
        <v>1.0956039127544321</v>
      </c>
      <c r="AM11" s="16" cm="1">
        <f t="array" ref="AM11">IFERROR(INDEX($H$102:$AR$200,MATCH($F11,$F$102:$F$200,0),COLUMN()-7),-999)</f>
        <v>1.0956046970721127</v>
      </c>
      <c r="AN11" s="16" cm="1">
        <f t="array" ref="AN11">IFERROR(INDEX($H$102:$AR$200,MATCH($F11,$F$102:$F$200,0),COLUMN()-7),-999)</f>
        <v>1.0956046891245781</v>
      </c>
      <c r="AO11" s="16" cm="1">
        <f t="array" ref="AO11">IFERROR(INDEX($H$102:$AR$200,MATCH($F11,$F$102:$F$200,0),COLUMN()-7),-999)</f>
        <v>3.867170704568327</v>
      </c>
      <c r="AP11" s="16" cm="1">
        <f t="array" ref="AP11">IFERROR(INDEX($H$102:$AR$200,MATCH($F11,$F$102:$F$200,0),COLUMN()-7),-999)</f>
        <v>3.4861036537560253</v>
      </c>
      <c r="AQ11" s="16" cm="1">
        <f t="array" ref="AQ11">IFERROR(INDEX($H$102:$AR$200,MATCH($F11,$F$102:$F$200,0),COLUMN()-7),-999)</f>
        <v>3.4861036537560253</v>
      </c>
      <c r="AR11" s="16" cm="1">
        <f t="array" ref="AR11">IFERROR(INDEX($H$102:$AR$200,MATCH($F11,$F$102:$F$200,0),COLUMN()-7),-999)</f>
        <v>3.4882432050478078</v>
      </c>
      <c r="AS11" s="16"/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2.202954553927261</v>
      </c>
      <c r="BF11" s="16">
        <v>1.0958197246818044</v>
      </c>
      <c r="BG11" s="16">
        <v>1.0956779347847467</v>
      </c>
      <c r="BH11" s="16">
        <v>1.0957055969365341</v>
      </c>
      <c r="BI11" s="16">
        <v>3.5189596689857856</v>
      </c>
      <c r="BJ11" s="16"/>
      <c r="BK11" s="16"/>
      <c r="BL11" s="16"/>
      <c r="BM11" s="16"/>
      <c r="BN11" s="16"/>
    </row>
    <row r="12" spans="1:67" x14ac:dyDescent="0.25">
      <c r="D12" s="2" t="str">
        <f>'Lines - Loading'!C12</f>
        <v>chapelcross33kv</v>
      </c>
      <c r="E12" s="90" t="str">
        <f>IF('Lines - Loading'!D12="","",'Lines - Loading'!D12)</f>
        <v>LOBI3B_MOFTT2_1</v>
      </c>
      <c r="F12" s="78" t="str">
        <f>'Lines - Loading'!E12</f>
        <v>LOBI3B_MOFTT2_1</v>
      </c>
      <c r="H12" s="16" cm="1">
        <f t="array" ref="H12">IFERROR(INDEX($H$102:$AR$200,MATCH($F12,$F$102:$F$200,0),COLUMN()-7),-999)</f>
        <v>0</v>
      </c>
      <c r="I12" s="16" cm="1">
        <f t="array" ref="I12">IFERROR(INDEX($H$102:$AR$200,MATCH($F12,$F$102:$F$200,0),COLUMN()-7),-999)</f>
        <v>0</v>
      </c>
      <c r="J12" s="16" cm="1">
        <f t="array" ref="J12">IFERROR(INDEX($H$102:$AR$200,MATCH($F12,$F$102:$F$200,0),COLUMN()-7),-999)</f>
        <v>0</v>
      </c>
      <c r="K12" s="16" cm="1">
        <f t="array" ref="K12">IFERROR(INDEX($H$102:$AR$200,MATCH($F12,$F$102:$F$200,0),COLUMN()-7),-999)</f>
        <v>0</v>
      </c>
      <c r="L12" s="16" cm="1">
        <f t="array" ref="L12">IFERROR(INDEX($H$102:$AR$200,MATCH($F12,$F$102:$F$200,0),COLUMN()-7),-999)</f>
        <v>0</v>
      </c>
      <c r="M12" s="16" cm="1">
        <f t="array" ref="M12">IFERROR(INDEX($H$102:$AR$200,MATCH($F12,$F$102:$F$200,0),COLUMN()-7),-999)</f>
        <v>0</v>
      </c>
      <c r="N12" s="16" cm="1">
        <f t="array" ref="N12">IFERROR(INDEX($H$102:$AR$200,MATCH($F12,$F$102:$F$200,0),COLUMN()-7),-999)</f>
        <v>0</v>
      </c>
      <c r="O12" s="16" cm="1">
        <f t="array" ref="O12">IFERROR(INDEX($H$102:$AR$200,MATCH($F12,$F$102:$F$200,0),COLUMN()-7),-999)</f>
        <v>0</v>
      </c>
      <c r="P12" s="16" cm="1">
        <f t="array" ref="P12">IFERROR(INDEX($H$102:$AR$200,MATCH($F12,$F$102:$F$200,0),COLUMN()-7),-999)</f>
        <v>0</v>
      </c>
      <c r="Q12" s="16" cm="1">
        <f t="array" ref="Q12">IFERROR(INDEX($H$102:$AR$200,MATCH($F12,$F$102:$F$200,0),COLUMN()-7),-999)</f>
        <v>0</v>
      </c>
      <c r="R12" s="16" cm="1">
        <f t="array" ref="R12">IFERROR(INDEX($H$102:$AR$200,MATCH($F12,$F$102:$F$200,0),COLUMN()-7),-999)</f>
        <v>0</v>
      </c>
      <c r="S12" s="16" cm="1">
        <f t="array" ref="S12">IFERROR(INDEX($H$102:$AR$200,MATCH($F12,$F$102:$F$200,0),COLUMN()-7),-999)</f>
        <v>0</v>
      </c>
      <c r="T12" s="16" cm="1">
        <f t="array" ref="T12">IFERROR(INDEX($H$102:$AR$200,MATCH($F12,$F$102:$F$200,0),COLUMN()-7),-999)</f>
        <v>0</v>
      </c>
      <c r="U12" s="16" cm="1">
        <f t="array" ref="U12">IFERROR(INDEX($H$102:$AR$200,MATCH($F12,$F$102:$F$200,0),COLUMN()-7),-999)</f>
        <v>0</v>
      </c>
      <c r="V12" s="16" cm="1">
        <f t="array" ref="V12">IFERROR(INDEX($H$102:$AR$200,MATCH($F12,$F$102:$F$200,0),COLUMN()-7),-999)</f>
        <v>0</v>
      </c>
      <c r="W12" s="16" cm="1">
        <f t="array" ref="W12">IFERROR(INDEX($H$102:$AR$200,MATCH($F12,$F$102:$F$200,0),COLUMN()-7),-999)</f>
        <v>0</v>
      </c>
      <c r="X12" s="16" cm="1">
        <f t="array" ref="X12">IFERROR(INDEX($H$102:$AR$200,MATCH($F12,$F$102:$F$200,0),COLUMN()-7),-999)</f>
        <v>0</v>
      </c>
      <c r="Y12" s="16" cm="1">
        <f t="array" ref="Y12">IFERROR(INDEX($H$102:$AR$200,MATCH($F12,$F$102:$F$200,0),COLUMN()-7),-999)</f>
        <v>0</v>
      </c>
      <c r="Z12" s="16" cm="1">
        <f t="array" ref="Z12">IFERROR(INDEX($H$102:$AR$200,MATCH($F12,$F$102:$F$200,0),COLUMN()-7),-999)</f>
        <v>0</v>
      </c>
      <c r="AA12" s="16" cm="1">
        <f t="array" ref="AA12">IFERROR(INDEX($H$102:$AR$200,MATCH($F12,$F$102:$F$200,0),COLUMN()-7),-999)</f>
        <v>0</v>
      </c>
      <c r="AB12" s="16" cm="1">
        <f t="array" ref="AB12">IFERROR(INDEX($H$102:$AR$200,MATCH($F12,$F$102:$F$200,0),COLUMN()-7),-999)</f>
        <v>0</v>
      </c>
      <c r="AC12" s="16" cm="1">
        <f t="array" ref="AC12">IFERROR(INDEX($H$102:$AR$200,MATCH($F12,$F$102:$F$200,0),COLUMN()-7),-999)</f>
        <v>0</v>
      </c>
      <c r="AD12" s="16" cm="1">
        <f t="array" ref="AD12">IFERROR(INDEX($H$102:$AR$200,MATCH($F12,$F$102:$F$200,0),COLUMN()-7),-999)</f>
        <v>0</v>
      </c>
      <c r="AE12" s="16" cm="1">
        <f t="array" ref="AE12">IFERROR(INDEX($H$102:$AR$200,MATCH($F12,$F$102:$F$200,0),COLUMN()-7),-999)</f>
        <v>0</v>
      </c>
      <c r="AF12" s="16" cm="1">
        <f t="array" ref="AF12">IFERROR(INDEX($H$102:$AR$200,MATCH($F12,$F$102:$F$200,0),COLUMN()-7),-999)</f>
        <v>0</v>
      </c>
      <c r="AG12" s="16" cm="1">
        <f t="array" ref="AG12">IFERROR(INDEX($H$102:$AR$200,MATCH($F12,$F$102:$F$200,0),COLUMN()-7),-999)</f>
        <v>0</v>
      </c>
      <c r="AH12" s="16" cm="1">
        <f t="array" ref="AH12">IFERROR(INDEX($H$102:$AR$200,MATCH($F12,$F$102:$F$200,0),COLUMN()-7),-999)</f>
        <v>0</v>
      </c>
      <c r="AI12" s="16" cm="1">
        <f t="array" ref="AI12">IFERROR(INDEX($H$102:$AR$200,MATCH($F12,$F$102:$F$200,0),COLUMN()-7),-999)</f>
        <v>0</v>
      </c>
      <c r="AJ12" s="16" cm="1">
        <f t="array" ref="AJ12">IFERROR(INDEX($H$102:$AR$200,MATCH($F12,$F$102:$F$200,0),COLUMN()-7),-999)</f>
        <v>0</v>
      </c>
      <c r="AK12" s="16" cm="1">
        <f t="array" ref="AK12">IFERROR(INDEX($H$102:$AR$200,MATCH($F12,$F$102:$F$200,0),COLUMN()-7),-999)</f>
        <v>4.5796720708502772</v>
      </c>
      <c r="AL12" s="16" cm="1">
        <f t="array" ref="AL12">IFERROR(INDEX($H$102:$AR$200,MATCH($F12,$F$102:$F$200,0),COLUMN()-7),-999)</f>
        <v>2.2074541446705434</v>
      </c>
      <c r="AM12" s="16" cm="1">
        <f t="array" ref="AM12">IFERROR(INDEX($H$102:$AR$200,MATCH($F12,$F$102:$F$200,0),COLUMN()-7),-999)</f>
        <v>2.2087903071190453</v>
      </c>
      <c r="AN12" s="16" cm="1">
        <f t="array" ref="AN12">IFERROR(INDEX($H$102:$AR$200,MATCH($F12,$F$102:$F$200,0),COLUMN()-7),-999)</f>
        <v>2.4523667558133124</v>
      </c>
      <c r="AO12" s="16" cm="1">
        <f t="array" ref="AO12">IFERROR(INDEX($H$102:$AR$200,MATCH($F12,$F$102:$F$200,0),COLUMN()-7),-999)</f>
        <v>2.4523787349778114</v>
      </c>
      <c r="AP12" s="16" cm="1">
        <f t="array" ref="AP12">IFERROR(INDEX($H$102:$AR$200,MATCH($F12,$F$102:$F$200,0),COLUMN()-7),-999)</f>
        <v>2.4522771139658102</v>
      </c>
      <c r="AQ12" s="16" cm="1">
        <f t="array" ref="AQ12">IFERROR(INDEX($H$102:$AR$200,MATCH($F12,$F$102:$F$200,0),COLUMN()-7),-999)</f>
        <v>2.4522771139658102</v>
      </c>
      <c r="AR12" s="16" cm="1">
        <f t="array" ref="AR12">IFERROR(INDEX($H$102:$AR$200,MATCH($F12,$F$102:$F$200,0),COLUMN()-7),-999)</f>
        <v>2.4536767091874401</v>
      </c>
      <c r="AS12" s="16"/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4.5842160537740222</v>
      </c>
      <c r="BI12" s="16">
        <v>2.4533974711222486</v>
      </c>
      <c r="BJ12" s="16"/>
      <c r="BK12" s="16"/>
      <c r="BL12" s="16"/>
      <c r="BM12" s="16"/>
      <c r="BN12" s="16"/>
    </row>
    <row r="13" spans="1:67" x14ac:dyDescent="0.25">
      <c r="D13" s="2" t="str">
        <f>'Lines - Loading'!C13</f>
        <v>chapelcross33kv</v>
      </c>
      <c r="E13" s="107" t="str">
        <f>IF('Lines - Loading'!D13="","",'Lines - Loading'!D13)</f>
        <v/>
      </c>
      <c r="F13" s="78" t="str">
        <f>'Lines - Loading'!E13</f>
        <v>lne_CHAP1-_DUMF1-_1</v>
      </c>
      <c r="H13" s="16" cm="1">
        <f t="array" ref="H13">IFERROR(INDEX($H$102:$AR$200,MATCH($F13,$F$102:$F$200,0),COLUMN()-7),-999)</f>
        <v>0</v>
      </c>
      <c r="I13" s="16" cm="1">
        <f t="array" ref="I13">IFERROR(INDEX($H$102:$AR$200,MATCH($F13,$F$102:$F$200,0),COLUMN()-7),-999)</f>
        <v>0</v>
      </c>
      <c r="J13" s="16" cm="1">
        <f t="array" ref="J13">IFERROR(INDEX($H$102:$AR$200,MATCH($F13,$F$102:$F$200,0),COLUMN()-7),-999)</f>
        <v>0</v>
      </c>
      <c r="K13" s="16" cm="1">
        <f t="array" ref="K13">IFERROR(INDEX($H$102:$AR$200,MATCH($F13,$F$102:$F$200,0),COLUMN()-7),-999)</f>
        <v>0</v>
      </c>
      <c r="L13" s="16" cm="1">
        <f t="array" ref="L13">IFERROR(INDEX($H$102:$AR$200,MATCH($F13,$F$102:$F$200,0),COLUMN()-7),-999)</f>
        <v>0</v>
      </c>
      <c r="M13" s="16" cm="1">
        <f t="array" ref="M13">IFERROR(INDEX($H$102:$AR$200,MATCH($F13,$F$102:$F$200,0),COLUMN()-7),-999)</f>
        <v>0</v>
      </c>
      <c r="N13" s="16" cm="1">
        <f t="array" ref="N13">IFERROR(INDEX($H$102:$AR$200,MATCH($F13,$F$102:$F$200,0),COLUMN()-7),-999)</f>
        <v>0</v>
      </c>
      <c r="O13" s="16" cm="1">
        <f t="array" ref="O13">IFERROR(INDEX($H$102:$AR$200,MATCH($F13,$F$102:$F$200,0),COLUMN()-7),-999)</f>
        <v>0</v>
      </c>
      <c r="P13" s="16" cm="1">
        <f t="array" ref="P13">IFERROR(INDEX($H$102:$AR$200,MATCH($F13,$F$102:$F$200,0),COLUMN()-7),-999)</f>
        <v>0</v>
      </c>
      <c r="Q13" s="16" cm="1">
        <f t="array" ref="Q13">IFERROR(INDEX($H$102:$AR$200,MATCH($F13,$F$102:$F$200,0),COLUMN()-7),-999)</f>
        <v>0</v>
      </c>
      <c r="R13" s="16" cm="1">
        <f t="array" ref="R13">IFERROR(INDEX($H$102:$AR$200,MATCH($F13,$F$102:$F$200,0),COLUMN()-7),-999)</f>
        <v>0</v>
      </c>
      <c r="S13" s="16" cm="1">
        <f t="array" ref="S13">IFERROR(INDEX($H$102:$AR$200,MATCH($F13,$F$102:$F$200,0),COLUMN()-7),-999)</f>
        <v>0</v>
      </c>
      <c r="T13" s="16" cm="1">
        <f t="array" ref="T13">IFERROR(INDEX($H$102:$AR$200,MATCH($F13,$F$102:$F$200,0),COLUMN()-7),-999)</f>
        <v>0</v>
      </c>
      <c r="U13" s="16" cm="1">
        <f t="array" ref="U13">IFERROR(INDEX($H$102:$AR$200,MATCH($F13,$F$102:$F$200,0),COLUMN()-7),-999)</f>
        <v>0</v>
      </c>
      <c r="V13" s="16" cm="1">
        <f t="array" ref="V13">IFERROR(INDEX($H$102:$AR$200,MATCH($F13,$F$102:$F$200,0),COLUMN()-7),-999)</f>
        <v>0</v>
      </c>
      <c r="W13" s="16" cm="1">
        <f t="array" ref="W13">IFERROR(INDEX($H$102:$AR$200,MATCH($F13,$F$102:$F$200,0),COLUMN()-7),-999)</f>
        <v>0</v>
      </c>
      <c r="X13" s="16" cm="1">
        <f t="array" ref="X13">IFERROR(INDEX($H$102:$AR$200,MATCH($F13,$F$102:$F$200,0),COLUMN()-7),-999)</f>
        <v>0</v>
      </c>
      <c r="Y13" s="16" cm="1">
        <f t="array" ref="Y13">IFERROR(INDEX($H$102:$AR$200,MATCH($F13,$F$102:$F$200,0),COLUMN()-7),-999)</f>
        <v>0</v>
      </c>
      <c r="Z13" s="16" cm="1">
        <f t="array" ref="Z13">IFERROR(INDEX($H$102:$AR$200,MATCH($F13,$F$102:$F$200,0),COLUMN()-7),-999)</f>
        <v>0</v>
      </c>
      <c r="AA13" s="16" cm="1">
        <f t="array" ref="AA13">IFERROR(INDEX($H$102:$AR$200,MATCH($F13,$F$102:$F$200,0),COLUMN()-7),-999)</f>
        <v>0</v>
      </c>
      <c r="AB13" s="16" cm="1">
        <f t="array" ref="AB13">IFERROR(INDEX($H$102:$AR$200,MATCH($F13,$F$102:$F$200,0),COLUMN()-7),-999)</f>
        <v>0</v>
      </c>
      <c r="AC13" s="16" cm="1">
        <f t="array" ref="AC13">IFERROR(INDEX($H$102:$AR$200,MATCH($F13,$F$102:$F$200,0),COLUMN()-7),-999)</f>
        <v>0</v>
      </c>
      <c r="AD13" s="16" cm="1">
        <f t="array" ref="AD13">IFERROR(INDEX($H$102:$AR$200,MATCH($F13,$F$102:$F$200,0),COLUMN()-7),-999)</f>
        <v>0</v>
      </c>
      <c r="AE13" s="16" cm="1">
        <f t="array" ref="AE13">IFERROR(INDEX($H$102:$AR$200,MATCH($F13,$F$102:$F$200,0),COLUMN()-7),-999)</f>
        <v>0</v>
      </c>
      <c r="AF13" s="16" cm="1">
        <f t="array" ref="AF13">IFERROR(INDEX($H$102:$AR$200,MATCH($F13,$F$102:$F$200,0),COLUMN()-7),-999)</f>
        <v>0</v>
      </c>
      <c r="AG13" s="16" cm="1">
        <f t="array" ref="AG13">IFERROR(INDEX($H$102:$AR$200,MATCH($F13,$F$102:$F$200,0),COLUMN()-7),-999)</f>
        <v>0</v>
      </c>
      <c r="AH13" s="16" cm="1">
        <f t="array" ref="AH13">IFERROR(INDEX($H$102:$AR$200,MATCH($F13,$F$102:$F$200,0),COLUMN()-7),-999)</f>
        <v>0</v>
      </c>
      <c r="AI13" s="16" cm="1">
        <f t="array" ref="AI13">IFERROR(INDEX($H$102:$AR$200,MATCH($F13,$F$102:$F$200,0),COLUMN()-7),-999)</f>
        <v>0</v>
      </c>
      <c r="AJ13" s="16" cm="1">
        <f t="array" ref="AJ13">IFERROR(INDEX($H$102:$AR$200,MATCH($F13,$F$102:$F$200,0),COLUMN()-7),-999)</f>
        <v>0</v>
      </c>
      <c r="AK13" s="16" cm="1">
        <f t="array" ref="AK13">IFERROR(INDEX($H$102:$AR$200,MATCH($F13,$F$102:$F$200,0),COLUMN()-7),-999)</f>
        <v>0</v>
      </c>
      <c r="AL13" s="16" cm="1">
        <f t="array" ref="AL13">IFERROR(INDEX($H$102:$AR$200,MATCH($F13,$F$102:$F$200,0),COLUMN()-7),-999)</f>
        <v>0</v>
      </c>
      <c r="AM13" s="16" cm="1">
        <f t="array" ref="AM13">IFERROR(INDEX($H$102:$AR$200,MATCH($F13,$F$102:$F$200,0),COLUMN()-7),-999)</f>
        <v>0</v>
      </c>
      <c r="AN13" s="16" cm="1">
        <f t="array" ref="AN13">IFERROR(INDEX($H$102:$AR$200,MATCH($F13,$F$102:$F$200,0),COLUMN()-7),-999)</f>
        <v>0</v>
      </c>
      <c r="AO13" s="16" cm="1">
        <f t="array" ref="AO13">IFERROR(INDEX($H$102:$AR$200,MATCH($F13,$F$102:$F$200,0),COLUMN()-7),-999)</f>
        <v>0</v>
      </c>
      <c r="AP13" s="16" cm="1">
        <f t="array" ref="AP13">IFERROR(INDEX($H$102:$AR$200,MATCH($F13,$F$102:$F$200,0),COLUMN()-7),-999)</f>
        <v>0</v>
      </c>
      <c r="AQ13" s="16" cm="1">
        <f t="array" ref="AQ13">IFERROR(INDEX($H$102:$AR$200,MATCH($F13,$F$102:$F$200,0),COLUMN()-7),-999)</f>
        <v>0</v>
      </c>
      <c r="AR13" s="16" cm="1">
        <f t="array" ref="AR13">IFERROR(INDEX($H$102:$AR$200,MATCH($F13,$F$102:$F$200,0),COLUMN()-7),-999)</f>
        <v>0</v>
      </c>
      <c r="AS13" s="16"/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/>
      <c r="BK13" s="16"/>
      <c r="BL13" s="16"/>
      <c r="BM13" s="16"/>
      <c r="BN13" s="16"/>
    </row>
    <row r="14" spans="1:67" x14ac:dyDescent="0.25">
      <c r="D14" s="2" t="str">
        <f>'Lines - Loading'!C14</f>
        <v>chapelcross33kv</v>
      </c>
      <c r="E14" s="90" t="str">
        <f>IF('Lines - Loading'!D14="","",'Lines - Loading'!D14)</f>
        <v>CHAP3-_LOBI3B_1</v>
      </c>
      <c r="F14" s="78" t="str">
        <f>'Lines - Loading'!E14</f>
        <v>CHAP3-_LOBI3B_1</v>
      </c>
      <c r="H14" s="16" cm="1">
        <f t="array" ref="H14">IFERROR(INDEX($H$102:$AR$200,MATCH($F14,$F$102:$F$200,0),COLUMN()-7),-999)</f>
        <v>0</v>
      </c>
      <c r="I14" s="16" cm="1">
        <f t="array" ref="I14">IFERROR(INDEX($H$102:$AR$200,MATCH($F14,$F$102:$F$200,0),COLUMN()-7),-999)</f>
        <v>0</v>
      </c>
      <c r="J14" s="16" cm="1">
        <f t="array" ref="J14">IFERROR(INDEX($H$102:$AR$200,MATCH($F14,$F$102:$F$200,0),COLUMN()-7),-999)</f>
        <v>0</v>
      </c>
      <c r="K14" s="16" cm="1">
        <f t="array" ref="K14">IFERROR(INDEX($H$102:$AR$200,MATCH($F14,$F$102:$F$200,0),COLUMN()-7),-999)</f>
        <v>0</v>
      </c>
      <c r="L14" s="16" cm="1">
        <f t="array" ref="L14">IFERROR(INDEX($H$102:$AR$200,MATCH($F14,$F$102:$F$200,0),COLUMN()-7),-999)</f>
        <v>0</v>
      </c>
      <c r="M14" s="16" cm="1">
        <f t="array" ref="M14">IFERROR(INDEX($H$102:$AR$200,MATCH($F14,$F$102:$F$200,0),COLUMN()-7),-999)</f>
        <v>0</v>
      </c>
      <c r="N14" s="16" cm="1">
        <f t="array" ref="N14">IFERROR(INDEX($H$102:$AR$200,MATCH($F14,$F$102:$F$200,0),COLUMN()-7),-999)</f>
        <v>0</v>
      </c>
      <c r="O14" s="16" cm="1">
        <f t="array" ref="O14">IFERROR(INDEX($H$102:$AR$200,MATCH($F14,$F$102:$F$200,0),COLUMN()-7),-999)</f>
        <v>0</v>
      </c>
      <c r="P14" s="16" cm="1">
        <f t="array" ref="P14">IFERROR(INDEX($H$102:$AR$200,MATCH($F14,$F$102:$F$200,0),COLUMN()-7),-999)</f>
        <v>0</v>
      </c>
      <c r="Q14" s="16" cm="1">
        <f t="array" ref="Q14">IFERROR(INDEX($H$102:$AR$200,MATCH($F14,$F$102:$F$200,0),COLUMN()-7),-999)</f>
        <v>0</v>
      </c>
      <c r="R14" s="16" cm="1">
        <f t="array" ref="R14">IFERROR(INDEX($H$102:$AR$200,MATCH($F14,$F$102:$F$200,0),COLUMN()-7),-999)</f>
        <v>0</v>
      </c>
      <c r="S14" s="16" cm="1">
        <f t="array" ref="S14">IFERROR(INDEX($H$102:$AR$200,MATCH($F14,$F$102:$F$200,0),COLUMN()-7),-999)</f>
        <v>0</v>
      </c>
      <c r="T14" s="16" cm="1">
        <f t="array" ref="T14">IFERROR(INDEX($H$102:$AR$200,MATCH($F14,$F$102:$F$200,0),COLUMN()-7),-999)</f>
        <v>0</v>
      </c>
      <c r="U14" s="16" cm="1">
        <f t="array" ref="U14">IFERROR(INDEX($H$102:$AR$200,MATCH($F14,$F$102:$F$200,0),COLUMN()-7),-999)</f>
        <v>0</v>
      </c>
      <c r="V14" s="16" cm="1">
        <f t="array" ref="V14">IFERROR(INDEX($H$102:$AR$200,MATCH($F14,$F$102:$F$200,0),COLUMN()-7),-999)</f>
        <v>0</v>
      </c>
      <c r="W14" s="16" cm="1">
        <f t="array" ref="W14">IFERROR(INDEX($H$102:$AR$200,MATCH($F14,$F$102:$F$200,0),COLUMN()-7),-999)</f>
        <v>0</v>
      </c>
      <c r="X14" s="16" cm="1">
        <f t="array" ref="X14">IFERROR(INDEX($H$102:$AR$200,MATCH($F14,$F$102:$F$200,0),COLUMN()-7),-999)</f>
        <v>0</v>
      </c>
      <c r="Y14" s="16" cm="1">
        <f t="array" ref="Y14">IFERROR(INDEX($H$102:$AR$200,MATCH($F14,$F$102:$F$200,0),COLUMN()-7),-999)</f>
        <v>0</v>
      </c>
      <c r="Z14" s="16" cm="1">
        <f t="array" ref="Z14">IFERROR(INDEX($H$102:$AR$200,MATCH($F14,$F$102:$F$200,0),COLUMN()-7),-999)</f>
        <v>0</v>
      </c>
      <c r="AA14" s="16" cm="1">
        <f t="array" ref="AA14">IFERROR(INDEX($H$102:$AR$200,MATCH($F14,$F$102:$F$200,0),COLUMN()-7),-999)</f>
        <v>0</v>
      </c>
      <c r="AB14" s="16" cm="1">
        <f t="array" ref="AB14">IFERROR(INDEX($H$102:$AR$200,MATCH($F14,$F$102:$F$200,0),COLUMN()-7),-999)</f>
        <v>0</v>
      </c>
      <c r="AC14" s="16" cm="1">
        <f t="array" ref="AC14">IFERROR(INDEX($H$102:$AR$200,MATCH($F14,$F$102:$F$200,0),COLUMN()-7),-999)</f>
        <v>0</v>
      </c>
      <c r="AD14" s="16" cm="1">
        <f t="array" ref="AD14">IFERROR(INDEX($H$102:$AR$200,MATCH($F14,$F$102:$F$200,0),COLUMN()-7),-999)</f>
        <v>0</v>
      </c>
      <c r="AE14" s="16" cm="1">
        <f t="array" ref="AE14">IFERROR(INDEX($H$102:$AR$200,MATCH($F14,$F$102:$F$200,0),COLUMN()-7),-999)</f>
        <v>0</v>
      </c>
      <c r="AF14" s="16" cm="1">
        <f t="array" ref="AF14">IFERROR(INDEX($H$102:$AR$200,MATCH($F14,$F$102:$F$200,0),COLUMN()-7),-999)</f>
        <v>0</v>
      </c>
      <c r="AG14" s="16" cm="1">
        <f t="array" ref="AG14">IFERROR(INDEX($H$102:$AR$200,MATCH($F14,$F$102:$F$200,0),COLUMN()-7),-999)</f>
        <v>0</v>
      </c>
      <c r="AH14" s="16" cm="1">
        <f t="array" ref="AH14">IFERROR(INDEX($H$102:$AR$200,MATCH($F14,$F$102:$F$200,0),COLUMN()-7),-999)</f>
        <v>0</v>
      </c>
      <c r="AI14" s="16" cm="1">
        <f t="array" ref="AI14">IFERROR(INDEX($H$102:$AR$200,MATCH($F14,$F$102:$F$200,0),COLUMN()-7),-999)</f>
        <v>15.583856241480861</v>
      </c>
      <c r="AJ14" s="16" cm="1">
        <f t="array" ref="AJ14">IFERROR(INDEX($H$102:$AR$200,MATCH($F14,$F$102:$F$200,0),COLUMN()-7),-999)</f>
        <v>11.487291162539311</v>
      </c>
      <c r="AK14" s="16" cm="1">
        <f t="array" ref="AK14">IFERROR(INDEX($H$102:$AR$200,MATCH($F14,$F$102:$F$200,0),COLUMN()-7),-999)</f>
        <v>12.423548287816892</v>
      </c>
      <c r="AL14" s="16" cm="1">
        <f t="array" ref="AL14">IFERROR(INDEX($H$102:$AR$200,MATCH($F14,$F$102:$F$200,0),COLUMN()-7),-999)</f>
        <v>9.871924653886424</v>
      </c>
      <c r="AM14" s="16" cm="1">
        <f t="array" ref="AM14">IFERROR(INDEX($H$102:$AR$200,MATCH($F14,$F$102:$F$200,0),COLUMN()-7),-999)</f>
        <v>10.147875634411472</v>
      </c>
      <c r="AN14" s="16" cm="1">
        <f t="array" ref="AN14">IFERROR(INDEX($H$102:$AR$200,MATCH($F14,$F$102:$F$200,0),COLUMN()-7),-999)</f>
        <v>10.276605169554196</v>
      </c>
      <c r="AO14" s="16" cm="1">
        <f t="array" ref="AO14">IFERROR(INDEX($H$102:$AR$200,MATCH($F14,$F$102:$F$200,0),COLUMN()-7),-999)</f>
        <v>10.276621564038168</v>
      </c>
      <c r="AP14" s="16" cm="1">
        <f t="array" ref="AP14">IFERROR(INDEX($H$102:$AR$200,MATCH($F14,$F$102:$F$200,0),COLUMN()-7),-999)</f>
        <v>10.276482636861211</v>
      </c>
      <c r="AQ14" s="16" cm="1">
        <f t="array" ref="AQ14">IFERROR(INDEX($H$102:$AR$200,MATCH($F14,$F$102:$F$200,0),COLUMN()-7),-999)</f>
        <v>10.276482636861211</v>
      </c>
      <c r="AR14" s="16" cm="1">
        <f t="array" ref="AR14">IFERROR(INDEX($H$102:$AR$200,MATCH($F14,$F$102:$F$200,0),COLUMN()-7),-999)</f>
        <v>10.277214159755108</v>
      </c>
      <c r="AS14" s="16"/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15.610244145654219</v>
      </c>
      <c r="BG14" s="16">
        <v>7.5440923672499105</v>
      </c>
      <c r="BH14" s="16">
        <v>12.434267306926003</v>
      </c>
      <c r="BI14" s="16">
        <v>10.278242630798452</v>
      </c>
      <c r="BJ14" s="16"/>
      <c r="BK14" s="16"/>
      <c r="BL14" s="16"/>
      <c r="BM14" s="16"/>
      <c r="BN14" s="16"/>
    </row>
    <row r="15" spans="1:67" x14ac:dyDescent="0.25">
      <c r="D15" s="2" t="str">
        <f>'Lines - Loading'!C15</f>
        <v>chapelcross33kv</v>
      </c>
      <c r="E15" s="101" t="str">
        <f>IF('Lines - Loading'!D15="","",'Lines - Loading'!D15)</f>
        <v/>
      </c>
      <c r="F15" s="78" t="str">
        <f>'Lines - Loading'!E15</f>
        <v>CHAP3-_CHAPX1_1</v>
      </c>
      <c r="H15" s="16" cm="1">
        <f t="array" ref="H15">IFERROR(INDEX($H$102:$AR$200,MATCH($F15,$F$102:$F$200,0),COLUMN()-7),-999)</f>
        <v>0</v>
      </c>
      <c r="I15" s="16" cm="1">
        <f t="array" ref="I15">IFERROR(INDEX($H$102:$AR$200,MATCH($F15,$F$102:$F$200,0),COLUMN()-7),-999)</f>
        <v>0</v>
      </c>
      <c r="J15" s="16" cm="1">
        <f t="array" ref="J15">IFERROR(INDEX($H$102:$AR$200,MATCH($F15,$F$102:$F$200,0),COLUMN()-7),-999)</f>
        <v>0</v>
      </c>
      <c r="K15" s="16" cm="1">
        <f t="array" ref="K15">IFERROR(INDEX($H$102:$AR$200,MATCH($F15,$F$102:$F$200,0),COLUMN()-7),-999)</f>
        <v>0</v>
      </c>
      <c r="L15" s="16" cm="1">
        <f t="array" ref="L15">IFERROR(INDEX($H$102:$AR$200,MATCH($F15,$F$102:$F$200,0),COLUMN()-7),-999)</f>
        <v>0</v>
      </c>
      <c r="M15" s="16" cm="1">
        <f t="array" ref="M15">IFERROR(INDEX($H$102:$AR$200,MATCH($F15,$F$102:$F$200,0),COLUMN()-7),-999)</f>
        <v>0</v>
      </c>
      <c r="N15" s="16" cm="1">
        <f t="array" ref="N15">IFERROR(INDEX($H$102:$AR$200,MATCH($F15,$F$102:$F$200,0),COLUMN()-7),-999)</f>
        <v>0</v>
      </c>
      <c r="O15" s="16" cm="1">
        <f t="array" ref="O15">IFERROR(INDEX($H$102:$AR$200,MATCH($F15,$F$102:$F$200,0),COLUMN()-7),-999)</f>
        <v>0</v>
      </c>
      <c r="P15" s="16" cm="1">
        <f t="array" ref="P15">IFERROR(INDEX($H$102:$AR$200,MATCH($F15,$F$102:$F$200,0),COLUMN()-7),-999)</f>
        <v>0</v>
      </c>
      <c r="Q15" s="16" cm="1">
        <f t="array" ref="Q15">IFERROR(INDEX($H$102:$AR$200,MATCH($F15,$F$102:$F$200,0),COLUMN()-7),-999)</f>
        <v>0</v>
      </c>
      <c r="R15" s="16" cm="1">
        <f t="array" ref="R15">IFERROR(INDEX($H$102:$AR$200,MATCH($F15,$F$102:$F$200,0),COLUMN()-7),-999)</f>
        <v>0</v>
      </c>
      <c r="S15" s="16" cm="1">
        <f t="array" ref="S15">IFERROR(INDEX($H$102:$AR$200,MATCH($F15,$F$102:$F$200,0),COLUMN()-7),-999)</f>
        <v>0</v>
      </c>
      <c r="T15" s="16" cm="1">
        <f t="array" ref="T15">IFERROR(INDEX($H$102:$AR$200,MATCH($F15,$F$102:$F$200,0),COLUMN()-7),-999)</f>
        <v>0</v>
      </c>
      <c r="U15" s="16" cm="1">
        <f t="array" ref="U15">IFERROR(INDEX($H$102:$AR$200,MATCH($F15,$F$102:$F$200,0),COLUMN()-7),-999)</f>
        <v>0</v>
      </c>
      <c r="V15" s="16" cm="1">
        <f t="array" ref="V15">IFERROR(INDEX($H$102:$AR$200,MATCH($F15,$F$102:$F$200,0),COLUMN()-7),-999)</f>
        <v>0</v>
      </c>
      <c r="W15" s="16" cm="1">
        <f t="array" ref="W15">IFERROR(INDEX($H$102:$AR$200,MATCH($F15,$F$102:$F$200,0),COLUMN()-7),-999)</f>
        <v>0</v>
      </c>
      <c r="X15" s="16" cm="1">
        <f t="array" ref="X15">IFERROR(INDEX($H$102:$AR$200,MATCH($F15,$F$102:$F$200,0),COLUMN()-7),-999)</f>
        <v>0</v>
      </c>
      <c r="Y15" s="16" cm="1">
        <f t="array" ref="Y15">IFERROR(INDEX($H$102:$AR$200,MATCH($F15,$F$102:$F$200,0),COLUMN()-7),-999)</f>
        <v>0</v>
      </c>
      <c r="Z15" s="16" cm="1">
        <f t="array" ref="Z15">IFERROR(INDEX($H$102:$AR$200,MATCH($F15,$F$102:$F$200,0),COLUMN()-7),-999)</f>
        <v>0</v>
      </c>
      <c r="AA15" s="16" cm="1">
        <f t="array" ref="AA15">IFERROR(INDEX($H$102:$AR$200,MATCH($F15,$F$102:$F$200,0),COLUMN()-7),-999)</f>
        <v>0</v>
      </c>
      <c r="AB15" s="16" cm="1">
        <f t="array" ref="AB15">IFERROR(INDEX($H$102:$AR$200,MATCH($F15,$F$102:$F$200,0),COLUMN()-7),-999)</f>
        <v>0</v>
      </c>
      <c r="AC15" s="16" cm="1">
        <f t="array" ref="AC15">IFERROR(INDEX($H$102:$AR$200,MATCH($F15,$F$102:$F$200,0),COLUMN()-7),-999)</f>
        <v>0</v>
      </c>
      <c r="AD15" s="16" cm="1">
        <f t="array" ref="AD15">IFERROR(INDEX($H$102:$AR$200,MATCH($F15,$F$102:$F$200,0),COLUMN()-7),-999)</f>
        <v>0</v>
      </c>
      <c r="AE15" s="16" cm="1">
        <f t="array" ref="AE15">IFERROR(INDEX($H$102:$AR$200,MATCH($F15,$F$102:$F$200,0),COLUMN()-7),-999)</f>
        <v>0</v>
      </c>
      <c r="AF15" s="16" cm="1">
        <f t="array" ref="AF15">IFERROR(INDEX($H$102:$AR$200,MATCH($F15,$F$102:$F$200,0),COLUMN()-7),-999)</f>
        <v>0</v>
      </c>
      <c r="AG15" s="16" cm="1">
        <f t="array" ref="AG15">IFERROR(INDEX($H$102:$AR$200,MATCH($F15,$F$102:$F$200,0),COLUMN()-7),-999)</f>
        <v>15.549922738355237</v>
      </c>
      <c r="AH15" s="16" cm="1">
        <f t="array" ref="AH15">IFERROR(INDEX($H$102:$AR$200,MATCH($F15,$F$102:$F$200,0),COLUMN()-7),-999)</f>
        <v>15.548829951630978</v>
      </c>
      <c r="AI15" s="16" cm="1">
        <f t="array" ref="AI15">IFERROR(INDEX($H$102:$AR$200,MATCH($F15,$F$102:$F$200,0),COLUMN()-7),-999)</f>
        <v>11.475519066959203</v>
      </c>
      <c r="AJ15" s="16" cm="1">
        <f t="array" ref="AJ15">IFERROR(INDEX($H$102:$AR$200,MATCH($F15,$F$102:$F$200,0),COLUMN()-7),-999)</f>
        <v>15.629304513818838</v>
      </c>
      <c r="AK15" s="16" cm="1">
        <f t="array" ref="AK15">IFERROR(INDEX($H$102:$AR$200,MATCH($F15,$F$102:$F$200,0),COLUMN()-7),-999)</f>
        <v>13.436290178881659</v>
      </c>
      <c r="AL15" s="16" cm="1">
        <f t="array" ref="AL15">IFERROR(INDEX($H$102:$AR$200,MATCH($F15,$F$102:$F$200,0),COLUMN()-7),-999)</f>
        <v>11.368525272833084</v>
      </c>
      <c r="AM15" s="16" cm="1">
        <f t="array" ref="AM15">IFERROR(INDEX($H$102:$AR$200,MATCH($F15,$F$102:$F$200,0),COLUMN()-7),-999)</f>
        <v>11.106068845132263</v>
      </c>
      <c r="AN15" s="16" cm="1">
        <f t="array" ref="AN15">IFERROR(INDEX($H$102:$AR$200,MATCH($F15,$F$102:$F$200,0),COLUMN()-7),-999)</f>
        <v>10.976739836871724</v>
      </c>
      <c r="AO15" s="16" cm="1">
        <f t="array" ref="AO15">IFERROR(INDEX($H$102:$AR$200,MATCH($F15,$F$102:$F$200,0),COLUMN()-7),-999)</f>
        <v>10.97680247851363</v>
      </c>
      <c r="AP15" s="16" cm="1">
        <f t="array" ref="AP15">IFERROR(INDEX($H$102:$AR$200,MATCH($F15,$F$102:$F$200,0),COLUMN()-7),-999)</f>
        <v>10.976271095260868</v>
      </c>
      <c r="AQ15" s="16" cm="1">
        <f t="array" ref="AQ15">IFERROR(INDEX($H$102:$AR$200,MATCH($F15,$F$102:$F$200,0),COLUMN()-7),-999)</f>
        <v>10.976271095260868</v>
      </c>
      <c r="AR15" s="16" cm="1">
        <f t="array" ref="AR15">IFERROR(INDEX($H$102:$AR$200,MATCH($F15,$F$102:$F$200,0),COLUMN()-7),-999)</f>
        <v>10.978169188512801</v>
      </c>
      <c r="AS15" s="16"/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15.58534701831103</v>
      </c>
      <c r="BG15" s="16">
        <v>15.633985449423648</v>
      </c>
      <c r="BH15" s="16">
        <v>13.44724348803528</v>
      </c>
      <c r="BI15" s="16">
        <v>10.982561658163664</v>
      </c>
      <c r="BJ15" s="16"/>
      <c r="BK15" s="16"/>
      <c r="BL15" s="16"/>
      <c r="BM15" s="16"/>
      <c r="BN15" s="16"/>
    </row>
    <row r="16" spans="1:67" x14ac:dyDescent="0.25">
      <c r="D16" s="2" t="str">
        <f>'Lines - Loading'!C16</f>
        <v>chapelcross33kv</v>
      </c>
      <c r="E16" s="90" t="str">
        <f>IF('Lines - Loading'!D16="","",'Lines - Loading'!D16)</f>
        <v>CHAPX4_KIBAT1_1</v>
      </c>
      <c r="F16" s="78" t="str">
        <f>'Lines - Loading'!E16</f>
        <v>CHAPX4_KIBAT1_1</v>
      </c>
      <c r="H16" s="16" cm="1">
        <f t="array" ref="H16">IFERROR(INDEX($H$102:$AR$200,MATCH($F16,$F$102:$F$200,0),COLUMN()-7),-999)</f>
        <v>0</v>
      </c>
      <c r="I16" s="16" cm="1">
        <f t="array" ref="I16">IFERROR(INDEX($H$102:$AR$200,MATCH($F16,$F$102:$F$200,0),COLUMN()-7),-999)</f>
        <v>0</v>
      </c>
      <c r="J16" s="16" cm="1">
        <f t="array" ref="J16">IFERROR(INDEX($H$102:$AR$200,MATCH($F16,$F$102:$F$200,0),COLUMN()-7),-999)</f>
        <v>0</v>
      </c>
      <c r="K16" s="16" cm="1">
        <f t="array" ref="K16">IFERROR(INDEX($H$102:$AR$200,MATCH($F16,$F$102:$F$200,0),COLUMN()-7),-999)</f>
        <v>0</v>
      </c>
      <c r="L16" s="16" cm="1">
        <f t="array" ref="L16">IFERROR(INDEX($H$102:$AR$200,MATCH($F16,$F$102:$F$200,0),COLUMN()-7),-999)</f>
        <v>0</v>
      </c>
      <c r="M16" s="16" cm="1">
        <f t="array" ref="M16">IFERROR(INDEX($H$102:$AR$200,MATCH($F16,$F$102:$F$200,0),COLUMN()-7),-999)</f>
        <v>0</v>
      </c>
      <c r="N16" s="16" cm="1">
        <f t="array" ref="N16">IFERROR(INDEX($H$102:$AR$200,MATCH($F16,$F$102:$F$200,0),COLUMN()-7),-999)</f>
        <v>0</v>
      </c>
      <c r="O16" s="16" cm="1">
        <f t="array" ref="O16">IFERROR(INDEX($H$102:$AR$200,MATCH($F16,$F$102:$F$200,0),COLUMN()-7),-999)</f>
        <v>0</v>
      </c>
      <c r="P16" s="16" cm="1">
        <f t="array" ref="P16">IFERROR(INDEX($H$102:$AR$200,MATCH($F16,$F$102:$F$200,0),COLUMN()-7),-999)</f>
        <v>0</v>
      </c>
      <c r="Q16" s="16" cm="1">
        <f t="array" ref="Q16">IFERROR(INDEX($H$102:$AR$200,MATCH($F16,$F$102:$F$200,0),COLUMN()-7),-999)</f>
        <v>0</v>
      </c>
      <c r="R16" s="16" cm="1">
        <f t="array" ref="R16">IFERROR(INDEX($H$102:$AR$200,MATCH($F16,$F$102:$F$200,0),COLUMN()-7),-999)</f>
        <v>0</v>
      </c>
      <c r="S16" s="16" cm="1">
        <f t="array" ref="S16">IFERROR(INDEX($H$102:$AR$200,MATCH($F16,$F$102:$F$200,0),COLUMN()-7),-999)</f>
        <v>0</v>
      </c>
      <c r="T16" s="16" cm="1">
        <f t="array" ref="T16">IFERROR(INDEX($H$102:$AR$200,MATCH($F16,$F$102:$F$200,0),COLUMN()-7),-999)</f>
        <v>0</v>
      </c>
      <c r="U16" s="16" cm="1">
        <f t="array" ref="U16">IFERROR(INDEX($H$102:$AR$200,MATCH($F16,$F$102:$F$200,0),COLUMN()-7),-999)</f>
        <v>0</v>
      </c>
      <c r="V16" s="16" cm="1">
        <f t="array" ref="V16">IFERROR(INDEX($H$102:$AR$200,MATCH($F16,$F$102:$F$200,0),COLUMN()-7),-999)</f>
        <v>0</v>
      </c>
      <c r="W16" s="16" cm="1">
        <f t="array" ref="W16">IFERROR(INDEX($H$102:$AR$200,MATCH($F16,$F$102:$F$200,0),COLUMN()-7),-999)</f>
        <v>0</v>
      </c>
      <c r="X16" s="16" cm="1">
        <f t="array" ref="X16">IFERROR(INDEX($H$102:$AR$200,MATCH($F16,$F$102:$F$200,0),COLUMN()-7),-999)</f>
        <v>0</v>
      </c>
      <c r="Y16" s="16" cm="1">
        <f t="array" ref="Y16">IFERROR(INDEX($H$102:$AR$200,MATCH($F16,$F$102:$F$200,0),COLUMN()-7),-999)</f>
        <v>0</v>
      </c>
      <c r="Z16" s="16" cm="1">
        <f t="array" ref="Z16">IFERROR(INDEX($H$102:$AR$200,MATCH($F16,$F$102:$F$200,0),COLUMN()-7),-999)</f>
        <v>0</v>
      </c>
      <c r="AA16" s="16" cm="1">
        <f t="array" ref="AA16">IFERROR(INDEX($H$102:$AR$200,MATCH($F16,$F$102:$F$200,0),COLUMN()-7),-999)</f>
        <v>0</v>
      </c>
      <c r="AB16" s="16" cm="1">
        <f t="array" ref="AB16">IFERROR(INDEX($H$102:$AR$200,MATCH($F16,$F$102:$F$200,0),COLUMN()-7),-999)</f>
        <v>0</v>
      </c>
      <c r="AC16" s="16" cm="1">
        <f t="array" ref="AC16">IFERROR(INDEX($H$102:$AR$200,MATCH($F16,$F$102:$F$200,0),COLUMN()-7),-999)</f>
        <v>0</v>
      </c>
      <c r="AD16" s="16" cm="1">
        <f t="array" ref="AD16">IFERROR(INDEX($H$102:$AR$200,MATCH($F16,$F$102:$F$200,0),COLUMN()-7),-999)</f>
        <v>0</v>
      </c>
      <c r="AE16" s="16" cm="1">
        <f t="array" ref="AE16">IFERROR(INDEX($H$102:$AR$200,MATCH($F16,$F$102:$F$200,0),COLUMN()-7),-999)</f>
        <v>0</v>
      </c>
      <c r="AF16" s="16" cm="1">
        <f t="array" ref="AF16">IFERROR(INDEX($H$102:$AR$200,MATCH($F16,$F$102:$F$200,0),COLUMN()-7),-999)</f>
        <v>0</v>
      </c>
      <c r="AG16" s="16" cm="1">
        <f t="array" ref="AG16">IFERROR(INDEX($H$102:$AR$200,MATCH($F16,$F$102:$F$200,0),COLUMN()-7),-999)</f>
        <v>0</v>
      </c>
      <c r="AH16" s="16" cm="1">
        <f t="array" ref="AH16">IFERROR(INDEX($H$102:$AR$200,MATCH($F16,$F$102:$F$200,0),COLUMN()-7),-999)</f>
        <v>0</v>
      </c>
      <c r="AI16" s="16" cm="1">
        <f t="array" ref="AI16">IFERROR(INDEX($H$102:$AR$200,MATCH($F16,$F$102:$F$200,0),COLUMN()-7),-999)</f>
        <v>0</v>
      </c>
      <c r="AJ16" s="16" cm="1">
        <f t="array" ref="AJ16">IFERROR(INDEX($H$102:$AR$200,MATCH($F16,$F$102:$F$200,0),COLUMN()-7),-999)</f>
        <v>2.7691580145467518</v>
      </c>
      <c r="AK16" s="16" cm="1">
        <f t="array" ref="AK16">IFERROR(INDEX($H$102:$AR$200,MATCH($F16,$F$102:$F$200,0),COLUMN()-7),-999)</f>
        <v>2.0672234731810719</v>
      </c>
      <c r="AL16" s="16" cm="1">
        <f t="array" ref="AL16">IFERROR(INDEX($H$102:$AR$200,MATCH($F16,$F$102:$F$200,0),COLUMN()-7),-999)</f>
        <v>1.3723610355072937</v>
      </c>
      <c r="AM16" s="16" cm="1">
        <f t="array" ref="AM16">IFERROR(INDEX($H$102:$AR$200,MATCH($F16,$F$102:$F$200,0),COLUMN()-7),-999)</f>
        <v>1.3721737121209456</v>
      </c>
      <c r="AN16" s="16" cm="1">
        <f t="array" ref="AN16">IFERROR(INDEX($H$102:$AR$200,MATCH($F16,$F$102:$F$200,0),COLUMN()-7),-999)</f>
        <v>1.3721952564580044</v>
      </c>
      <c r="AO16" s="16" cm="1">
        <f t="array" ref="AO16">IFERROR(INDEX($H$102:$AR$200,MATCH($F16,$F$102:$F$200,0),COLUMN()-7),-999)</f>
        <v>1.3721961363429571</v>
      </c>
      <c r="AP16" s="16" cm="1">
        <f t="array" ref="AP16">IFERROR(INDEX($H$102:$AR$200,MATCH($F16,$F$102:$F$200,0),COLUMN()-7),-999)</f>
        <v>1.3721886739286999</v>
      </c>
      <c r="AQ16" s="16" cm="1">
        <f t="array" ref="AQ16">IFERROR(INDEX($H$102:$AR$200,MATCH($F16,$F$102:$F$200,0),COLUMN()-7),-999)</f>
        <v>1.3721886739286999</v>
      </c>
      <c r="AR16" s="16" cm="1">
        <f t="array" ref="AR16">IFERROR(INDEX($H$102:$AR$200,MATCH($F16,$F$102:$F$200,0),COLUMN()-7),-999)</f>
        <v>1.3722214137876407</v>
      </c>
      <c r="AS16" s="16"/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2.7693233794128544</v>
      </c>
      <c r="BH16" s="16">
        <v>2.0675600575911948</v>
      </c>
      <c r="BI16" s="16">
        <v>1.3722777221161211</v>
      </c>
      <c r="BJ16" s="16"/>
      <c r="BK16" s="16"/>
      <c r="BL16" s="16"/>
      <c r="BM16" s="16"/>
      <c r="BN16" s="16"/>
    </row>
    <row r="17" spans="4:66" x14ac:dyDescent="0.25">
      <c r="D17" s="2" t="str">
        <f>'Lines - Loading'!C17</f>
        <v>chapelcross33kv</v>
      </c>
      <c r="E17" s="90" t="str">
        <f>IF('Lines - Loading'!D17="","",'Lines - Loading'!D17)</f>
        <v>CHAPX4_MOFTT1_1</v>
      </c>
      <c r="F17" s="78" t="str">
        <f>'Lines - Loading'!E17</f>
        <v>CHAPX4_MOFTT1_1</v>
      </c>
      <c r="H17" s="16" cm="1">
        <f t="array" ref="H17">IFERROR(INDEX($H$102:$AR$200,MATCH($F17,$F$102:$F$200,0),COLUMN()-7),-999)</f>
        <v>0</v>
      </c>
      <c r="I17" s="16" cm="1">
        <f t="array" ref="I17">IFERROR(INDEX($H$102:$AR$200,MATCH($F17,$F$102:$F$200,0),COLUMN()-7),-999)</f>
        <v>0</v>
      </c>
      <c r="J17" s="16" cm="1">
        <f t="array" ref="J17">IFERROR(INDEX($H$102:$AR$200,MATCH($F17,$F$102:$F$200,0),COLUMN()-7),-999)</f>
        <v>0</v>
      </c>
      <c r="K17" s="16" cm="1">
        <f t="array" ref="K17">IFERROR(INDEX($H$102:$AR$200,MATCH($F17,$F$102:$F$200,0),COLUMN()-7),-999)</f>
        <v>0</v>
      </c>
      <c r="L17" s="16" cm="1">
        <f t="array" ref="L17">IFERROR(INDEX($H$102:$AR$200,MATCH($F17,$F$102:$F$200,0),COLUMN()-7),-999)</f>
        <v>0</v>
      </c>
      <c r="M17" s="16" cm="1">
        <f t="array" ref="M17">IFERROR(INDEX($H$102:$AR$200,MATCH($F17,$F$102:$F$200,0),COLUMN()-7),-999)</f>
        <v>0</v>
      </c>
      <c r="N17" s="16" cm="1">
        <f t="array" ref="N17">IFERROR(INDEX($H$102:$AR$200,MATCH($F17,$F$102:$F$200,0),COLUMN()-7),-999)</f>
        <v>0</v>
      </c>
      <c r="O17" s="16" cm="1">
        <f t="array" ref="O17">IFERROR(INDEX($H$102:$AR$200,MATCH($F17,$F$102:$F$200,0),COLUMN()-7),-999)</f>
        <v>0</v>
      </c>
      <c r="P17" s="16" cm="1">
        <f t="array" ref="P17">IFERROR(INDEX($H$102:$AR$200,MATCH($F17,$F$102:$F$200,0),COLUMN()-7),-999)</f>
        <v>0</v>
      </c>
      <c r="Q17" s="16" cm="1">
        <f t="array" ref="Q17">IFERROR(INDEX($H$102:$AR$200,MATCH($F17,$F$102:$F$200,0),COLUMN()-7),-999)</f>
        <v>0</v>
      </c>
      <c r="R17" s="16" cm="1">
        <f t="array" ref="R17">IFERROR(INDEX($H$102:$AR$200,MATCH($F17,$F$102:$F$200,0),COLUMN()-7),-999)</f>
        <v>0</v>
      </c>
      <c r="S17" s="16" cm="1">
        <f t="array" ref="S17">IFERROR(INDEX($H$102:$AR$200,MATCH($F17,$F$102:$F$200,0),COLUMN()-7),-999)</f>
        <v>0</v>
      </c>
      <c r="T17" s="16" cm="1">
        <f t="array" ref="T17">IFERROR(INDEX($H$102:$AR$200,MATCH($F17,$F$102:$F$200,0),COLUMN()-7),-999)</f>
        <v>0</v>
      </c>
      <c r="U17" s="16" cm="1">
        <f t="array" ref="U17">IFERROR(INDEX($H$102:$AR$200,MATCH($F17,$F$102:$F$200,0),COLUMN()-7),-999)</f>
        <v>0</v>
      </c>
      <c r="V17" s="16" cm="1">
        <f t="array" ref="V17">IFERROR(INDEX($H$102:$AR$200,MATCH($F17,$F$102:$F$200,0),COLUMN()-7),-999)</f>
        <v>0</v>
      </c>
      <c r="W17" s="16" cm="1">
        <f t="array" ref="W17">IFERROR(INDEX($H$102:$AR$200,MATCH($F17,$F$102:$F$200,0),COLUMN()-7),-999)</f>
        <v>0</v>
      </c>
      <c r="X17" s="16" cm="1">
        <f t="array" ref="X17">IFERROR(INDEX($H$102:$AR$200,MATCH($F17,$F$102:$F$200,0),COLUMN()-7),-999)</f>
        <v>0</v>
      </c>
      <c r="Y17" s="16" cm="1">
        <f t="array" ref="Y17">IFERROR(INDEX($H$102:$AR$200,MATCH($F17,$F$102:$F$200,0),COLUMN()-7),-999)</f>
        <v>0</v>
      </c>
      <c r="Z17" s="16" cm="1">
        <f t="array" ref="Z17">IFERROR(INDEX($H$102:$AR$200,MATCH($F17,$F$102:$F$200,0),COLUMN()-7),-999)</f>
        <v>0</v>
      </c>
      <c r="AA17" s="16" cm="1">
        <f t="array" ref="AA17">IFERROR(INDEX($H$102:$AR$200,MATCH($F17,$F$102:$F$200,0),COLUMN()-7),-999)</f>
        <v>0</v>
      </c>
      <c r="AB17" s="16" cm="1">
        <f t="array" ref="AB17">IFERROR(INDEX($H$102:$AR$200,MATCH($F17,$F$102:$F$200,0),COLUMN()-7),-999)</f>
        <v>0</v>
      </c>
      <c r="AC17" s="16" cm="1">
        <f t="array" ref="AC17">IFERROR(INDEX($H$102:$AR$200,MATCH($F17,$F$102:$F$200,0),COLUMN()-7),-999)</f>
        <v>0</v>
      </c>
      <c r="AD17" s="16" cm="1">
        <f t="array" ref="AD17">IFERROR(INDEX($H$102:$AR$200,MATCH($F17,$F$102:$F$200,0),COLUMN()-7),-999)</f>
        <v>0</v>
      </c>
      <c r="AE17" s="16" cm="1">
        <f t="array" ref="AE17">IFERROR(INDEX($H$102:$AR$200,MATCH($F17,$F$102:$F$200,0),COLUMN()-7),-999)</f>
        <v>0</v>
      </c>
      <c r="AF17" s="16" cm="1">
        <f t="array" ref="AF17">IFERROR(INDEX($H$102:$AR$200,MATCH($F17,$F$102:$F$200,0),COLUMN()-7),-999)</f>
        <v>0</v>
      </c>
      <c r="AG17" s="16" cm="1">
        <f t="array" ref="AG17">IFERROR(INDEX($H$102:$AR$200,MATCH($F17,$F$102:$F$200,0),COLUMN()-7),-999)</f>
        <v>0</v>
      </c>
      <c r="AH17" s="16" cm="1">
        <f t="array" ref="AH17">IFERROR(INDEX($H$102:$AR$200,MATCH($F17,$F$102:$F$200,0),COLUMN()-7),-999)</f>
        <v>0</v>
      </c>
      <c r="AI17" s="16" cm="1">
        <f t="array" ref="AI17">IFERROR(INDEX($H$102:$AR$200,MATCH($F17,$F$102:$F$200,0),COLUMN()-7),-999)</f>
        <v>0</v>
      </c>
      <c r="AJ17" s="16" cm="1">
        <f t="array" ref="AJ17">IFERROR(INDEX($H$102:$AR$200,MATCH($F17,$F$102:$F$200,0),COLUMN()-7),-999)</f>
        <v>4.4048484185800838</v>
      </c>
      <c r="AK17" s="16" cm="1">
        <f t="array" ref="AK17">IFERROR(INDEX($H$102:$AR$200,MATCH($F17,$F$102:$F$200,0),COLUMN()-7),-999)</f>
        <v>3.2754096442969902</v>
      </c>
      <c r="AL17" s="16" cm="1">
        <f t="array" ref="AL17">IFERROR(INDEX($H$102:$AR$200,MATCH($F17,$F$102:$F$200,0),COLUMN()-7),-999)</f>
        <v>2.1671547382369347</v>
      </c>
      <c r="AM17" s="16" cm="1">
        <f t="array" ref="AM17">IFERROR(INDEX($H$102:$AR$200,MATCH($F17,$F$102:$F$200,0),COLUMN()-7),-999)</f>
        <v>2.1666181154669983</v>
      </c>
      <c r="AN17" s="16" cm="1">
        <f t="array" ref="AN17">IFERROR(INDEX($H$102:$AR$200,MATCH($F17,$F$102:$F$200,0),COLUMN()-7),-999)</f>
        <v>1.9366720312066348</v>
      </c>
      <c r="AO17" s="16" cm="1">
        <f t="array" ref="AO17">IFERROR(INDEX($H$102:$AR$200,MATCH($F17,$F$102:$F$200,0),COLUMN()-7),-999)</f>
        <v>1.9366696360542783</v>
      </c>
      <c r="AP17" s="16" cm="1">
        <f t="array" ref="AP17">IFERROR(INDEX($H$102:$AR$200,MATCH($F17,$F$102:$F$200,0),COLUMN()-7),-999)</f>
        <v>1.936689975868441</v>
      </c>
      <c r="AQ17" s="16" cm="1">
        <f t="array" ref="AQ17">IFERROR(INDEX($H$102:$AR$200,MATCH($F17,$F$102:$F$200,0),COLUMN()-7),-999)</f>
        <v>1.936689975868441</v>
      </c>
      <c r="AR17" s="16" cm="1">
        <f t="array" ref="AR17">IFERROR(INDEX($H$102:$AR$200,MATCH($F17,$F$102:$F$200,0),COLUMN()-7),-999)</f>
        <v>1.9354833456053349</v>
      </c>
      <c r="AS17" s="16"/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4.4053427243626926</v>
      </c>
      <c r="BH17" s="16">
        <v>3.2763880400042047</v>
      </c>
      <c r="BI17" s="16">
        <v>1.936548237075093</v>
      </c>
      <c r="BJ17" s="16"/>
      <c r="BK17" s="16"/>
      <c r="BL17" s="16"/>
      <c r="BM17" s="16"/>
      <c r="BN17" s="16"/>
    </row>
    <row r="18" spans="4:66" x14ac:dyDescent="0.25">
      <c r="D18" s="2" t="str">
        <f>'Lines - Loading'!C18</f>
        <v>chapelcross33kv</v>
      </c>
      <c r="E18" s="90" t="str">
        <f>IF('Lines - Loading'!D18="","",'Lines - Loading'!D18)</f>
        <v>CHAP3-_CHAPX3_1</v>
      </c>
      <c r="F18" s="78" t="str">
        <f>'Lines - Loading'!E18</f>
        <v>CHAP3-_CHAPX3_1</v>
      </c>
      <c r="H18" s="16" cm="1">
        <f t="array" ref="H18">IFERROR(INDEX($H$102:$AR$200,MATCH($F18,$F$102:$F$200,0),COLUMN()-7),-999)</f>
        <v>0</v>
      </c>
      <c r="I18" s="16" cm="1">
        <f t="array" ref="I18">IFERROR(INDEX($H$102:$AR$200,MATCH($F18,$F$102:$F$200,0),COLUMN()-7),-999)</f>
        <v>0</v>
      </c>
      <c r="J18" s="16" cm="1">
        <f t="array" ref="J18">IFERROR(INDEX($H$102:$AR$200,MATCH($F18,$F$102:$F$200,0),COLUMN()-7),-999)</f>
        <v>0</v>
      </c>
      <c r="K18" s="16" cm="1">
        <f t="array" ref="K18">IFERROR(INDEX($H$102:$AR$200,MATCH($F18,$F$102:$F$200,0),COLUMN()-7),-999)</f>
        <v>0</v>
      </c>
      <c r="L18" s="16" cm="1">
        <f t="array" ref="L18">IFERROR(INDEX($H$102:$AR$200,MATCH($F18,$F$102:$F$200,0),COLUMN()-7),-999)</f>
        <v>0</v>
      </c>
      <c r="M18" s="16" cm="1">
        <f t="array" ref="M18">IFERROR(INDEX($H$102:$AR$200,MATCH($F18,$F$102:$F$200,0),COLUMN()-7),-999)</f>
        <v>0</v>
      </c>
      <c r="N18" s="16" cm="1">
        <f t="array" ref="N18">IFERROR(INDEX($H$102:$AR$200,MATCH($F18,$F$102:$F$200,0),COLUMN()-7),-999)</f>
        <v>0</v>
      </c>
      <c r="O18" s="16" cm="1">
        <f t="array" ref="O18">IFERROR(INDEX($H$102:$AR$200,MATCH($F18,$F$102:$F$200,0),COLUMN()-7),-999)</f>
        <v>0</v>
      </c>
      <c r="P18" s="16" cm="1">
        <f t="array" ref="P18">IFERROR(INDEX($H$102:$AR$200,MATCH($F18,$F$102:$F$200,0),COLUMN()-7),-999)</f>
        <v>0</v>
      </c>
      <c r="Q18" s="16" cm="1">
        <f t="array" ref="Q18">IFERROR(INDEX($H$102:$AR$200,MATCH($F18,$F$102:$F$200,0),COLUMN()-7),-999)</f>
        <v>0</v>
      </c>
      <c r="R18" s="16" cm="1">
        <f t="array" ref="R18">IFERROR(INDEX($H$102:$AR$200,MATCH($F18,$F$102:$F$200,0),COLUMN()-7),-999)</f>
        <v>0</v>
      </c>
      <c r="S18" s="16" cm="1">
        <f t="array" ref="S18">IFERROR(INDEX($H$102:$AR$200,MATCH($F18,$F$102:$F$200,0),COLUMN()-7),-999)</f>
        <v>0</v>
      </c>
      <c r="T18" s="16" cm="1">
        <f t="array" ref="T18">IFERROR(INDEX($H$102:$AR$200,MATCH($F18,$F$102:$F$200,0),COLUMN()-7),-999)</f>
        <v>0</v>
      </c>
      <c r="U18" s="16" cm="1">
        <f t="array" ref="U18">IFERROR(INDEX($H$102:$AR$200,MATCH($F18,$F$102:$F$200,0),COLUMN()-7),-999)</f>
        <v>0</v>
      </c>
      <c r="V18" s="16" cm="1">
        <f t="array" ref="V18">IFERROR(INDEX($H$102:$AR$200,MATCH($F18,$F$102:$F$200,0),COLUMN()-7),-999)</f>
        <v>0</v>
      </c>
      <c r="W18" s="16" cm="1">
        <f t="array" ref="W18">IFERROR(INDEX($H$102:$AR$200,MATCH($F18,$F$102:$F$200,0),COLUMN()-7),-999)</f>
        <v>0</v>
      </c>
      <c r="X18" s="16" cm="1">
        <f t="array" ref="X18">IFERROR(INDEX($H$102:$AR$200,MATCH($F18,$F$102:$F$200,0),COLUMN()-7),-999)</f>
        <v>0</v>
      </c>
      <c r="Y18" s="16" cm="1">
        <f t="array" ref="Y18">IFERROR(INDEX($H$102:$AR$200,MATCH($F18,$F$102:$F$200,0),COLUMN()-7),-999)</f>
        <v>0</v>
      </c>
      <c r="Z18" s="16" cm="1">
        <f t="array" ref="Z18">IFERROR(INDEX($H$102:$AR$200,MATCH($F18,$F$102:$F$200,0),COLUMN()-7),-999)</f>
        <v>0</v>
      </c>
      <c r="AA18" s="16" cm="1">
        <f t="array" ref="AA18">IFERROR(INDEX($H$102:$AR$200,MATCH($F18,$F$102:$F$200,0),COLUMN()-7),-999)</f>
        <v>0</v>
      </c>
      <c r="AB18" s="16" cm="1">
        <f t="array" ref="AB18">IFERROR(INDEX($H$102:$AR$200,MATCH($F18,$F$102:$F$200,0),COLUMN()-7),-999)</f>
        <v>0</v>
      </c>
      <c r="AC18" s="16" cm="1">
        <f t="array" ref="AC18">IFERROR(INDEX($H$102:$AR$200,MATCH($F18,$F$102:$F$200,0),COLUMN()-7),-999)</f>
        <v>0</v>
      </c>
      <c r="AD18" s="16" cm="1">
        <f t="array" ref="AD18">IFERROR(INDEX($H$102:$AR$200,MATCH($F18,$F$102:$F$200,0),COLUMN()-7),-999)</f>
        <v>0</v>
      </c>
      <c r="AE18" s="16" cm="1">
        <f t="array" ref="AE18">IFERROR(INDEX($H$102:$AR$200,MATCH($F18,$F$102:$F$200,0),COLUMN()-7),-999)</f>
        <v>2.2101336065821533</v>
      </c>
      <c r="AF18" s="16" cm="1">
        <f t="array" ref="AF18">IFERROR(INDEX($H$102:$AR$200,MATCH($F18,$F$102:$F$200,0),COLUMN()-7),-999)</f>
        <v>2.2101171472732304</v>
      </c>
      <c r="AG18" s="16" cm="1">
        <f t="array" ref="AG18">IFERROR(INDEX($H$102:$AR$200,MATCH($F18,$F$102:$F$200,0),COLUMN()-7),-999)</f>
        <v>1.6551673023130209</v>
      </c>
      <c r="AH18" s="16" cm="1">
        <f t="array" ref="AH18">IFERROR(INDEX($H$102:$AR$200,MATCH($F18,$F$102:$F$200,0),COLUMN()-7),-999)</f>
        <v>1.6551617423813747</v>
      </c>
      <c r="AI18" s="16" cm="1">
        <f t="array" ref="AI18">IFERROR(INDEX($H$102:$AR$200,MATCH($F18,$F$102:$F$200,0),COLUMN()-7),-999)</f>
        <v>1.1031917044467314</v>
      </c>
      <c r="AJ18" s="16" cm="1">
        <f t="array" ref="AJ18">IFERROR(INDEX($H$102:$AR$200,MATCH($F18,$F$102:$F$200,0),COLUMN()-7),-999)</f>
        <v>1.1030199923211135</v>
      </c>
      <c r="AK18" s="16" cm="1">
        <f t="array" ref="AK18">IFERROR(INDEX($H$102:$AR$200,MATCH($F18,$F$102:$F$200,0),COLUMN()-7),-999)</f>
        <v>1.1030265900165497</v>
      </c>
      <c r="AL18" s="16" cm="1">
        <f t="array" ref="AL18">IFERROR(INDEX($H$102:$AR$200,MATCH($F18,$F$102:$F$200,0),COLUMN()-7),-999)</f>
        <v>1.1030370801565963</v>
      </c>
      <c r="AM18" s="16" cm="1">
        <f t="array" ref="AM18">IFERROR(INDEX($H$102:$AR$200,MATCH($F18,$F$102:$F$200,0),COLUMN()-7),-999)</f>
        <v>1.1030368383252038</v>
      </c>
      <c r="AN18" s="16" cm="1">
        <f t="array" ref="AN18">IFERROR(INDEX($H$102:$AR$200,MATCH($F18,$F$102:$F$200,0),COLUMN()-7),-999)</f>
        <v>1.1030368408089624</v>
      </c>
      <c r="AO18" s="16" cm="1">
        <f t="array" ref="AO18">IFERROR(INDEX($H$102:$AR$200,MATCH($F18,$F$102:$F$200,0),COLUMN()-7),-999)</f>
        <v>3.8746781208167098</v>
      </c>
      <c r="AP18" s="16" cm="1">
        <f t="array" ref="AP18">IFERROR(INDEX($H$102:$AR$200,MATCH($F18,$F$102:$F$200,0),COLUMN()-7),-999)</f>
        <v>5.8370662704474414</v>
      </c>
      <c r="AQ18" s="16" cm="1">
        <f t="array" ref="AQ18">IFERROR(INDEX($H$102:$AR$200,MATCH($F18,$F$102:$F$200,0),COLUMN()-7),-999)</f>
        <v>5.8370662704474414</v>
      </c>
      <c r="AR18" s="16" cm="1">
        <f t="array" ref="AR18">IFERROR(INDEX($H$102:$AR$200,MATCH($F18,$F$102:$F$200,0),COLUMN()-7),-999)</f>
        <v>5.8385878454798128</v>
      </c>
      <c r="AS18" s="16"/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-2.2104695737249211</v>
      </c>
      <c r="BF18" s="16">
        <v>-1.103123061732981</v>
      </c>
      <c r="BG18" s="16">
        <v>-1.1031942111315349</v>
      </c>
      <c r="BH18" s="16">
        <v>-1.1031863050130721</v>
      </c>
      <c r="BI18" s="16">
        <v>-5.8634157199076888</v>
      </c>
      <c r="BJ18" s="16"/>
      <c r="BK18" s="16"/>
      <c r="BL18" s="16"/>
      <c r="BM18" s="16"/>
      <c r="BN18" s="16"/>
    </row>
    <row r="19" spans="4:66" x14ac:dyDescent="0.25">
      <c r="D19" s="2" t="str">
        <f>'Lines - Loading'!C19</f>
        <v>chapelcross33kv</v>
      </c>
      <c r="E19" s="90" t="str">
        <f>IF('Lines - Loading'!D19="","",'Lines - Loading'!D19)</f>
        <v>GRNA3A_GRNAT1_1</v>
      </c>
      <c r="F19" s="78" t="str">
        <f>'Lines - Loading'!E19</f>
        <v>GRNA3A_GRNAT1_1</v>
      </c>
      <c r="H19" s="16" cm="1">
        <f t="array" ref="H19">IFERROR(INDEX($H$102:$AR$200,MATCH($F19,$F$102:$F$200,0),COLUMN()-7),-999)</f>
        <v>0</v>
      </c>
      <c r="I19" s="16" cm="1">
        <f t="array" ref="I19">IFERROR(INDEX($H$102:$AR$200,MATCH($F19,$F$102:$F$200,0),COLUMN()-7),-999)</f>
        <v>0</v>
      </c>
      <c r="J19" s="16" cm="1">
        <f t="array" ref="J19">IFERROR(INDEX($H$102:$AR$200,MATCH($F19,$F$102:$F$200,0),COLUMN()-7),-999)</f>
        <v>0</v>
      </c>
      <c r="K19" s="16" cm="1">
        <f t="array" ref="K19">IFERROR(INDEX($H$102:$AR$200,MATCH($F19,$F$102:$F$200,0),COLUMN()-7),-999)</f>
        <v>0</v>
      </c>
      <c r="L19" s="16" cm="1">
        <f t="array" ref="L19">IFERROR(INDEX($H$102:$AR$200,MATCH($F19,$F$102:$F$200,0),COLUMN()-7),-999)</f>
        <v>0</v>
      </c>
      <c r="M19" s="16" cm="1">
        <f t="array" ref="M19">IFERROR(INDEX($H$102:$AR$200,MATCH($F19,$F$102:$F$200,0),COLUMN()-7),-999)</f>
        <v>0</v>
      </c>
      <c r="N19" s="16" cm="1">
        <f t="array" ref="N19">IFERROR(INDEX($H$102:$AR$200,MATCH($F19,$F$102:$F$200,0),COLUMN()-7),-999)</f>
        <v>0</v>
      </c>
      <c r="O19" s="16" cm="1">
        <f t="array" ref="O19">IFERROR(INDEX($H$102:$AR$200,MATCH($F19,$F$102:$F$200,0),COLUMN()-7),-999)</f>
        <v>0</v>
      </c>
      <c r="P19" s="16" cm="1">
        <f t="array" ref="P19">IFERROR(INDEX($H$102:$AR$200,MATCH($F19,$F$102:$F$200,0),COLUMN()-7),-999)</f>
        <v>0</v>
      </c>
      <c r="Q19" s="16" cm="1">
        <f t="array" ref="Q19">IFERROR(INDEX($H$102:$AR$200,MATCH($F19,$F$102:$F$200,0),COLUMN()-7),-999)</f>
        <v>0</v>
      </c>
      <c r="R19" s="16" cm="1">
        <f t="array" ref="R19">IFERROR(INDEX($H$102:$AR$200,MATCH($F19,$F$102:$F$200,0),COLUMN()-7),-999)</f>
        <v>0</v>
      </c>
      <c r="S19" s="16" cm="1">
        <f t="array" ref="S19">IFERROR(INDEX($H$102:$AR$200,MATCH($F19,$F$102:$F$200,0),COLUMN()-7),-999)</f>
        <v>0</v>
      </c>
      <c r="T19" s="16" cm="1">
        <f t="array" ref="T19">IFERROR(INDEX($H$102:$AR$200,MATCH($F19,$F$102:$F$200,0),COLUMN()-7),-999)</f>
        <v>0</v>
      </c>
      <c r="U19" s="16" cm="1">
        <f t="array" ref="U19">IFERROR(INDEX($H$102:$AR$200,MATCH($F19,$F$102:$F$200,0),COLUMN()-7),-999)</f>
        <v>0</v>
      </c>
      <c r="V19" s="16" cm="1">
        <f t="array" ref="V19">IFERROR(INDEX($H$102:$AR$200,MATCH($F19,$F$102:$F$200,0),COLUMN()-7),-999)</f>
        <v>0</v>
      </c>
      <c r="W19" s="16" cm="1">
        <f t="array" ref="W19">IFERROR(INDEX($H$102:$AR$200,MATCH($F19,$F$102:$F$200,0),COLUMN()-7),-999)</f>
        <v>0</v>
      </c>
      <c r="X19" s="16" cm="1">
        <f t="array" ref="X19">IFERROR(INDEX($H$102:$AR$200,MATCH($F19,$F$102:$F$200,0),COLUMN()-7),-999)</f>
        <v>0</v>
      </c>
      <c r="Y19" s="16" cm="1">
        <f t="array" ref="Y19">IFERROR(INDEX($H$102:$AR$200,MATCH($F19,$F$102:$F$200,0),COLUMN()-7),-999)</f>
        <v>0</v>
      </c>
      <c r="Z19" s="16" cm="1">
        <f t="array" ref="Z19">IFERROR(INDEX($H$102:$AR$200,MATCH($F19,$F$102:$F$200,0),COLUMN()-7),-999)</f>
        <v>0</v>
      </c>
      <c r="AA19" s="16" cm="1">
        <f t="array" ref="AA19">IFERROR(INDEX($H$102:$AR$200,MATCH($F19,$F$102:$F$200,0),COLUMN()-7),-999)</f>
        <v>0</v>
      </c>
      <c r="AB19" s="16" cm="1">
        <f t="array" ref="AB19">IFERROR(INDEX($H$102:$AR$200,MATCH($F19,$F$102:$F$200,0),COLUMN()-7),-999)</f>
        <v>0</v>
      </c>
      <c r="AC19" s="16" cm="1">
        <f t="array" ref="AC19">IFERROR(INDEX($H$102:$AR$200,MATCH($F19,$F$102:$F$200,0),COLUMN()-7),-999)</f>
        <v>0</v>
      </c>
      <c r="AD19" s="16" cm="1">
        <f t="array" ref="AD19">IFERROR(INDEX($H$102:$AR$200,MATCH($F19,$F$102:$F$200,0),COLUMN()-7),-999)</f>
        <v>0</v>
      </c>
      <c r="AE19" s="16" cm="1">
        <f t="array" ref="AE19">IFERROR(INDEX($H$102:$AR$200,MATCH($F19,$F$102:$F$200,0),COLUMN()-7),-999)</f>
        <v>7.4169741595193472E-3</v>
      </c>
      <c r="AF19" s="16" cm="1">
        <f t="array" ref="AF19">IFERROR(INDEX($H$102:$AR$200,MATCH($F19,$F$102:$F$200,0),COLUMN()-7),-999)</f>
        <v>7.4246513337481862E-3</v>
      </c>
      <c r="AG19" s="16" cm="1">
        <f t="array" ref="AG19">IFERROR(INDEX($H$102:$AR$200,MATCH($F19,$F$102:$F$200,0),COLUMN()-7),-999)</f>
        <v>7.3487172490984964E-3</v>
      </c>
      <c r="AH19" s="16" cm="1">
        <f t="array" ref="AH19">IFERROR(INDEX($H$102:$AR$200,MATCH($F19,$F$102:$F$200,0),COLUMN()-7),-999)</f>
        <v>7.3559280119322923E-3</v>
      </c>
      <c r="AI19" s="16" cm="1">
        <f t="array" ref="AI19">IFERROR(INDEX($H$102:$AR$200,MATCH($F19,$F$102:$F$200,0),COLUMN()-7),-999)</f>
        <v>7.4647959197133521E-3</v>
      </c>
      <c r="AJ19" s="16" cm="1">
        <f t="array" ref="AJ19">IFERROR(INDEX($H$102:$AR$200,MATCH($F19,$F$102:$F$200,0),COLUMN()-7),-999)</f>
        <v>7.3185489246507616E-3</v>
      </c>
      <c r="AK19" s="16" cm="1">
        <f t="array" ref="AK19">IFERROR(INDEX($H$102:$AR$200,MATCH($F19,$F$102:$F$200,0),COLUMN()-7),-999)</f>
        <v>7.3479653911248258E-3</v>
      </c>
      <c r="AL19" s="16" cm="1">
        <f t="array" ref="AL19">IFERROR(INDEX($H$102:$AR$200,MATCH($F19,$F$102:$F$200,0),COLUMN()-7),-999)</f>
        <v>7.3929079456319024E-3</v>
      </c>
      <c r="AM19" s="16" cm="1">
        <f t="array" ref="AM19">IFERROR(INDEX($H$102:$AR$200,MATCH($F19,$F$102:$F$200,0),COLUMN()-7),-999)</f>
        <v>7.3918873636566332E-3</v>
      </c>
      <c r="AN19" s="16" cm="1">
        <f t="array" ref="AN19">IFERROR(INDEX($H$102:$AR$200,MATCH($F19,$F$102:$F$200,0),COLUMN()-7),-999)</f>
        <v>7.3918978385143219E-3</v>
      </c>
      <c r="AO19" s="16" cm="1">
        <f t="array" ref="AO19">IFERROR(INDEX($H$102:$AR$200,MATCH($F19,$F$102:$F$200,0),COLUMN()-7),-999)</f>
        <v>7.4677172996391759E-3</v>
      </c>
      <c r="AP19" s="16" cm="1">
        <f t="array" ref="AP19">IFERROR(INDEX($H$102:$AR$200,MATCH($F19,$F$102:$F$200,0),COLUMN()-7),-999)</f>
        <v>2.3375480858012794</v>
      </c>
      <c r="AQ19" s="16" cm="1">
        <f t="array" ref="AQ19">IFERROR(INDEX($H$102:$AR$200,MATCH($F19,$F$102:$F$200,0),COLUMN()-7),-999)</f>
        <v>2.3375480858012794</v>
      </c>
      <c r="AR19" s="16" cm="1">
        <f t="array" ref="AR19">IFERROR(INDEX($H$102:$AR$200,MATCH($F19,$F$102:$F$200,0),COLUMN()-7),-999)</f>
        <v>2.3369023905831705</v>
      </c>
      <c r="AS19" s="16"/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7.4752807610140547E-3</v>
      </c>
      <c r="BF19" s="16">
        <v>7.2647172607854466E-3</v>
      </c>
      <c r="BG19" s="16">
        <v>7.4765306347341215E-3</v>
      </c>
      <c r="BH19" s="16">
        <v>7.4411504488448655E-3</v>
      </c>
      <c r="BI19" s="16">
        <v>2.3310148167276954</v>
      </c>
      <c r="BJ19" s="16"/>
      <c r="BK19" s="16"/>
      <c r="BL19" s="16"/>
      <c r="BM19" s="16"/>
      <c r="BN19" s="16"/>
    </row>
    <row r="20" spans="4:66" x14ac:dyDescent="0.25">
      <c r="D20" s="2" t="str">
        <f>'Lines - Loading'!C20</f>
        <v>chapelcross33kv</v>
      </c>
      <c r="E20" s="90" t="str">
        <f>IF('Lines - Loading'!D20="","",'Lines - Loading'!D20)</f>
        <v>LOBI3A_LOBIT1_1</v>
      </c>
      <c r="F20" s="78" t="str">
        <f>'Lines - Loading'!E20</f>
        <v>LOBI3A_LOBIT1_1</v>
      </c>
      <c r="H20" s="16" cm="1">
        <f t="array" ref="H20">IFERROR(INDEX($H$102:$AR$200,MATCH($F20,$F$102:$F$200,0),COLUMN()-7),-999)</f>
        <v>0</v>
      </c>
      <c r="I20" s="16" cm="1">
        <f t="array" ref="I20">IFERROR(INDEX($H$102:$AR$200,MATCH($F20,$F$102:$F$200,0),COLUMN()-7),-999)</f>
        <v>0</v>
      </c>
      <c r="J20" s="16" cm="1">
        <f t="array" ref="J20">IFERROR(INDEX($H$102:$AR$200,MATCH($F20,$F$102:$F$200,0),COLUMN()-7),-999)</f>
        <v>0</v>
      </c>
      <c r="K20" s="16" cm="1">
        <f t="array" ref="K20">IFERROR(INDEX($H$102:$AR$200,MATCH($F20,$F$102:$F$200,0),COLUMN()-7),-999)</f>
        <v>0</v>
      </c>
      <c r="L20" s="16" cm="1">
        <f t="array" ref="L20">IFERROR(INDEX($H$102:$AR$200,MATCH($F20,$F$102:$F$200,0),COLUMN()-7),-999)</f>
        <v>0</v>
      </c>
      <c r="M20" s="16" cm="1">
        <f t="array" ref="M20">IFERROR(INDEX($H$102:$AR$200,MATCH($F20,$F$102:$F$200,0),COLUMN()-7),-999)</f>
        <v>0</v>
      </c>
      <c r="N20" s="16" cm="1">
        <f t="array" ref="N20">IFERROR(INDEX($H$102:$AR$200,MATCH($F20,$F$102:$F$200,0),COLUMN()-7),-999)</f>
        <v>0</v>
      </c>
      <c r="O20" s="16" cm="1">
        <f t="array" ref="O20">IFERROR(INDEX($H$102:$AR$200,MATCH($F20,$F$102:$F$200,0),COLUMN()-7),-999)</f>
        <v>0</v>
      </c>
      <c r="P20" s="16" cm="1">
        <f t="array" ref="P20">IFERROR(INDEX($H$102:$AR$200,MATCH($F20,$F$102:$F$200,0),COLUMN()-7),-999)</f>
        <v>0</v>
      </c>
      <c r="Q20" s="16" cm="1">
        <f t="array" ref="Q20">IFERROR(INDEX($H$102:$AR$200,MATCH($F20,$F$102:$F$200,0),COLUMN()-7),-999)</f>
        <v>0</v>
      </c>
      <c r="R20" s="16" cm="1">
        <f t="array" ref="R20">IFERROR(INDEX($H$102:$AR$200,MATCH($F20,$F$102:$F$200,0),COLUMN()-7),-999)</f>
        <v>0</v>
      </c>
      <c r="S20" s="16" cm="1">
        <f t="array" ref="S20">IFERROR(INDEX($H$102:$AR$200,MATCH($F20,$F$102:$F$200,0),COLUMN()-7),-999)</f>
        <v>0</v>
      </c>
      <c r="T20" s="16" cm="1">
        <f t="array" ref="T20">IFERROR(INDEX($H$102:$AR$200,MATCH($F20,$F$102:$F$200,0),COLUMN()-7),-999)</f>
        <v>0</v>
      </c>
      <c r="U20" s="16" cm="1">
        <f t="array" ref="U20">IFERROR(INDEX($H$102:$AR$200,MATCH($F20,$F$102:$F$200,0),COLUMN()-7),-999)</f>
        <v>0</v>
      </c>
      <c r="V20" s="16" cm="1">
        <f t="array" ref="V20">IFERROR(INDEX($H$102:$AR$200,MATCH($F20,$F$102:$F$200,0),COLUMN()-7),-999)</f>
        <v>0</v>
      </c>
      <c r="W20" s="16" cm="1">
        <f t="array" ref="W20">IFERROR(INDEX($H$102:$AR$200,MATCH($F20,$F$102:$F$200,0),COLUMN()-7),-999)</f>
        <v>0</v>
      </c>
      <c r="X20" s="16" cm="1">
        <f t="array" ref="X20">IFERROR(INDEX($H$102:$AR$200,MATCH($F20,$F$102:$F$200,0),COLUMN()-7),-999)</f>
        <v>0</v>
      </c>
      <c r="Y20" s="16" cm="1">
        <f t="array" ref="Y20">IFERROR(INDEX($H$102:$AR$200,MATCH($F20,$F$102:$F$200,0),COLUMN()-7),-999)</f>
        <v>0</v>
      </c>
      <c r="Z20" s="16" cm="1">
        <f t="array" ref="Z20">IFERROR(INDEX($H$102:$AR$200,MATCH($F20,$F$102:$F$200,0),COLUMN()-7),-999)</f>
        <v>0</v>
      </c>
      <c r="AA20" s="16" cm="1">
        <f t="array" ref="AA20">IFERROR(INDEX($H$102:$AR$200,MATCH($F20,$F$102:$F$200,0),COLUMN()-7),-999)</f>
        <v>0</v>
      </c>
      <c r="AB20" s="16" cm="1">
        <f t="array" ref="AB20">IFERROR(INDEX($H$102:$AR$200,MATCH($F20,$F$102:$F$200,0),COLUMN()-7),-999)</f>
        <v>0</v>
      </c>
      <c r="AC20" s="16" cm="1">
        <f t="array" ref="AC20">IFERROR(INDEX($H$102:$AR$200,MATCH($F20,$F$102:$F$200,0),COLUMN()-7),-999)</f>
        <v>0</v>
      </c>
      <c r="AD20" s="16" cm="1">
        <f t="array" ref="AD20">IFERROR(INDEX($H$102:$AR$200,MATCH($F20,$F$102:$F$200,0),COLUMN()-7),-999)</f>
        <v>0</v>
      </c>
      <c r="AE20" s="16" cm="1">
        <f t="array" ref="AE20">IFERROR(INDEX($H$102:$AR$200,MATCH($F20,$F$102:$F$200,0),COLUMN()-7),-999)</f>
        <v>0</v>
      </c>
      <c r="AF20" s="16" cm="1">
        <f t="array" ref="AF20">IFERROR(INDEX($H$102:$AR$200,MATCH($F20,$F$102:$F$200,0),COLUMN()-7),-999)</f>
        <v>0</v>
      </c>
      <c r="AG20" s="16" cm="1">
        <f t="array" ref="AG20">IFERROR(INDEX($H$102:$AR$200,MATCH($F20,$F$102:$F$200,0),COLUMN()-7),-999)</f>
        <v>14.761345340162492</v>
      </c>
      <c r="AH20" s="16" cm="1">
        <f t="array" ref="AH20">IFERROR(INDEX($H$102:$AR$200,MATCH($F20,$F$102:$F$200,0),COLUMN()-7),-999)</f>
        <v>14.761214407860237</v>
      </c>
      <c r="AI20" s="16" cm="1">
        <f t="array" ref="AI20">IFERROR(INDEX($H$102:$AR$200,MATCH($F20,$F$102:$F$200,0),COLUMN()-7),-999)</f>
        <v>11.049999559808853</v>
      </c>
      <c r="AJ20" s="16" cm="1">
        <f t="array" ref="AJ20">IFERROR(INDEX($H$102:$AR$200,MATCH($F20,$F$102:$F$200,0),COLUMN()-7),-999)</f>
        <v>7.3536593296412125</v>
      </c>
      <c r="AK20" s="16" cm="1">
        <f t="array" ref="AK20">IFERROR(INDEX($H$102:$AR$200,MATCH($F20,$F$102:$F$200,0),COLUMN()-7),-999)</f>
        <v>7.3537228178945115</v>
      </c>
      <c r="AL20" s="16" cm="1">
        <f t="array" ref="AL20">IFERROR(INDEX($H$102:$AR$200,MATCH($F20,$F$102:$F$200,0),COLUMN()-7),-999)</f>
        <v>7.353802316117374</v>
      </c>
      <c r="AM20" s="16" cm="1">
        <f t="array" ref="AM20">IFERROR(INDEX($H$102:$AR$200,MATCH($F20,$F$102:$F$200,0),COLUMN()-7),-999)</f>
        <v>7.1125473634958327</v>
      </c>
      <c r="AN20" s="16" cm="1">
        <f t="array" ref="AN20">IFERROR(INDEX($H$102:$AR$200,MATCH($F20,$F$102:$F$200,0),COLUMN()-7),-999)</f>
        <v>7.2322852200189462</v>
      </c>
      <c r="AO20" s="16" cm="1">
        <f t="array" ref="AO20">IFERROR(INDEX($H$102:$AR$200,MATCH($F20,$F$102:$F$200,0),COLUMN()-7),-999)</f>
        <v>7.2323118114093496</v>
      </c>
      <c r="AP20" s="16" cm="1">
        <f t="array" ref="AP20">IFERROR(INDEX($H$102:$AR$200,MATCH($F20,$F$102:$F$200,0),COLUMN()-7),-999)</f>
        <v>7.2320861488537735</v>
      </c>
      <c r="AQ20" s="16" cm="1">
        <f t="array" ref="AQ20">IFERROR(INDEX($H$102:$AR$200,MATCH($F20,$F$102:$F$200,0),COLUMN()-7),-999)</f>
        <v>7.2320861488537735</v>
      </c>
      <c r="AR20" s="16" cm="1">
        <f t="array" ref="AR20">IFERROR(INDEX($H$102:$AR$200,MATCH($F20,$F$102:$F$200,0),COLUMN()-7),-999)</f>
        <v>7.2338454371018628</v>
      </c>
      <c r="AS20" s="16"/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14.76033249014638</v>
      </c>
      <c r="BG20" s="16">
        <v>7.3537459794088802</v>
      </c>
      <c r="BH20" s="16">
        <v>7.3533529687036356</v>
      </c>
      <c r="BI20" s="16">
        <v>7.2345980306823261</v>
      </c>
      <c r="BJ20" s="16"/>
      <c r="BK20" s="16"/>
      <c r="BL20" s="16"/>
      <c r="BM20" s="16"/>
      <c r="BN20" s="16"/>
    </row>
    <row r="21" spans="4:66" x14ac:dyDescent="0.25">
      <c r="D21" s="2" t="str">
        <f>'Lines - Loading'!C21</f>
        <v>chapelcross33kv</v>
      </c>
      <c r="E21" s="107" t="str">
        <f>IF('Lines - Loading'!D21="","",'Lines - Loading'!D21)</f>
        <v/>
      </c>
      <c r="F21" s="78" t="str">
        <f>'Lines - Loading'!E21</f>
        <v>LAHO3A_LAHOT1_1</v>
      </c>
      <c r="H21" s="16" cm="1">
        <f t="array" ref="H21">IFERROR(INDEX($H$102:$AR$200,MATCH($F21,$F$102:$F$200,0),COLUMN()-7),-999)</f>
        <v>0</v>
      </c>
      <c r="I21" s="16" cm="1">
        <f t="array" ref="I21">IFERROR(INDEX($H$102:$AR$200,MATCH($F21,$F$102:$F$200,0),COLUMN()-7),-999)</f>
        <v>0</v>
      </c>
      <c r="J21" s="16" cm="1">
        <f t="array" ref="J21">IFERROR(INDEX($H$102:$AR$200,MATCH($F21,$F$102:$F$200,0),COLUMN()-7),-999)</f>
        <v>0</v>
      </c>
      <c r="K21" s="16" cm="1">
        <f t="array" ref="K21">IFERROR(INDEX($H$102:$AR$200,MATCH($F21,$F$102:$F$200,0),COLUMN()-7),-999)</f>
        <v>0</v>
      </c>
      <c r="L21" s="16" cm="1">
        <f t="array" ref="L21">IFERROR(INDEX($H$102:$AR$200,MATCH($F21,$F$102:$F$200,0),COLUMN()-7),-999)</f>
        <v>0</v>
      </c>
      <c r="M21" s="16" cm="1">
        <f t="array" ref="M21">IFERROR(INDEX($H$102:$AR$200,MATCH($F21,$F$102:$F$200,0),COLUMN()-7),-999)</f>
        <v>0</v>
      </c>
      <c r="N21" s="16" cm="1">
        <f t="array" ref="N21">IFERROR(INDEX($H$102:$AR$200,MATCH($F21,$F$102:$F$200,0),COLUMN()-7),-999)</f>
        <v>0</v>
      </c>
      <c r="O21" s="16" cm="1">
        <f t="array" ref="O21">IFERROR(INDEX($H$102:$AR$200,MATCH($F21,$F$102:$F$200,0),COLUMN()-7),-999)</f>
        <v>0</v>
      </c>
      <c r="P21" s="16" cm="1">
        <f t="array" ref="P21">IFERROR(INDEX($H$102:$AR$200,MATCH($F21,$F$102:$F$200,0),COLUMN()-7),-999)</f>
        <v>0</v>
      </c>
      <c r="Q21" s="16" cm="1">
        <f t="array" ref="Q21">IFERROR(INDEX($H$102:$AR$200,MATCH($F21,$F$102:$F$200,0),COLUMN()-7),-999)</f>
        <v>0</v>
      </c>
      <c r="R21" s="16" cm="1">
        <f t="array" ref="R21">IFERROR(INDEX($H$102:$AR$200,MATCH($F21,$F$102:$F$200,0),COLUMN()-7),-999)</f>
        <v>0</v>
      </c>
      <c r="S21" s="16" cm="1">
        <f t="array" ref="S21">IFERROR(INDEX($H$102:$AR$200,MATCH($F21,$F$102:$F$200,0),COLUMN()-7),-999)</f>
        <v>0</v>
      </c>
      <c r="T21" s="16" cm="1">
        <f t="array" ref="T21">IFERROR(INDEX($H$102:$AR$200,MATCH($F21,$F$102:$F$200,0),COLUMN()-7),-999)</f>
        <v>0</v>
      </c>
      <c r="U21" s="16" cm="1">
        <f t="array" ref="U21">IFERROR(INDEX($H$102:$AR$200,MATCH($F21,$F$102:$F$200,0),COLUMN()-7),-999)</f>
        <v>0</v>
      </c>
      <c r="V21" s="16" cm="1">
        <f t="array" ref="V21">IFERROR(INDEX($H$102:$AR$200,MATCH($F21,$F$102:$F$200,0),COLUMN()-7),-999)</f>
        <v>0</v>
      </c>
      <c r="W21" s="16" cm="1">
        <f t="array" ref="W21">IFERROR(INDEX($H$102:$AR$200,MATCH($F21,$F$102:$F$200,0),COLUMN()-7),-999)</f>
        <v>0</v>
      </c>
      <c r="X21" s="16" cm="1">
        <f t="array" ref="X21">IFERROR(INDEX($H$102:$AR$200,MATCH($F21,$F$102:$F$200,0),COLUMN()-7),-999)</f>
        <v>0</v>
      </c>
      <c r="Y21" s="16" cm="1">
        <f t="array" ref="Y21">IFERROR(INDEX($H$102:$AR$200,MATCH($F21,$F$102:$F$200,0),COLUMN()-7),-999)</f>
        <v>0</v>
      </c>
      <c r="Z21" s="16" cm="1">
        <f t="array" ref="Z21">IFERROR(INDEX($H$102:$AR$200,MATCH($F21,$F$102:$F$200,0),COLUMN()-7),-999)</f>
        <v>0</v>
      </c>
      <c r="AA21" s="16" cm="1">
        <f t="array" ref="AA21">IFERROR(INDEX($H$102:$AR$200,MATCH($F21,$F$102:$F$200,0),COLUMN()-7),-999)</f>
        <v>0</v>
      </c>
      <c r="AB21" s="16" cm="1">
        <f t="array" ref="AB21">IFERROR(INDEX($H$102:$AR$200,MATCH($F21,$F$102:$F$200,0),COLUMN()-7),-999)</f>
        <v>0</v>
      </c>
      <c r="AC21" s="16" cm="1">
        <f t="array" ref="AC21">IFERROR(INDEX($H$102:$AR$200,MATCH($F21,$F$102:$F$200,0),COLUMN()-7),-999)</f>
        <v>12.775576054875836</v>
      </c>
      <c r="AD21" s="16" cm="1">
        <f t="array" ref="AD21">IFERROR(INDEX($H$102:$AR$200,MATCH($F21,$F$102:$F$200,0),COLUMN()-7),-999)</f>
        <v>9.5588990477363627</v>
      </c>
      <c r="AE21" s="16" cm="1">
        <f t="array" ref="AE21">IFERROR(INDEX($H$102:$AR$200,MATCH($F21,$F$102:$F$200,0),COLUMN()-7),-999)</f>
        <v>6.3643022586777596</v>
      </c>
      <c r="AF21" s="16" cm="1">
        <f t="array" ref="AF21">IFERROR(INDEX($H$102:$AR$200,MATCH($F21,$F$102:$F$200,0),COLUMN()-7),-999)</f>
        <v>6.3642777982081329</v>
      </c>
      <c r="AG21" s="16" cm="1">
        <f t="array" ref="AG21">IFERROR(INDEX($H$102:$AR$200,MATCH($F21,$F$102:$F$200,0),COLUMN()-7),-999)</f>
        <v>6.3640767956028492</v>
      </c>
      <c r="AH21" s="16" cm="1">
        <f t="array" ref="AH21">IFERROR(INDEX($H$102:$AR$200,MATCH($F21,$F$102:$F$200,0),COLUMN()-7),-999)</f>
        <v>6.3640220563521135</v>
      </c>
      <c r="AI21" s="16" cm="1">
        <f t="array" ref="AI21">IFERROR(INDEX($H$102:$AR$200,MATCH($F21,$F$102:$F$200,0),COLUMN()-7),-999)</f>
        <v>6.3641934149704857</v>
      </c>
      <c r="AJ21" s="16" cm="1">
        <f t="array" ref="AJ21">IFERROR(INDEX($H$102:$AR$200,MATCH($F21,$F$102:$F$200,0),COLUMN()-7),-999)</f>
        <v>6.3641382658993235</v>
      </c>
      <c r="AK21" s="16" cm="1">
        <f t="array" ref="AK21">IFERROR(INDEX($H$102:$AR$200,MATCH($F21,$F$102:$F$200,0),COLUMN()-7),-999)</f>
        <v>6.3640889969121943</v>
      </c>
      <c r="AL21" s="16" cm="1">
        <f t="array" ref="AL21">IFERROR(INDEX($H$102:$AR$200,MATCH($F21,$F$102:$F$200,0),COLUMN()-7),-999)</f>
        <v>6.3640149483796211</v>
      </c>
      <c r="AM21" s="16" cm="1">
        <f t="array" ref="AM21">IFERROR(INDEX($H$102:$AR$200,MATCH($F21,$F$102:$F$200,0),COLUMN()-7),-999)</f>
        <v>6.3640166181334559</v>
      </c>
      <c r="AN21" s="16" cm="1">
        <f t="array" ref="AN21">IFERROR(INDEX($H$102:$AR$200,MATCH($F21,$F$102:$F$200,0),COLUMN()-7),-999)</f>
        <v>6.3640166012177666</v>
      </c>
      <c r="AO21" s="16" cm="1">
        <f t="array" ref="AO21">IFERROR(INDEX($H$102:$AR$200,MATCH($F21,$F$102:$F$200,0),COLUMN()-7),-999)</f>
        <v>3.6010036109155905</v>
      </c>
      <c r="AP21" s="16" cm="1">
        <f t="array" ref="AP21">IFERROR(INDEX($H$102:$AR$200,MATCH($F21,$F$102:$F$200,0),COLUMN()-7),-999)</f>
        <v>3.9790270682111961</v>
      </c>
      <c r="AQ21" s="16" cm="1">
        <f t="array" ref="AQ21">IFERROR(INDEX($H$102:$AR$200,MATCH($F21,$F$102:$F$200,0),COLUMN()-7),-999)</f>
        <v>3.9790270682111961</v>
      </c>
      <c r="AR21" s="16" cm="1">
        <f t="array" ref="AR21">IFERROR(INDEX($H$102:$AR$200,MATCH($F21,$F$102:$F$200,0),COLUMN()-7),-999)</f>
        <v>3.9769992678023822</v>
      </c>
      <c r="AS21" s="16"/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12.788054050103248</v>
      </c>
      <c r="BD21" s="16">
        <v>9.5607775552244814</v>
      </c>
      <c r="BE21" s="16">
        <v>6.3641458743355681</v>
      </c>
      <c r="BF21" s="16">
        <v>6.3642459491112175</v>
      </c>
      <c r="BG21" s="16">
        <v>6.3641803094291749</v>
      </c>
      <c r="BH21" s="16">
        <v>6.3642403391794931</v>
      </c>
      <c r="BI21" s="16">
        <v>3.9467100846694407</v>
      </c>
      <c r="BJ21" s="16"/>
      <c r="BK21" s="16"/>
      <c r="BL21" s="16"/>
      <c r="BM21" s="16"/>
      <c r="BN21" s="16"/>
    </row>
    <row r="22" spans="4:66" x14ac:dyDescent="0.25">
      <c r="D22" s="2" t="str">
        <f>'Lines - Loading'!C22</f>
        <v>chapelcross33kv</v>
      </c>
      <c r="E22" s="107" t="str">
        <f>IF('Lines - Loading'!D22="","",'Lines - Loading'!D22)</f>
        <v/>
      </c>
      <c r="F22" s="78" t="str">
        <f>'Lines - Loading'!E22</f>
        <v>LAHO3B_LAHOT2_1</v>
      </c>
      <c r="H22" s="16" cm="1">
        <f t="array" ref="H22">IFERROR(INDEX($H$102:$AR$200,MATCH($F22,$F$102:$F$200,0),COLUMN()-7),-999)</f>
        <v>0</v>
      </c>
      <c r="I22" s="16" cm="1">
        <f t="array" ref="I22">IFERROR(INDEX($H$102:$AR$200,MATCH($F22,$F$102:$F$200,0),COLUMN()-7),-999)</f>
        <v>0</v>
      </c>
      <c r="J22" s="16" cm="1">
        <f t="array" ref="J22">IFERROR(INDEX($H$102:$AR$200,MATCH($F22,$F$102:$F$200,0),COLUMN()-7),-999)</f>
        <v>0</v>
      </c>
      <c r="K22" s="16" cm="1">
        <f t="array" ref="K22">IFERROR(INDEX($H$102:$AR$200,MATCH($F22,$F$102:$F$200,0),COLUMN()-7),-999)</f>
        <v>0</v>
      </c>
      <c r="L22" s="16" cm="1">
        <f t="array" ref="L22">IFERROR(INDEX($H$102:$AR$200,MATCH($F22,$F$102:$F$200,0),COLUMN()-7),-999)</f>
        <v>0</v>
      </c>
      <c r="M22" s="16" cm="1">
        <f t="array" ref="M22">IFERROR(INDEX($H$102:$AR$200,MATCH($F22,$F$102:$F$200,0),COLUMN()-7),-999)</f>
        <v>0</v>
      </c>
      <c r="N22" s="16" cm="1">
        <f t="array" ref="N22">IFERROR(INDEX($H$102:$AR$200,MATCH($F22,$F$102:$F$200,0),COLUMN()-7),-999)</f>
        <v>0</v>
      </c>
      <c r="O22" s="16" cm="1">
        <f t="array" ref="O22">IFERROR(INDEX($H$102:$AR$200,MATCH($F22,$F$102:$F$200,0),COLUMN()-7),-999)</f>
        <v>0</v>
      </c>
      <c r="P22" s="16" cm="1">
        <f t="array" ref="P22">IFERROR(INDEX($H$102:$AR$200,MATCH($F22,$F$102:$F$200,0),COLUMN()-7),-999)</f>
        <v>0</v>
      </c>
      <c r="Q22" s="16" cm="1">
        <f t="array" ref="Q22">IFERROR(INDEX($H$102:$AR$200,MATCH($F22,$F$102:$F$200,0),COLUMN()-7),-999)</f>
        <v>0</v>
      </c>
      <c r="R22" s="16" cm="1">
        <f t="array" ref="R22">IFERROR(INDEX($H$102:$AR$200,MATCH($F22,$F$102:$F$200,0),COLUMN()-7),-999)</f>
        <v>0</v>
      </c>
      <c r="S22" s="16" cm="1">
        <f t="array" ref="S22">IFERROR(INDEX($H$102:$AR$200,MATCH($F22,$F$102:$F$200,0),COLUMN()-7),-999)</f>
        <v>0</v>
      </c>
      <c r="T22" s="16" cm="1">
        <f t="array" ref="T22">IFERROR(INDEX($H$102:$AR$200,MATCH($F22,$F$102:$F$200,0),COLUMN()-7),-999)</f>
        <v>0</v>
      </c>
      <c r="U22" s="16" cm="1">
        <f t="array" ref="U22">IFERROR(INDEX($H$102:$AR$200,MATCH($F22,$F$102:$F$200,0),COLUMN()-7),-999)</f>
        <v>0</v>
      </c>
      <c r="V22" s="16" cm="1">
        <f t="array" ref="V22">IFERROR(INDEX($H$102:$AR$200,MATCH($F22,$F$102:$F$200,0),COLUMN()-7),-999)</f>
        <v>0</v>
      </c>
      <c r="W22" s="16" cm="1">
        <f t="array" ref="W22">IFERROR(INDEX($H$102:$AR$200,MATCH($F22,$F$102:$F$200,0),COLUMN()-7),-999)</f>
        <v>0</v>
      </c>
      <c r="X22" s="16" cm="1">
        <f t="array" ref="X22">IFERROR(INDEX($H$102:$AR$200,MATCH($F22,$F$102:$F$200,0),COLUMN()-7),-999)</f>
        <v>0</v>
      </c>
      <c r="Y22" s="16" cm="1">
        <f t="array" ref="Y22">IFERROR(INDEX($H$102:$AR$200,MATCH($F22,$F$102:$F$200,0),COLUMN()-7),-999)</f>
        <v>0</v>
      </c>
      <c r="Z22" s="16" cm="1">
        <f t="array" ref="Z22">IFERROR(INDEX($H$102:$AR$200,MATCH($F22,$F$102:$F$200,0),COLUMN()-7),-999)</f>
        <v>0</v>
      </c>
      <c r="AA22" s="16" cm="1">
        <f t="array" ref="AA22">IFERROR(INDEX($H$102:$AR$200,MATCH($F22,$F$102:$F$200,0),COLUMN()-7),-999)</f>
        <v>0</v>
      </c>
      <c r="AB22" s="16" cm="1">
        <f t="array" ref="AB22">IFERROR(INDEX($H$102:$AR$200,MATCH($F22,$F$102:$F$200,0),COLUMN()-7),-999)</f>
        <v>0</v>
      </c>
      <c r="AC22" s="16" cm="1">
        <f t="array" ref="AC22">IFERROR(INDEX($H$102:$AR$200,MATCH($F22,$F$102:$F$200,0),COLUMN()-7),-999)</f>
        <v>0</v>
      </c>
      <c r="AD22" s="16" cm="1">
        <f t="array" ref="AD22">IFERROR(INDEX($H$102:$AR$200,MATCH($F22,$F$102:$F$200,0),COLUMN()-7),-999)</f>
        <v>0</v>
      </c>
      <c r="AE22" s="16" cm="1">
        <f t="array" ref="AE22">IFERROR(INDEX($H$102:$AR$200,MATCH($F22,$F$102:$F$200,0),COLUMN()-7),-999)</f>
        <v>2.216661077123276E-8</v>
      </c>
      <c r="AF22" s="16" cm="1">
        <f t="array" ref="AF22">IFERROR(INDEX($H$102:$AR$200,MATCH($F22,$F$102:$F$200,0),COLUMN()-7),-999)</f>
        <v>2.2189721769299628E-8</v>
      </c>
      <c r="AG22" s="16" cm="1">
        <f t="array" ref="AG22">IFERROR(INDEX($H$102:$AR$200,MATCH($F22,$F$102:$F$200,0),COLUMN()-7),-999)</f>
        <v>2.2282318929600851E-8</v>
      </c>
      <c r="AH22" s="16" cm="1">
        <f t="array" ref="AH22">IFERROR(INDEX($H$102:$AR$200,MATCH($F22,$F$102:$F$200,0),COLUMN()-7),-999)</f>
        <v>2.2023746531565119E-8</v>
      </c>
      <c r="AI22" s="16" cm="1">
        <f t="array" ref="AI22">IFERROR(INDEX($H$102:$AR$200,MATCH($F22,$F$102:$F$200,0),COLUMN()-7),-999)</f>
        <v>2.213105448728636E-8</v>
      </c>
      <c r="AJ22" s="16" cm="1">
        <f t="array" ref="AJ22">IFERROR(INDEX($H$102:$AR$200,MATCH($F22,$F$102:$F$200,0),COLUMN()-7),-999)</f>
        <v>2.2230221268284248E-8</v>
      </c>
      <c r="AK22" s="16" cm="1">
        <f t="array" ref="AK22">IFERROR(INDEX($H$102:$AR$200,MATCH($F22,$F$102:$F$200,0),COLUMN()-7),-999)</f>
        <v>2.2039160967327711E-8</v>
      </c>
      <c r="AL22" s="16" cm="1">
        <f t="array" ref="AL22">IFERROR(INDEX($H$102:$AR$200,MATCH($F22,$F$102:$F$200,0),COLUMN()-7),-999)</f>
        <v>2.2174429818574836E-8</v>
      </c>
      <c r="AM22" s="16" cm="1">
        <f t="array" ref="AM22">IFERROR(INDEX($H$102:$AR$200,MATCH($F22,$F$102:$F$200,0),COLUMN()-7),-999)</f>
        <v>2.2171361107314356E-8</v>
      </c>
      <c r="AN22" s="16" cm="1">
        <f t="array" ref="AN22">IFERROR(INDEX($H$102:$AR$200,MATCH($F22,$F$102:$F$200,0),COLUMN()-7),-999)</f>
        <v>2.2171384969941303E-8</v>
      </c>
      <c r="AO22" s="16" cm="1">
        <f t="array" ref="AO22">IFERROR(INDEX($H$102:$AR$200,MATCH($F22,$F$102:$F$200,0),COLUMN()-7),-999)</f>
        <v>2.7524926837695265</v>
      </c>
      <c r="AP22" s="16" cm="1">
        <f t="array" ref="AP22">IFERROR(INDEX($H$102:$AR$200,MATCH($F22,$F$102:$F$200,0),COLUMN()-7),-999)</f>
        <v>2.375062577531569</v>
      </c>
      <c r="AQ22" s="16" cm="1">
        <f t="array" ref="AQ22">IFERROR(INDEX($H$102:$AR$200,MATCH($F22,$F$102:$F$200,0),COLUMN()-7),-999)</f>
        <v>2.375062577531569</v>
      </c>
      <c r="AR22" s="16" cm="1">
        <f t="array" ref="AR22">IFERROR(INDEX($H$102:$AR$200,MATCH($F22,$F$102:$F$200,0),COLUMN()-7),-999)</f>
        <v>2.3771120051202672</v>
      </c>
      <c r="AS22" s="16"/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2.2081059141602511E-8</v>
      </c>
      <c r="BF22" s="16">
        <v>2.1817209893893063E-8</v>
      </c>
      <c r="BG22" s="16">
        <v>2.216598311560335E-8</v>
      </c>
      <c r="BH22" s="16">
        <v>2.2060699832129947E-8</v>
      </c>
      <c r="BI22" s="16">
        <v>2.4073985180469366</v>
      </c>
      <c r="BJ22" s="16"/>
      <c r="BK22" s="16"/>
      <c r="BL22" s="16"/>
      <c r="BM22" s="16"/>
      <c r="BN22" s="16"/>
    </row>
    <row r="23" spans="4:66" x14ac:dyDescent="0.25">
      <c r="D23" s="2" t="str">
        <f>'Lines - Loading'!C23</f>
        <v>chapelcross33kv</v>
      </c>
      <c r="E23" s="90" t="str">
        <f>IF('Lines - Loading'!D23="","",'Lines - Loading'!D23)</f>
        <v>MIBI3-_MIBIT1_1</v>
      </c>
      <c r="F23" s="78" t="str">
        <f>'Lines - Loading'!E23</f>
        <v>MIBI3-_MIBIT1_1</v>
      </c>
      <c r="H23" s="16" cm="1">
        <f t="array" ref="H23">IFERROR(INDEX($H$102:$AR$200,MATCH($F23,$F$102:$F$200,0),COLUMN()-7),-999)</f>
        <v>0</v>
      </c>
      <c r="I23" s="16" cm="1">
        <f t="array" ref="I23">IFERROR(INDEX($H$102:$AR$200,MATCH($F23,$F$102:$F$200,0),COLUMN()-7),-999)</f>
        <v>0</v>
      </c>
      <c r="J23" s="16" cm="1">
        <f t="array" ref="J23">IFERROR(INDEX($H$102:$AR$200,MATCH($F23,$F$102:$F$200,0),COLUMN()-7),-999)</f>
        <v>0</v>
      </c>
      <c r="K23" s="16" cm="1">
        <f t="array" ref="K23">IFERROR(INDEX($H$102:$AR$200,MATCH($F23,$F$102:$F$200,0),COLUMN()-7),-999)</f>
        <v>0</v>
      </c>
      <c r="L23" s="16" cm="1">
        <f t="array" ref="L23">IFERROR(INDEX($H$102:$AR$200,MATCH($F23,$F$102:$F$200,0),COLUMN()-7),-999)</f>
        <v>0</v>
      </c>
      <c r="M23" s="16" cm="1">
        <f t="array" ref="M23">IFERROR(INDEX($H$102:$AR$200,MATCH($F23,$F$102:$F$200,0),COLUMN()-7),-999)</f>
        <v>0</v>
      </c>
      <c r="N23" s="16" cm="1">
        <f t="array" ref="N23">IFERROR(INDEX($H$102:$AR$200,MATCH($F23,$F$102:$F$200,0),COLUMN()-7),-999)</f>
        <v>0</v>
      </c>
      <c r="O23" s="16" cm="1">
        <f t="array" ref="O23">IFERROR(INDEX($H$102:$AR$200,MATCH($F23,$F$102:$F$200,0),COLUMN()-7),-999)</f>
        <v>0</v>
      </c>
      <c r="P23" s="16" cm="1">
        <f t="array" ref="P23">IFERROR(INDEX($H$102:$AR$200,MATCH($F23,$F$102:$F$200,0),COLUMN()-7),-999)</f>
        <v>0</v>
      </c>
      <c r="Q23" s="16" cm="1">
        <f t="array" ref="Q23">IFERROR(INDEX($H$102:$AR$200,MATCH($F23,$F$102:$F$200,0),COLUMN()-7),-999)</f>
        <v>0</v>
      </c>
      <c r="R23" s="16" cm="1">
        <f t="array" ref="R23">IFERROR(INDEX($H$102:$AR$200,MATCH($F23,$F$102:$F$200,0),COLUMN()-7),-999)</f>
        <v>0</v>
      </c>
      <c r="S23" s="16" cm="1">
        <f t="array" ref="S23">IFERROR(INDEX($H$102:$AR$200,MATCH($F23,$F$102:$F$200,0),COLUMN()-7),-999)</f>
        <v>0</v>
      </c>
      <c r="T23" s="16" cm="1">
        <f t="array" ref="T23">IFERROR(INDEX($H$102:$AR$200,MATCH($F23,$F$102:$F$200,0),COLUMN()-7),-999)</f>
        <v>0</v>
      </c>
      <c r="U23" s="16" cm="1">
        <f t="array" ref="U23">IFERROR(INDEX($H$102:$AR$200,MATCH($F23,$F$102:$F$200,0),COLUMN()-7),-999)</f>
        <v>0</v>
      </c>
      <c r="V23" s="16" cm="1">
        <f t="array" ref="V23">IFERROR(INDEX($H$102:$AR$200,MATCH($F23,$F$102:$F$200,0),COLUMN()-7),-999)</f>
        <v>0</v>
      </c>
      <c r="W23" s="16" cm="1">
        <f t="array" ref="W23">IFERROR(INDEX($H$102:$AR$200,MATCH($F23,$F$102:$F$200,0),COLUMN()-7),-999)</f>
        <v>0</v>
      </c>
      <c r="X23" s="16" cm="1">
        <f t="array" ref="X23">IFERROR(INDEX($H$102:$AR$200,MATCH($F23,$F$102:$F$200,0),COLUMN()-7),-999)</f>
        <v>0</v>
      </c>
      <c r="Y23" s="16" cm="1">
        <f t="array" ref="Y23">IFERROR(INDEX($H$102:$AR$200,MATCH($F23,$F$102:$F$200,0),COLUMN()-7),-999)</f>
        <v>0</v>
      </c>
      <c r="Z23" s="16" cm="1">
        <f t="array" ref="Z23">IFERROR(INDEX($H$102:$AR$200,MATCH($F23,$F$102:$F$200,0),COLUMN()-7),-999)</f>
        <v>0</v>
      </c>
      <c r="AA23" s="16" cm="1">
        <f t="array" ref="AA23">IFERROR(INDEX($H$102:$AR$200,MATCH($F23,$F$102:$F$200,0),COLUMN()-7),-999)</f>
        <v>10.4903228646761</v>
      </c>
      <c r="AB23" s="16" cm="1">
        <f t="array" ref="AB23">IFERROR(INDEX($H$102:$AR$200,MATCH($F23,$F$102:$F$200,0),COLUMN()-7),-999)</f>
        <v>5.2315554475209147</v>
      </c>
      <c r="AC23" s="16" cm="1">
        <f t="array" ref="AC23">IFERROR(INDEX($H$102:$AR$200,MATCH($F23,$F$102:$F$200,0),COLUMN()-7),-999)</f>
        <v>5.2317125039798196</v>
      </c>
      <c r="AD23" s="16" cm="1">
        <f t="array" ref="AD23">IFERROR(INDEX($H$102:$AR$200,MATCH($F23,$F$102:$F$200,0),COLUMN()-7),-999)</f>
        <v>5.2318746664242024</v>
      </c>
      <c r="AE23" s="16" cm="1">
        <f t="array" ref="AE23">IFERROR(INDEX($H$102:$AR$200,MATCH($F23,$F$102:$F$200,0),COLUMN()-7),-999)</f>
        <v>5.2315825238732394</v>
      </c>
      <c r="AF23" s="16" cm="1">
        <f t="array" ref="AF23">IFERROR(INDEX($H$102:$AR$200,MATCH($F23,$F$102:$F$200,0),COLUMN()-7),-999)</f>
        <v>5.2315632651759856</v>
      </c>
      <c r="AG23" s="16" cm="1">
        <f t="array" ref="AG23">IFERROR(INDEX($H$102:$AR$200,MATCH($F23,$F$102:$F$200,0),COLUMN()-7),-999)</f>
        <v>5.2317107561658691</v>
      </c>
      <c r="AH23" s="16" cm="1">
        <f t="array" ref="AH23">IFERROR(INDEX($H$102:$AR$200,MATCH($F23,$F$102:$F$200,0),COLUMN()-7),-999)</f>
        <v>5.2316657607706354</v>
      </c>
      <c r="AI23" s="16" cm="1">
        <f t="array" ref="AI23">IFERROR(INDEX($H$102:$AR$200,MATCH($F23,$F$102:$F$200,0),COLUMN()-7),-999)</f>
        <v>5.2318057829793574</v>
      </c>
      <c r="AJ23" s="16" cm="1">
        <f t="array" ref="AJ23">IFERROR(INDEX($H$102:$AR$200,MATCH($F23,$F$102:$F$200,0),COLUMN()-7),-999)</f>
        <v>5.2317609834353807</v>
      </c>
      <c r="AK23" s="16" cm="1">
        <f t="array" ref="AK23">IFERROR(INDEX($H$102:$AR$200,MATCH($F23,$F$102:$F$200,0),COLUMN()-7),-999)</f>
        <v>5.2317207512145396</v>
      </c>
      <c r="AL23" s="16" cm="1">
        <f t="array" ref="AL23">IFERROR(INDEX($H$102:$AR$200,MATCH($F23,$F$102:$F$200,0),COLUMN()-7),-999)</f>
        <v>5.2316598993755612</v>
      </c>
      <c r="AM23" s="16" cm="1">
        <f t="array" ref="AM23">IFERROR(INDEX($H$102:$AR$200,MATCH($F23,$F$102:$F$200,0),COLUMN()-7),-999)</f>
        <v>5.2316612766728614</v>
      </c>
      <c r="AN23" s="16" cm="1">
        <f t="array" ref="AN23">IFERROR(INDEX($H$102:$AR$200,MATCH($F23,$F$102:$F$200,0),COLUMN()-7),-999)</f>
        <v>5.2316612628375738</v>
      </c>
      <c r="AO23" s="16" cm="1">
        <f t="array" ref="AO23">IFERROR(INDEX($H$102:$AR$200,MATCH($F23,$F$102:$F$200,0),COLUMN()-7),-999)</f>
        <v>5.2315820952626115</v>
      </c>
      <c r="AP23" s="16" cm="1">
        <f t="array" ref="AP23">IFERROR(INDEX($H$102:$AR$200,MATCH($F23,$F$102:$F$200,0),COLUMN()-7),-999)</f>
        <v>5.2315881403198592</v>
      </c>
      <c r="AQ23" s="16" cm="1">
        <f t="array" ref="AQ23">IFERROR(INDEX($H$102:$AR$200,MATCH($F23,$F$102:$F$200,0),COLUMN()-7),-999)</f>
        <v>5.2315881403198592</v>
      </c>
      <c r="AR23" s="16" cm="1">
        <f t="array" ref="AR23">IFERROR(INDEX($H$102:$AR$200,MATCH($F23,$F$102:$F$200,0),COLUMN()-7),-999)</f>
        <v>5.2316163985022923</v>
      </c>
      <c r="AS23" s="16"/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10.490783028278798</v>
      </c>
      <c r="BC23" s="16">
        <v>7.8585531456755389</v>
      </c>
      <c r="BD23" s="16">
        <v>5.2319185785316105</v>
      </c>
      <c r="BE23" s="16">
        <v>5.2317361537307177</v>
      </c>
      <c r="BF23" s="16">
        <v>5.231816118805992</v>
      </c>
      <c r="BG23" s="16">
        <v>5.2317952224360669</v>
      </c>
      <c r="BH23" s="16">
        <v>5.2318437150761312</v>
      </c>
      <c r="BI23" s="16">
        <v>5.2316705683134455</v>
      </c>
      <c r="BJ23" s="16"/>
      <c r="BK23" s="16"/>
      <c r="BL23" s="16"/>
      <c r="BM23" s="16"/>
      <c r="BN23" s="16"/>
    </row>
    <row r="24" spans="4:66" ht="15.75" customHeight="1" x14ac:dyDescent="0.25">
      <c r="D24" s="2" t="str">
        <f>'Lines - Loading'!C24</f>
        <v>chapelcross33kv</v>
      </c>
      <c r="E24" s="90" t="str">
        <f>IF('Lines - Loading'!D24="","",'Lines - Loading'!D24)</f>
        <v>GRNA3B_GRNAT2_1</v>
      </c>
      <c r="F24" s="78" t="str">
        <f>'Lines - Loading'!E24</f>
        <v>GRNA3B_GRNAT2_1</v>
      </c>
      <c r="H24" s="16" cm="1">
        <f t="array" ref="H24">IFERROR(INDEX($H$102:$AR$200,MATCH($F24,$F$102:$F$200,0),COLUMN()-7),-999)</f>
        <v>0</v>
      </c>
      <c r="I24" s="16" cm="1">
        <f t="array" ref="I24">IFERROR(INDEX($H$102:$AR$200,MATCH($F24,$F$102:$F$200,0),COLUMN()-7),-999)</f>
        <v>0</v>
      </c>
      <c r="J24" s="16" cm="1">
        <f t="array" ref="J24">IFERROR(INDEX($H$102:$AR$200,MATCH($F24,$F$102:$F$200,0),COLUMN()-7),-999)</f>
        <v>0</v>
      </c>
      <c r="K24" s="16" cm="1">
        <f t="array" ref="K24">IFERROR(INDEX($H$102:$AR$200,MATCH($F24,$F$102:$F$200,0),COLUMN()-7),-999)</f>
        <v>0</v>
      </c>
      <c r="L24" s="16" cm="1">
        <f t="array" ref="L24">IFERROR(INDEX($H$102:$AR$200,MATCH($F24,$F$102:$F$200,0),COLUMN()-7),-999)</f>
        <v>0</v>
      </c>
      <c r="M24" s="16" cm="1">
        <f t="array" ref="M24">IFERROR(INDEX($H$102:$AR$200,MATCH($F24,$F$102:$F$200,0),COLUMN()-7),-999)</f>
        <v>0</v>
      </c>
      <c r="N24" s="16" cm="1">
        <f t="array" ref="N24">IFERROR(INDEX($H$102:$AR$200,MATCH($F24,$F$102:$F$200,0),COLUMN()-7),-999)</f>
        <v>0</v>
      </c>
      <c r="O24" s="16" cm="1">
        <f t="array" ref="O24">IFERROR(INDEX($H$102:$AR$200,MATCH($F24,$F$102:$F$200,0),COLUMN()-7),-999)</f>
        <v>0</v>
      </c>
      <c r="P24" s="16" cm="1">
        <f t="array" ref="P24">IFERROR(INDEX($H$102:$AR$200,MATCH($F24,$F$102:$F$200,0),COLUMN()-7),-999)</f>
        <v>0</v>
      </c>
      <c r="Q24" s="16" cm="1">
        <f t="array" ref="Q24">IFERROR(INDEX($H$102:$AR$200,MATCH($F24,$F$102:$F$200,0),COLUMN()-7),-999)</f>
        <v>0</v>
      </c>
      <c r="R24" s="16" cm="1">
        <f t="array" ref="R24">IFERROR(INDEX($H$102:$AR$200,MATCH($F24,$F$102:$F$200,0),COLUMN()-7),-999)</f>
        <v>0</v>
      </c>
      <c r="S24" s="16" cm="1">
        <f t="array" ref="S24">IFERROR(INDEX($H$102:$AR$200,MATCH($F24,$F$102:$F$200,0),COLUMN()-7),-999)</f>
        <v>0</v>
      </c>
      <c r="T24" s="16" cm="1">
        <f t="array" ref="T24">IFERROR(INDEX($H$102:$AR$200,MATCH($F24,$F$102:$F$200,0),COLUMN()-7),-999)</f>
        <v>0</v>
      </c>
      <c r="U24" s="16" cm="1">
        <f t="array" ref="U24">IFERROR(INDEX($H$102:$AR$200,MATCH($F24,$F$102:$F$200,0),COLUMN()-7),-999)</f>
        <v>0</v>
      </c>
      <c r="V24" s="16" cm="1">
        <f t="array" ref="V24">IFERROR(INDEX($H$102:$AR$200,MATCH($F24,$F$102:$F$200,0),COLUMN()-7),-999)</f>
        <v>0</v>
      </c>
      <c r="W24" s="16" cm="1">
        <f t="array" ref="W24">IFERROR(INDEX($H$102:$AR$200,MATCH($F24,$F$102:$F$200,0),COLUMN()-7),-999)</f>
        <v>0</v>
      </c>
      <c r="X24" s="16" cm="1">
        <f t="array" ref="X24">IFERROR(INDEX($H$102:$AR$200,MATCH($F24,$F$102:$F$200,0),COLUMN()-7),-999)</f>
        <v>0</v>
      </c>
      <c r="Y24" s="16" cm="1">
        <f t="array" ref="Y24">IFERROR(INDEX($H$102:$AR$200,MATCH($F24,$F$102:$F$200,0),COLUMN()-7),-999)</f>
        <v>0</v>
      </c>
      <c r="Z24" s="16" cm="1">
        <f t="array" ref="Z24">IFERROR(INDEX($H$102:$AR$200,MATCH($F24,$F$102:$F$200,0),COLUMN()-7),-999)</f>
        <v>0</v>
      </c>
      <c r="AA24" s="16" cm="1">
        <f t="array" ref="AA24">IFERROR(INDEX($H$102:$AR$200,MATCH($F24,$F$102:$F$200,0),COLUMN()-7),-999)</f>
        <v>0</v>
      </c>
      <c r="AB24" s="16" cm="1">
        <f t="array" ref="AB24">IFERROR(INDEX($H$102:$AR$200,MATCH($F24,$F$102:$F$200,0),COLUMN()-7),-999)</f>
        <v>0</v>
      </c>
      <c r="AC24" s="16" cm="1">
        <f t="array" ref="AC24">IFERROR(INDEX($H$102:$AR$200,MATCH($F24,$F$102:$F$200,0),COLUMN()-7),-999)</f>
        <v>0</v>
      </c>
      <c r="AD24" s="16" cm="1">
        <f t="array" ref="AD24">IFERROR(INDEX($H$102:$AR$200,MATCH($F24,$F$102:$F$200,0),COLUMN()-7),-999)</f>
        <v>14.394678479559262</v>
      </c>
      <c r="AE24" s="16" cm="1">
        <f t="array" ref="AE24">IFERROR(INDEX($H$102:$AR$200,MATCH($F24,$F$102:$F$200,0),COLUMN()-7),-999)</f>
        <v>10.776604186622935</v>
      </c>
      <c r="AF24" s="16" cm="1">
        <f t="array" ref="AF24">IFERROR(INDEX($H$102:$AR$200,MATCH($F24,$F$102:$F$200,0),COLUMN()-7),-999)</f>
        <v>10.776540460238735</v>
      </c>
      <c r="AG24" s="16" cm="1">
        <f t="array" ref="AG24">IFERROR(INDEX($H$102:$AR$200,MATCH($F24,$F$102:$F$200,0),COLUMN()-7),-999)</f>
        <v>7.1722047178472801</v>
      </c>
      <c r="AH24" s="16" cm="1">
        <f t="array" ref="AH24">IFERROR(INDEX($H$102:$AR$200,MATCH($F24,$F$102:$F$200,0),COLUMN()-7),-999)</f>
        <v>7.1721835027200704</v>
      </c>
      <c r="AI24" s="16" cm="1">
        <f t="array" ref="AI24">IFERROR(INDEX($H$102:$AR$200,MATCH($F24,$F$102:$F$200,0),COLUMN()-7),-999)</f>
        <v>7.1724906041958914</v>
      </c>
      <c r="AJ24" s="16" cm="1">
        <f t="array" ref="AJ24">IFERROR(INDEX($H$102:$AR$200,MATCH($F24,$F$102:$F$200,0),COLUMN()-7),-999)</f>
        <v>7.1723917648341899</v>
      </c>
      <c r="AK24" s="16" cm="1">
        <f t="array" ref="AK24">IFERROR(INDEX($H$102:$AR$200,MATCH($F24,$F$102:$F$200,0),COLUMN()-7),-999)</f>
        <v>7.1723034388047893</v>
      </c>
      <c r="AL24" s="16" cm="1">
        <f t="array" ref="AL24">IFERROR(INDEX($H$102:$AR$200,MATCH($F24,$F$102:$F$200,0),COLUMN()-7),-999)</f>
        <v>7.1721707503860443</v>
      </c>
      <c r="AM24" s="16" cm="1">
        <f t="array" ref="AM24">IFERROR(INDEX($H$102:$AR$200,MATCH($F24,$F$102:$F$200,0),COLUMN()-7),-999)</f>
        <v>7.1721737461399133</v>
      </c>
      <c r="AN24" s="16" cm="1">
        <f t="array" ref="AN24">IFERROR(INDEX($H$102:$AR$200,MATCH($F24,$F$102:$F$200,0),COLUMN()-7),-999)</f>
        <v>7.1721737158118781</v>
      </c>
      <c r="AO24" s="16" cm="1">
        <f t="array" ref="AO24">IFERROR(INDEX($H$102:$AR$200,MATCH($F24,$F$102:$F$200,0),COLUMN()-7),-999)</f>
        <v>7.1721753858724782</v>
      </c>
      <c r="AP24" s="16" cm="1">
        <f t="array" ref="AP24">IFERROR(INDEX($H$102:$AR$200,MATCH($F24,$F$102:$F$200,0),COLUMN()-7),-999)</f>
        <v>4.8296881434924277</v>
      </c>
      <c r="AQ24" s="16" cm="1">
        <f t="array" ref="AQ24">IFERROR(INDEX($H$102:$AR$200,MATCH($F24,$F$102:$F$200,0),COLUMN()-7),-999)</f>
        <v>4.8296881434924277</v>
      </c>
      <c r="AR24" s="16" cm="1">
        <f t="array" ref="AR24">IFERROR(INDEX($H$102:$AR$200,MATCH($F24,$F$102:$F$200,0),COLUMN()-7),-999)</f>
        <v>4.8303382241150423</v>
      </c>
      <c r="AS24" s="16"/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14.395013867698779</v>
      </c>
      <c r="BE24" s="16">
        <v>10.776162372076055</v>
      </c>
      <c r="BF24" s="16">
        <v>7.1725649326689735</v>
      </c>
      <c r="BG24" s="16">
        <v>7.1724540187940189</v>
      </c>
      <c r="BH24" s="16">
        <v>7.1725617989228381</v>
      </c>
      <c r="BI24" s="16">
        <v>4.8362451529479618</v>
      </c>
      <c r="BJ24" s="16"/>
      <c r="BK24" s="16"/>
      <c r="BL24" s="16"/>
      <c r="BM24" s="16"/>
      <c r="BN24" s="16"/>
    </row>
    <row r="25" spans="4:66" x14ac:dyDescent="0.25">
      <c r="D25" s="2" t="str">
        <f>'Lines - Loading'!C25</f>
        <v>chapelcross33kv</v>
      </c>
      <c r="E25" s="90" t="str">
        <f>IF('Lines - Loading'!D25="","",'Lines - Loading'!D25)</f>
        <v>MIBI3-_LAHO3A_1</v>
      </c>
      <c r="F25" s="78" t="str">
        <f>'Lines - Loading'!E25</f>
        <v>MIBI3-_LAHO3A_1</v>
      </c>
      <c r="H25" s="16" cm="1">
        <f t="array" ref="H25">IFERROR(INDEX($H$102:$AR$200,MATCH($F25,$F$102:$F$200,0),COLUMN()-7),-999)</f>
        <v>0</v>
      </c>
      <c r="I25" s="16" cm="1">
        <f t="array" ref="I25">IFERROR(INDEX($H$102:$AR$200,MATCH($F25,$F$102:$F$200,0),COLUMN()-7),-999)</f>
        <v>0</v>
      </c>
      <c r="J25" s="16" cm="1">
        <f t="array" ref="J25">IFERROR(INDEX($H$102:$AR$200,MATCH($F25,$F$102:$F$200,0),COLUMN()-7),-999)</f>
        <v>0</v>
      </c>
      <c r="K25" s="16" cm="1">
        <f t="array" ref="K25">IFERROR(INDEX($H$102:$AR$200,MATCH($F25,$F$102:$F$200,0),COLUMN()-7),-999)</f>
        <v>0</v>
      </c>
      <c r="L25" s="16" cm="1">
        <f t="array" ref="L25">IFERROR(INDEX($H$102:$AR$200,MATCH($F25,$F$102:$F$200,0),COLUMN()-7),-999)</f>
        <v>0</v>
      </c>
      <c r="M25" s="16" cm="1">
        <f t="array" ref="M25">IFERROR(INDEX($H$102:$AR$200,MATCH($F25,$F$102:$F$200,0),COLUMN()-7),-999)</f>
        <v>0</v>
      </c>
      <c r="N25" s="16" cm="1">
        <f t="array" ref="N25">IFERROR(INDEX($H$102:$AR$200,MATCH($F25,$F$102:$F$200,0),COLUMN()-7),-999)</f>
        <v>0</v>
      </c>
      <c r="O25" s="16" cm="1">
        <f t="array" ref="O25">IFERROR(INDEX($H$102:$AR$200,MATCH($F25,$F$102:$F$200,0),COLUMN()-7),-999)</f>
        <v>0</v>
      </c>
      <c r="P25" s="16" cm="1">
        <f t="array" ref="P25">IFERROR(INDEX($H$102:$AR$200,MATCH($F25,$F$102:$F$200,0),COLUMN()-7),-999)</f>
        <v>0</v>
      </c>
      <c r="Q25" s="16" cm="1">
        <f t="array" ref="Q25">IFERROR(INDEX($H$102:$AR$200,MATCH($F25,$F$102:$F$200,0),COLUMN()-7),-999)</f>
        <v>0</v>
      </c>
      <c r="R25" s="16" cm="1">
        <f t="array" ref="R25">IFERROR(INDEX($H$102:$AR$200,MATCH($F25,$F$102:$F$200,0),COLUMN()-7),-999)</f>
        <v>0</v>
      </c>
      <c r="S25" s="16" cm="1">
        <f t="array" ref="S25">IFERROR(INDEX($H$102:$AR$200,MATCH($F25,$F$102:$F$200,0),COLUMN()-7),-999)</f>
        <v>0</v>
      </c>
      <c r="T25" s="16" cm="1">
        <f t="array" ref="T25">IFERROR(INDEX($H$102:$AR$200,MATCH($F25,$F$102:$F$200,0),COLUMN()-7),-999)</f>
        <v>0</v>
      </c>
      <c r="U25" s="16" cm="1">
        <f t="array" ref="U25">IFERROR(INDEX($H$102:$AR$200,MATCH($F25,$F$102:$F$200,0),COLUMN()-7),-999)</f>
        <v>0</v>
      </c>
      <c r="V25" s="16" cm="1">
        <f t="array" ref="V25">IFERROR(INDEX($H$102:$AR$200,MATCH($F25,$F$102:$F$200,0),COLUMN()-7),-999)</f>
        <v>0</v>
      </c>
      <c r="W25" s="16" cm="1">
        <f t="array" ref="W25">IFERROR(INDEX($H$102:$AR$200,MATCH($F25,$F$102:$F$200,0),COLUMN()-7),-999)</f>
        <v>0</v>
      </c>
      <c r="X25" s="16" cm="1">
        <f t="array" ref="X25">IFERROR(INDEX($H$102:$AR$200,MATCH($F25,$F$102:$F$200,0),COLUMN()-7),-999)</f>
        <v>0</v>
      </c>
      <c r="Y25" s="16" cm="1">
        <f t="array" ref="Y25">IFERROR(INDEX($H$102:$AR$200,MATCH($F25,$F$102:$F$200,0),COLUMN()-7),-999)</f>
        <v>0</v>
      </c>
      <c r="Z25" s="16" cm="1">
        <f t="array" ref="Z25">IFERROR(INDEX($H$102:$AR$200,MATCH($F25,$F$102:$F$200,0),COLUMN()-7),-999)</f>
        <v>0</v>
      </c>
      <c r="AA25" s="16" cm="1">
        <f t="array" ref="AA25">IFERROR(INDEX($H$102:$AR$200,MATCH($F25,$F$102:$F$200,0),COLUMN()-7),-999)</f>
        <v>0</v>
      </c>
      <c r="AB25" s="16" cm="1">
        <f t="array" ref="AB25">IFERROR(INDEX($H$102:$AR$200,MATCH($F25,$F$102:$F$200,0),COLUMN()-7),-999)</f>
        <v>0</v>
      </c>
      <c r="AC25" s="16" cm="1">
        <f t="array" ref="AC25">IFERROR(INDEX($H$102:$AR$200,MATCH($F25,$F$102:$F$200,0),COLUMN()-7),-999)</f>
        <v>14.770572986016482</v>
      </c>
      <c r="AD25" s="16" cm="1">
        <f t="array" ref="AD25">IFERROR(INDEX($H$102:$AR$200,MATCH($F25,$F$102:$F$200,0),COLUMN()-7),-999)</f>
        <v>10.523160846944414</v>
      </c>
      <c r="AE25" s="16" cm="1">
        <f t="array" ref="AE25">IFERROR(INDEX($H$102:$AR$200,MATCH($F25,$F$102:$F$200,0),COLUMN()-7),-999)</f>
        <v>6.7441945630607902</v>
      </c>
      <c r="AF25" s="16" cm="1">
        <f t="array" ref="AF25">IFERROR(INDEX($H$102:$AR$200,MATCH($F25,$F$102:$F$200,0),COLUMN()-7),-999)</f>
        <v>6.7435361873362645</v>
      </c>
      <c r="AG25" s="16" cm="1">
        <f t="array" ref="AG25">IFERROR(INDEX($H$102:$AR$200,MATCH($F25,$F$102:$F$200,0),COLUMN()-7),-999)</f>
        <v>6.7478594546624269</v>
      </c>
      <c r="AH25" s="16" cm="1">
        <f t="array" ref="AH25">IFERROR(INDEX($H$102:$AR$200,MATCH($F25,$F$102:$F$200,0),COLUMN()-7),-999)</f>
        <v>6.7463221430839448</v>
      </c>
      <c r="AI25" s="16" cm="1">
        <f t="array" ref="AI25">IFERROR(INDEX($H$102:$AR$200,MATCH($F25,$F$102:$F$200,0),COLUMN()-7),-999)</f>
        <v>6.7511168588554202</v>
      </c>
      <c r="AJ25" s="16" cm="1">
        <f t="array" ref="AJ25">IFERROR(INDEX($H$102:$AR$200,MATCH($F25,$F$102:$F$200,0),COLUMN()-7),-999)</f>
        <v>6.7495814525210172</v>
      </c>
      <c r="AK25" s="16" cm="1">
        <f t="array" ref="AK25">IFERROR(INDEX($H$102:$AR$200,MATCH($F25,$F$102:$F$200,0),COLUMN()-7),-999)</f>
        <v>6.7482045579888732</v>
      </c>
      <c r="AL25" s="16" cm="1">
        <f t="array" ref="AL25">IFERROR(INDEX($H$102:$AR$200,MATCH($F25,$F$102:$F$200,0),COLUMN()-7),-999)</f>
        <v>6.7461220459918998</v>
      </c>
      <c r="AM25" s="16" cm="1">
        <f t="array" ref="AM25">IFERROR(INDEX($H$102:$AR$200,MATCH($F25,$F$102:$F$200,0),COLUMN()-7),-999)</f>
        <v>6.7461690613137426</v>
      </c>
      <c r="AN25" s="16" cm="1">
        <f t="array" ref="AN25">IFERROR(INDEX($H$102:$AR$200,MATCH($F25,$F$102:$F$200,0),COLUMN()-7),-999)</f>
        <v>6.7461685849132813</v>
      </c>
      <c r="AO25" s="16" cm="1">
        <f t="array" ref="AO25">IFERROR(INDEX($H$102:$AR$200,MATCH($F25,$F$102:$F$200,0),COLUMN()-7),-999)</f>
        <v>3.7241977383475882</v>
      </c>
      <c r="AP25" s="16" cm="1">
        <f t="array" ref="AP25">IFERROR(INDEX($H$102:$AR$200,MATCH($F25,$F$102:$F$200,0),COLUMN()-7),-999)</f>
        <v>4.128797890869417</v>
      </c>
      <c r="AQ25" s="16" cm="1">
        <f t="array" ref="AQ25">IFERROR(INDEX($H$102:$AR$200,MATCH($F25,$F$102:$F$200,0),COLUMN()-7),-999)</f>
        <v>4.128797890869417</v>
      </c>
      <c r="AR25" s="16" cm="1">
        <f t="array" ref="AR25">IFERROR(INDEX($H$102:$AR$200,MATCH($F25,$F$102:$F$200,0),COLUMN()-7),-999)</f>
        <v>4.1271511657759739</v>
      </c>
      <c r="AS25" s="16"/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15.046881417843204</v>
      </c>
      <c r="BD25" s="16">
        <v>10.595931647275432</v>
      </c>
      <c r="BE25" s="16">
        <v>6.7601002367147229</v>
      </c>
      <c r="BF25" s="16">
        <v>6.7628589896330116</v>
      </c>
      <c r="BG25" s="16">
        <v>6.7507725146750364</v>
      </c>
      <c r="BH25" s="16">
        <v>6.7524158072090854</v>
      </c>
      <c r="BI25" s="16">
        <v>4.0957295410486516</v>
      </c>
      <c r="BJ25" s="16"/>
      <c r="BK25" s="16"/>
      <c r="BL25" s="16"/>
      <c r="BM25" s="16"/>
      <c r="BN25" s="16"/>
    </row>
    <row r="26" spans="4:66" x14ac:dyDescent="0.25">
      <c r="D26" s="2" t="str">
        <f>'Lines - Loading'!C26</f>
        <v>chapelcross33kv</v>
      </c>
      <c r="E26" s="90" t="str">
        <f>IF('Lines - Loading'!D26="","",'Lines - Loading'!D26)</f>
        <v>LAHO3B_NEWCT1_1</v>
      </c>
      <c r="F26" s="78" t="str">
        <f>'Lines - Loading'!E26</f>
        <v>LAHO3B_NEWCT1_1</v>
      </c>
      <c r="H26" s="16" cm="1">
        <f t="array" ref="H26">IFERROR(INDEX($H$102:$AR$200,MATCH($F26,$F$102:$F$200,0),COLUMN()-7),-999)</f>
        <v>0</v>
      </c>
      <c r="I26" s="16" cm="1">
        <f t="array" ref="I26">IFERROR(INDEX($H$102:$AR$200,MATCH($F26,$F$102:$F$200,0),COLUMN()-7),-999)</f>
        <v>0</v>
      </c>
      <c r="J26" s="16" cm="1">
        <f t="array" ref="J26">IFERROR(INDEX($H$102:$AR$200,MATCH($F26,$F$102:$F$200,0),COLUMN()-7),-999)</f>
        <v>0</v>
      </c>
      <c r="K26" s="16" cm="1">
        <f t="array" ref="K26">IFERROR(INDEX($H$102:$AR$200,MATCH($F26,$F$102:$F$200,0),COLUMN()-7),-999)</f>
        <v>0</v>
      </c>
      <c r="L26" s="16" cm="1">
        <f t="array" ref="L26">IFERROR(INDEX($H$102:$AR$200,MATCH($F26,$F$102:$F$200,0),COLUMN()-7),-999)</f>
        <v>0</v>
      </c>
      <c r="M26" s="16" cm="1">
        <f t="array" ref="M26">IFERROR(INDEX($H$102:$AR$200,MATCH($F26,$F$102:$F$200,0),COLUMN()-7),-999)</f>
        <v>0</v>
      </c>
      <c r="N26" s="16" cm="1">
        <f t="array" ref="N26">IFERROR(INDEX($H$102:$AR$200,MATCH($F26,$F$102:$F$200,0),COLUMN()-7),-999)</f>
        <v>0</v>
      </c>
      <c r="O26" s="16" cm="1">
        <f t="array" ref="O26">IFERROR(INDEX($H$102:$AR$200,MATCH($F26,$F$102:$F$200,0),COLUMN()-7),-999)</f>
        <v>0</v>
      </c>
      <c r="P26" s="16" cm="1">
        <f t="array" ref="P26">IFERROR(INDEX($H$102:$AR$200,MATCH($F26,$F$102:$F$200,0),COLUMN()-7),-999)</f>
        <v>0</v>
      </c>
      <c r="Q26" s="16" cm="1">
        <f t="array" ref="Q26">IFERROR(INDEX($H$102:$AR$200,MATCH($F26,$F$102:$F$200,0),COLUMN()-7),-999)</f>
        <v>0</v>
      </c>
      <c r="R26" s="16" cm="1">
        <f t="array" ref="R26">IFERROR(INDEX($H$102:$AR$200,MATCH($F26,$F$102:$F$200,0),COLUMN()-7),-999)</f>
        <v>0</v>
      </c>
      <c r="S26" s="16" cm="1">
        <f t="array" ref="S26">IFERROR(INDEX($H$102:$AR$200,MATCH($F26,$F$102:$F$200,0),COLUMN()-7),-999)</f>
        <v>0</v>
      </c>
      <c r="T26" s="16" cm="1">
        <f t="array" ref="T26">IFERROR(INDEX($H$102:$AR$200,MATCH($F26,$F$102:$F$200,0),COLUMN()-7),-999)</f>
        <v>0</v>
      </c>
      <c r="U26" s="16" cm="1">
        <f t="array" ref="U26">IFERROR(INDEX($H$102:$AR$200,MATCH($F26,$F$102:$F$200,0),COLUMN()-7),-999)</f>
        <v>0</v>
      </c>
      <c r="V26" s="16" cm="1">
        <f t="array" ref="V26">IFERROR(INDEX($H$102:$AR$200,MATCH($F26,$F$102:$F$200,0),COLUMN()-7),-999)</f>
        <v>0</v>
      </c>
      <c r="W26" s="16" cm="1">
        <f t="array" ref="W26">IFERROR(INDEX($H$102:$AR$200,MATCH($F26,$F$102:$F$200,0),COLUMN()-7),-999)</f>
        <v>0</v>
      </c>
      <c r="X26" s="16" cm="1">
        <f t="array" ref="X26">IFERROR(INDEX($H$102:$AR$200,MATCH($F26,$F$102:$F$200,0),COLUMN()-7),-999)</f>
        <v>0</v>
      </c>
      <c r="Y26" s="16" cm="1">
        <f t="array" ref="Y26">IFERROR(INDEX($H$102:$AR$200,MATCH($F26,$F$102:$F$200,0),COLUMN()-7),-999)</f>
        <v>0</v>
      </c>
      <c r="Z26" s="16" cm="1">
        <f t="array" ref="Z26">IFERROR(INDEX($H$102:$AR$200,MATCH($F26,$F$102:$F$200,0),COLUMN()-7),-999)</f>
        <v>0</v>
      </c>
      <c r="AA26" s="16" cm="1">
        <f t="array" ref="AA26">IFERROR(INDEX($H$102:$AR$200,MATCH($F26,$F$102:$F$200,0),COLUMN()-7),-999)</f>
        <v>0</v>
      </c>
      <c r="AB26" s="16" cm="1">
        <f t="array" ref="AB26">IFERROR(INDEX($H$102:$AR$200,MATCH($F26,$F$102:$F$200,0),COLUMN()-7),-999)</f>
        <v>0</v>
      </c>
      <c r="AC26" s="16" cm="1">
        <f t="array" ref="AC26">IFERROR(INDEX($H$102:$AR$200,MATCH($F26,$F$102:$F$200,0),COLUMN()-7),-999)</f>
        <v>0</v>
      </c>
      <c r="AD26" s="16" cm="1">
        <f t="array" ref="AD26">IFERROR(INDEX($H$102:$AR$200,MATCH($F26,$F$102:$F$200,0),COLUMN()-7),-999)</f>
        <v>0</v>
      </c>
      <c r="AE26" s="16" cm="1">
        <f t="array" ref="AE26">IFERROR(INDEX($H$102:$AR$200,MATCH($F26,$F$102:$F$200,0),COLUMN()-7),-999)</f>
        <v>2.1961641482275591</v>
      </c>
      <c r="AF26" s="16" cm="1">
        <f t="array" ref="AF26">IFERROR(INDEX($H$102:$AR$200,MATCH($F26,$F$102:$F$200,0),COLUMN()-7),-999)</f>
        <v>2.1961469147621218</v>
      </c>
      <c r="AG26" s="16" cm="1">
        <f t="array" ref="AG26">IFERROR(INDEX($H$102:$AR$200,MATCH($F26,$F$102:$F$200,0),COLUMN()-7),-999)</f>
        <v>1.6441088215704969</v>
      </c>
      <c r="AH26" s="16" cm="1">
        <f t="array" ref="AH26">IFERROR(INDEX($H$102:$AR$200,MATCH($F26,$F$102:$F$200,0),COLUMN()-7),-999)</f>
        <v>1.6440996893433226</v>
      </c>
      <c r="AI26" s="16" cm="1">
        <f t="array" ref="AI26">IFERROR(INDEX($H$102:$AR$200,MATCH($F26,$F$102:$F$200,0),COLUMN()-7),-999)</f>
        <v>1.0940531591360239</v>
      </c>
      <c r="AJ26" s="16" cm="1">
        <f t="array" ref="AJ26">IFERROR(INDEX($H$102:$AR$200,MATCH($F26,$F$102:$F$200,0),COLUMN()-7),-999)</f>
        <v>1.0940348710916534</v>
      </c>
      <c r="AK26" s="16" cm="1">
        <f t="array" ref="AK26">IFERROR(INDEX($H$102:$AR$200,MATCH($F26,$F$102:$F$200,0),COLUMN()-7),-999)</f>
        <v>1.0940184786385194</v>
      </c>
      <c r="AL26" s="16" cm="1">
        <f t="array" ref="AL26">IFERROR(INDEX($H$102:$AR$200,MATCH($F26,$F$102:$F$200,0),COLUMN()-7),-999)</f>
        <v>1.0939937406034876</v>
      </c>
      <c r="AM26" s="16" cm="1">
        <f t="array" ref="AM26">IFERROR(INDEX($H$102:$AR$200,MATCH($F26,$F$102:$F$200,0),COLUMN()-7),-999)</f>
        <v>1.0939943001320378</v>
      </c>
      <c r="AN26" s="16" cm="1">
        <f t="array" ref="AN26">IFERROR(INDEX($H$102:$AR$200,MATCH($F26,$F$102:$F$200,0),COLUMN()-7),-999)</f>
        <v>1.0939942944623151</v>
      </c>
      <c r="AO26" s="16" cm="1">
        <f t="array" ref="AO26">IFERROR(INDEX($H$102:$AR$200,MATCH($F26,$F$102:$F$200,0),COLUMN()-7),-999)</f>
        <v>1.0940729421215807</v>
      </c>
      <c r="AP26" s="16" cm="1">
        <f t="array" ref="AP26">IFERROR(INDEX($H$102:$AR$200,MATCH($F26,$F$102:$F$200,0),COLUMN()-7),-999)</f>
        <v>1.0940819192299931</v>
      </c>
      <c r="AQ26" s="16" cm="1">
        <f t="array" ref="AQ26">IFERROR(INDEX($H$102:$AR$200,MATCH($F26,$F$102:$F$200,0),COLUMN()-7),-999)</f>
        <v>1.0940819192299931</v>
      </c>
      <c r="AR26" s="16" cm="1">
        <f t="array" ref="AR26">IFERROR(INDEX($H$102:$AR$200,MATCH($F26,$F$102:$F$200,0),COLUMN()-7),-999)</f>
        <v>1.0940935981190478</v>
      </c>
      <c r="AS26" s="16"/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2.1963326935936993</v>
      </c>
      <c r="BF26" s="16">
        <v>1.0941402044820614</v>
      </c>
      <c r="BG26" s="16">
        <v>1.0940464637844811</v>
      </c>
      <c r="BH26" s="16">
        <v>1.0940662780382304</v>
      </c>
      <c r="BI26" s="16">
        <v>1.0941146477571586</v>
      </c>
      <c r="BJ26" s="16"/>
      <c r="BK26" s="16"/>
      <c r="BL26" s="16"/>
      <c r="BM26" s="16"/>
      <c r="BN26" s="16"/>
    </row>
    <row r="27" spans="4:66" x14ac:dyDescent="0.25">
      <c r="D27" s="2" t="str">
        <f>'Lines - Loading'!C27</f>
        <v>chapelcross33kv</v>
      </c>
      <c r="E27" s="90" t="str">
        <f>IF('Lines - Loading'!D27="","",'Lines - Loading'!D27)</f>
        <v>CHAP3-_MIBI3-_1</v>
      </c>
      <c r="F27" s="78" t="str">
        <f>'Lines - Loading'!E27</f>
        <v>CHAP3-_MIBI3-_1</v>
      </c>
      <c r="H27" s="16" cm="1">
        <f t="array" ref="H27">IFERROR(INDEX($H$102:$AR$200,MATCH($F27,$F$102:$F$200,0),COLUMN()-7),-999)</f>
        <v>0</v>
      </c>
      <c r="I27" s="16" cm="1">
        <f t="array" ref="I27">IFERROR(INDEX($H$102:$AR$200,MATCH($F27,$F$102:$F$200,0),COLUMN()-7),-999)</f>
        <v>0</v>
      </c>
      <c r="J27" s="16" cm="1">
        <f t="array" ref="J27">IFERROR(INDEX($H$102:$AR$200,MATCH($F27,$F$102:$F$200,0),COLUMN()-7),-999)</f>
        <v>0</v>
      </c>
      <c r="K27" s="16" cm="1">
        <f t="array" ref="K27">IFERROR(INDEX($H$102:$AR$200,MATCH($F27,$F$102:$F$200,0),COLUMN()-7),-999)</f>
        <v>0</v>
      </c>
      <c r="L27" s="16" cm="1">
        <f t="array" ref="L27">IFERROR(INDEX($H$102:$AR$200,MATCH($F27,$F$102:$F$200,0),COLUMN()-7),-999)</f>
        <v>1.8917025631035034E-3</v>
      </c>
      <c r="M27" s="16" cm="1">
        <f t="array" ref="M27">IFERROR(INDEX($H$102:$AR$200,MATCH($F27,$F$102:$F$200,0),COLUMN()-7),-999)</f>
        <v>1.8917025630225681E-3</v>
      </c>
      <c r="N27" s="16" cm="1">
        <f t="array" ref="N27">IFERROR(INDEX($H$102:$AR$200,MATCH($F27,$F$102:$F$200,0),COLUMN()-7),-999)</f>
        <v>1.8714098141506819E-3</v>
      </c>
      <c r="O27" s="16" cm="1">
        <f t="array" ref="O27">IFERROR(INDEX($H$102:$AR$200,MATCH($F27,$F$102:$F$200,0),COLUMN()-7),-999)</f>
        <v>1.8714213721802153E-3</v>
      </c>
      <c r="P27" s="16" cm="1">
        <f t="array" ref="P27">IFERROR(INDEX($H$102:$AR$200,MATCH($F27,$F$102:$F$200,0),COLUMN()-7),-999)</f>
        <v>0.50145578246534972</v>
      </c>
      <c r="Q27" s="16" cm="1">
        <f t="array" ref="Q27">IFERROR(INDEX($H$102:$AR$200,MATCH($F27,$F$102:$F$200,0),COLUMN()-7),-999)</f>
        <v>0.50146522291221063</v>
      </c>
      <c r="R27" s="16" cm="1">
        <f t="array" ref="R27">IFERROR(INDEX($H$102:$AR$200,MATCH($F27,$F$102:$F$200,0),COLUMN()-7),-999)</f>
        <v>0.50106154027250649</v>
      </c>
      <c r="S27" s="16" cm="1">
        <f t="array" ref="S27">IFERROR(INDEX($H$102:$AR$200,MATCH($F27,$F$102:$F$200,0),COLUMN()-7),-999)</f>
        <v>0.50104337588383907</v>
      </c>
      <c r="T27" s="16" cm="1">
        <f t="array" ref="T27">IFERROR(INDEX($H$102:$AR$200,MATCH($F27,$F$102:$F$200,0),COLUMN()-7),-999)</f>
        <v>0.50104337588383907</v>
      </c>
      <c r="U27" s="16" cm="1">
        <f t="array" ref="U27">IFERROR(INDEX($H$102:$AR$200,MATCH($F27,$F$102:$F$200,0),COLUMN()-7),-999)</f>
        <v>0.50103870415780016</v>
      </c>
      <c r="V27" s="16" cm="1">
        <f t="array" ref="V27">IFERROR(INDEX($H$102:$AR$200,MATCH($F27,$F$102:$F$200,0),COLUMN()-7),-999)</f>
        <v>0.50145613834335112</v>
      </c>
      <c r="W27" s="16" cm="1">
        <f t="array" ref="W27">IFERROR(INDEX($H$102:$AR$200,MATCH($F27,$F$102:$F$200,0),COLUMN()-7),-999)</f>
        <v>0.50145613834335112</v>
      </c>
      <c r="X27" s="16" cm="1">
        <f t="array" ref="X27">IFERROR(INDEX($H$102:$AR$200,MATCH($F27,$F$102:$F$200,0),COLUMN()-7),-999)</f>
        <v>0.50108847495748865</v>
      </c>
      <c r="Y27" s="16" cm="1">
        <f t="array" ref="Y27">IFERROR(INDEX($H$102:$AR$200,MATCH($F27,$F$102:$F$200,0),COLUMN()-7),-999)</f>
        <v>0.50243319917936002</v>
      </c>
      <c r="Z27" s="16" cm="1">
        <f t="array" ref="Z27">IFERROR(INDEX($H$102:$AR$200,MATCH($F27,$F$102:$F$200,0),COLUMN()-7),-999)</f>
        <v>0.50639952990257764</v>
      </c>
      <c r="AA27" s="16" cm="1">
        <f t="array" ref="AA27">IFERROR(INDEX($H$102:$AR$200,MATCH($F27,$F$102:$F$200,0),COLUMN()-7),-999)</f>
        <v>11.179291162163921</v>
      </c>
      <c r="AB27" s="16" cm="1">
        <f t="array" ref="AB27">IFERROR(INDEX($H$102:$AR$200,MATCH($F27,$F$102:$F$200,0),COLUMN()-7),-999)</f>
        <v>3.3530060894035669</v>
      </c>
      <c r="AC27" s="16" cm="1">
        <f t="array" ref="AC27">IFERROR(INDEX($H$102:$AR$200,MATCH($F27,$F$102:$F$200,0),COLUMN()-7),-999)</f>
        <v>18.587041412654905</v>
      </c>
      <c r="AD27" s="16" cm="1">
        <f t="array" ref="AD27">IFERROR(INDEX($H$102:$AR$200,MATCH($F27,$F$102:$F$200,0),COLUMN()-7),-999)</f>
        <v>14.152696695453049</v>
      </c>
      <c r="AE27" s="16" cm="1">
        <f t="array" ref="AE27">IFERROR(INDEX($H$102:$AR$200,MATCH($F27,$F$102:$F$200,0),COLUMN()-7),-999)</f>
        <v>10.234437350021281</v>
      </c>
      <c r="AF27" s="16" cm="1">
        <f t="array" ref="AF27">IFERROR(INDEX($H$102:$AR$200,MATCH($F27,$F$102:$F$200,0),COLUMN()-7),-999)</f>
        <v>9.6182823850961405</v>
      </c>
      <c r="AG27" s="16" cm="1">
        <f t="array" ref="AG27">IFERROR(INDEX($H$102:$AR$200,MATCH($F27,$F$102:$F$200,0),COLUMN()-7),-999)</f>
        <v>9.637935593847395</v>
      </c>
      <c r="AH27" s="16" cm="1">
        <f t="array" ref="AH27">IFERROR(INDEX($H$102:$AR$200,MATCH($F27,$F$102:$F$200,0),COLUMN()-7),-999)</f>
        <v>7.1963344854874371</v>
      </c>
      <c r="AI27" s="16" cm="1">
        <f t="array" ref="AI27">IFERROR(INDEX($H$102:$AR$200,MATCH($F27,$F$102:$F$200,0),COLUMN()-7),-999)</f>
        <v>7.214639303502663</v>
      </c>
      <c r="AJ27" s="16" cm="1">
        <f t="array" ref="AJ27">IFERROR(INDEX($H$102:$AR$200,MATCH($F27,$F$102:$F$200,0),COLUMN()-7),-999)</f>
        <v>7.2083323307112757</v>
      </c>
      <c r="AK27" s="16" cm="1">
        <f t="array" ref="AK27">IFERROR(INDEX($H$102:$AR$200,MATCH($F27,$F$102:$F$200,0),COLUMN()-7),-999)</f>
        <v>7.2030296619753429</v>
      </c>
      <c r="AL27" s="16" cm="1">
        <f t="array" ref="AL27">IFERROR(INDEX($H$102:$AR$200,MATCH($F27,$F$102:$F$200,0),COLUMN()-7),-999)</f>
        <v>7.1956604486371178</v>
      </c>
      <c r="AM27" s="16" cm="1">
        <f t="array" ref="AM27">IFERROR(INDEX($H$102:$AR$200,MATCH($F27,$F$102:$F$200,0),COLUMN()-7),-999)</f>
        <v>7.1958181603362235</v>
      </c>
      <c r="AN27" s="16" cm="1">
        <f t="array" ref="AN27">IFERROR(INDEX($H$102:$AR$200,MATCH($F27,$F$102:$F$200,0),COLUMN()-7),-999)</f>
        <v>7.1958165602323918</v>
      </c>
      <c r="AO27" s="16" cm="1">
        <f t="array" ref="AO27">IFERROR(INDEX($H$102:$AR$200,MATCH($F27,$F$102:$F$200,0),COLUMN()-7),-999)</f>
        <v>4.1223749311715512</v>
      </c>
      <c r="AP27" s="16" cm="1">
        <f t="array" ref="AP27">IFERROR(INDEX($H$102:$AR$200,MATCH($F27,$F$102:$F$200,0),COLUMN()-7),-999)</f>
        <v>4.5318973019256177</v>
      </c>
      <c r="AQ27" s="16" cm="1">
        <f t="array" ref="AQ27">IFERROR(INDEX($H$102:$AR$200,MATCH($F27,$F$102:$F$200,0),COLUMN()-7),-999)</f>
        <v>4.5318973019256177</v>
      </c>
      <c r="AR27" s="16" cm="1">
        <f t="array" ref="AR27">IFERROR(INDEX($H$102:$AR$200,MATCH($F27,$F$102:$F$200,0),COLUMN()-7),-999)</f>
        <v>4.5319519164124467</v>
      </c>
      <c r="AS27" s="16"/>
      <c r="AT27" s="16">
        <v>0</v>
      </c>
      <c r="AU27" s="16">
        <v>0</v>
      </c>
      <c r="AV27" s="16">
        <v>0</v>
      </c>
      <c r="AW27" s="16">
        <v>0</v>
      </c>
      <c r="AX27" s="16">
        <v>0.50103568735172943</v>
      </c>
      <c r="AY27" s="16">
        <v>0.50103249059024713</v>
      </c>
      <c r="AZ27" s="16">
        <v>0.50102981449113715</v>
      </c>
      <c r="BA27" s="16">
        <v>0.50106973115313347</v>
      </c>
      <c r="BB27" s="16">
        <v>11.16762957538997</v>
      </c>
      <c r="BC27" s="16">
        <v>24.255991153100933</v>
      </c>
      <c r="BD27" s="16">
        <v>16.720397907145887</v>
      </c>
      <c r="BE27" s="16">
        <v>12.710649138660607</v>
      </c>
      <c r="BF27" s="16">
        <v>7.6421472120962477</v>
      </c>
      <c r="BG27" s="16">
        <v>7.6170870340568388</v>
      </c>
      <c r="BH27" s="16">
        <v>7.6244238034395311</v>
      </c>
      <c r="BI27" s="16">
        <v>4.9044048567406886</v>
      </c>
      <c r="BJ27" s="16"/>
      <c r="BK27" s="16"/>
      <c r="BL27" s="16"/>
      <c r="BM27" s="16"/>
      <c r="BN27" s="16"/>
    </row>
    <row r="28" spans="4:66" x14ac:dyDescent="0.25">
      <c r="D28" s="2" t="str">
        <f>'Lines - Loading'!C28</f>
        <v>chapelcross33kv</v>
      </c>
      <c r="E28" s="90" t="str">
        <f>IF('Lines - Loading'!D28="","",'Lines - Loading'!D28)</f>
        <v>ANANT1_CHAP3-_1</v>
      </c>
      <c r="F28" s="78" t="str">
        <f>'Lines - Loading'!E28</f>
        <v>ANANT1_CHAP3-_1</v>
      </c>
      <c r="H28" s="16" cm="1">
        <f t="array" ref="H28">IFERROR(INDEX($H$102:$AR$200,MATCH($F28,$F$102:$F$200,0),COLUMN()-7),-999)</f>
        <v>0</v>
      </c>
      <c r="I28" s="16" cm="1">
        <f t="array" ref="I28">IFERROR(INDEX($H$102:$AR$200,MATCH($F28,$F$102:$F$200,0),COLUMN()-7),-999)</f>
        <v>0</v>
      </c>
      <c r="J28" s="16" cm="1">
        <f t="array" ref="J28">IFERROR(INDEX($H$102:$AR$200,MATCH($F28,$F$102:$F$200,0),COLUMN()-7),-999)</f>
        <v>0</v>
      </c>
      <c r="K28" s="16" cm="1">
        <f t="array" ref="K28">IFERROR(INDEX($H$102:$AR$200,MATCH($F28,$F$102:$F$200,0),COLUMN()-7),-999)</f>
        <v>0</v>
      </c>
      <c r="L28" s="16" cm="1">
        <f t="array" ref="L28">IFERROR(INDEX($H$102:$AR$200,MATCH($F28,$F$102:$F$200,0),COLUMN()-7),-999)</f>
        <v>0</v>
      </c>
      <c r="M28" s="16" cm="1">
        <f t="array" ref="M28">IFERROR(INDEX($H$102:$AR$200,MATCH($F28,$F$102:$F$200,0),COLUMN()-7),-999)</f>
        <v>0</v>
      </c>
      <c r="N28" s="16" cm="1">
        <f t="array" ref="N28">IFERROR(INDEX($H$102:$AR$200,MATCH($F28,$F$102:$F$200,0),COLUMN()-7),-999)</f>
        <v>0</v>
      </c>
      <c r="O28" s="16" cm="1">
        <f t="array" ref="O28">IFERROR(INDEX($H$102:$AR$200,MATCH($F28,$F$102:$F$200,0),COLUMN()-7),-999)</f>
        <v>0</v>
      </c>
      <c r="P28" s="16" cm="1">
        <f t="array" ref="P28">IFERROR(INDEX($H$102:$AR$200,MATCH($F28,$F$102:$F$200,0),COLUMN()-7),-999)</f>
        <v>0</v>
      </c>
      <c r="Q28" s="16" cm="1">
        <f t="array" ref="Q28">IFERROR(INDEX($H$102:$AR$200,MATCH($F28,$F$102:$F$200,0),COLUMN()-7),-999)</f>
        <v>0</v>
      </c>
      <c r="R28" s="16" cm="1">
        <f t="array" ref="R28">IFERROR(INDEX($H$102:$AR$200,MATCH($F28,$F$102:$F$200,0),COLUMN()-7),-999)</f>
        <v>0</v>
      </c>
      <c r="S28" s="16" cm="1">
        <f t="array" ref="S28">IFERROR(INDEX($H$102:$AR$200,MATCH($F28,$F$102:$F$200,0),COLUMN()-7),-999)</f>
        <v>0</v>
      </c>
      <c r="T28" s="16" cm="1">
        <f t="array" ref="T28">IFERROR(INDEX($H$102:$AR$200,MATCH($F28,$F$102:$F$200,0),COLUMN()-7),-999)</f>
        <v>0</v>
      </c>
      <c r="U28" s="16" cm="1">
        <f t="array" ref="U28">IFERROR(INDEX($H$102:$AR$200,MATCH($F28,$F$102:$F$200,0),COLUMN()-7),-999)</f>
        <v>0</v>
      </c>
      <c r="V28" s="16" cm="1">
        <f t="array" ref="V28">IFERROR(INDEX($H$102:$AR$200,MATCH($F28,$F$102:$F$200,0),COLUMN()-7),-999)</f>
        <v>0</v>
      </c>
      <c r="W28" s="16" cm="1">
        <f t="array" ref="W28">IFERROR(INDEX($H$102:$AR$200,MATCH($F28,$F$102:$F$200,0),COLUMN()-7),-999)</f>
        <v>0</v>
      </c>
      <c r="X28" s="16" cm="1">
        <f t="array" ref="X28">IFERROR(INDEX($H$102:$AR$200,MATCH($F28,$F$102:$F$200,0),COLUMN()-7),-999)</f>
        <v>0</v>
      </c>
      <c r="Y28" s="16" cm="1">
        <f t="array" ref="Y28">IFERROR(INDEX($H$102:$AR$200,MATCH($F28,$F$102:$F$200,0),COLUMN()-7),-999)</f>
        <v>12.231392896327996</v>
      </c>
      <c r="Z28" s="16" cm="1">
        <f t="array" ref="Z28">IFERROR(INDEX($H$102:$AR$200,MATCH($F28,$F$102:$F$200,0),COLUMN()-7),-999)</f>
        <v>12.233006084282369</v>
      </c>
      <c r="AA28" s="16" cm="1">
        <f t="array" ref="AA28">IFERROR(INDEX($H$102:$AR$200,MATCH($F28,$F$102:$F$200,0),COLUMN()-7),-999)</f>
        <v>9.1468833920762584</v>
      </c>
      <c r="AB28" s="16" cm="1">
        <f t="array" ref="AB28">IFERROR(INDEX($H$102:$AR$200,MATCH($F28,$F$102:$F$200,0),COLUMN()-7),-999)</f>
        <v>6.0812307736701525</v>
      </c>
      <c r="AC28" s="16" cm="1">
        <f t="array" ref="AC28">IFERROR(INDEX($H$102:$AR$200,MATCH($F28,$F$102:$F$200,0),COLUMN()-7),-999)</f>
        <v>6.0813808886105702</v>
      </c>
      <c r="AD28" s="16" cm="1">
        <f t="array" ref="AD28">IFERROR(INDEX($H$102:$AR$200,MATCH($F28,$F$102:$F$200,0),COLUMN()-7),-999)</f>
        <v>6.081644473149213</v>
      </c>
      <c r="AE28" s="16" cm="1">
        <f t="array" ref="AE28">IFERROR(INDEX($H$102:$AR$200,MATCH($F28,$F$102:$F$200,0),COLUMN()-7),-999)</f>
        <v>6.0813475730289088</v>
      </c>
      <c r="AF28" s="16" cm="1">
        <f t="array" ref="AF28">IFERROR(INDEX($H$102:$AR$200,MATCH($F28,$F$102:$F$200,0),COLUMN()-7),-999)</f>
        <v>6.0813167517470266</v>
      </c>
      <c r="AG28" s="16" cm="1">
        <f t="array" ref="AG28">IFERROR(INDEX($H$102:$AR$200,MATCH($F28,$F$102:$F$200,0),COLUMN()-7),-999)</f>
        <v>6.0817666492408939</v>
      </c>
      <c r="AH28" s="16" cm="1">
        <f t="array" ref="AH28">IFERROR(INDEX($H$102:$AR$200,MATCH($F28,$F$102:$F$200,0),COLUMN()-7),-999)</f>
        <v>6.0817366563179371</v>
      </c>
      <c r="AI28" s="16" cm="1">
        <f t="array" ref="AI28">IFERROR(INDEX($H$102:$AR$200,MATCH($F28,$F$102:$F$200,0),COLUMN()-7),-999)</f>
        <v>6.0821701362282861</v>
      </c>
      <c r="AJ28" s="16" cm="1">
        <f t="array" ref="AJ28">IFERROR(INDEX($H$102:$AR$200,MATCH($F28,$F$102:$F$200,0),COLUMN()-7),-999)</f>
        <v>6.0820308949402868</v>
      </c>
      <c r="AK28" s="16" cm="1">
        <f t="array" ref="AK28">IFERROR(INDEX($H$102:$AR$200,MATCH($F28,$F$102:$F$200,0),COLUMN()-7),-999)</f>
        <v>6.0819063007360255</v>
      </c>
      <c r="AL28" s="16" cm="1">
        <f t="array" ref="AL28">IFERROR(INDEX($H$102:$AR$200,MATCH($F28,$F$102:$F$200,0),COLUMN()-7),-999)</f>
        <v>6.1113081356898835</v>
      </c>
      <c r="AM28" s="16" cm="1">
        <f t="array" ref="AM28">IFERROR(INDEX($H$102:$AR$200,MATCH($F28,$F$102:$F$200,0),COLUMN()-7),-999)</f>
        <v>6.1113124207235359</v>
      </c>
      <c r="AN28" s="16" cm="1">
        <f t="array" ref="AN28">IFERROR(INDEX($H$102:$AR$200,MATCH($F28,$F$102:$F$200,0),COLUMN()-7),-999)</f>
        <v>6.1113123773017541</v>
      </c>
      <c r="AO28" s="16" cm="1">
        <f t="array" ref="AO28">IFERROR(INDEX($H$102:$AR$200,MATCH($F28,$F$102:$F$200,0),COLUMN()-7),-999)</f>
        <v>6.1113147660465819</v>
      </c>
      <c r="AP28" s="16" cm="1">
        <f t="array" ref="AP28">IFERROR(INDEX($H$102:$AR$200,MATCH($F28,$F$102:$F$200,0),COLUMN()-7),-999)</f>
        <v>6.1112945078323255</v>
      </c>
      <c r="AQ28" s="16" cm="1">
        <f t="array" ref="AQ28">IFERROR(INDEX($H$102:$AR$200,MATCH($F28,$F$102:$F$200,0),COLUMN()-7),-999)</f>
        <v>6.1112945078323255</v>
      </c>
      <c r="AR28" s="16" cm="1">
        <f t="array" ref="AR28">IFERROR(INDEX($H$102:$AR$200,MATCH($F28,$F$102:$F$200,0),COLUMN()-7),-999)</f>
        <v>6.1113826415342594</v>
      </c>
      <c r="AS28" s="16"/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12.238214274585852</v>
      </c>
      <c r="BB28" s="16">
        <v>9.1505423992322026</v>
      </c>
      <c r="BC28" s="16">
        <v>6.0823208850270465</v>
      </c>
      <c r="BD28" s="16">
        <v>6.082450552027078</v>
      </c>
      <c r="BE28" s="16">
        <v>6.0818413120043875</v>
      </c>
      <c r="BF28" s="16">
        <v>6.0827118543935299</v>
      </c>
      <c r="BG28" s="16">
        <v>6.0821196125772143</v>
      </c>
      <c r="BH28" s="16">
        <v>6.0822701320322006</v>
      </c>
      <c r="BI28" s="16">
        <v>6.1115375840304438</v>
      </c>
      <c r="BJ28" s="16"/>
      <c r="BK28" s="16"/>
      <c r="BL28" s="16"/>
      <c r="BM28" s="16"/>
      <c r="BN28" s="16"/>
    </row>
    <row r="29" spans="4:66" x14ac:dyDescent="0.25">
      <c r="D29" s="2" t="str">
        <f>'Lines - Loading'!C29</f>
        <v>chapelcross33kv</v>
      </c>
      <c r="E29" s="107" t="str">
        <f>IF('Lines - Loading'!D29="","",'Lines - Loading'!D29)</f>
        <v/>
      </c>
      <c r="F29" s="78" t="str">
        <f>'Lines - Loading'!E29</f>
        <v>CARU3A_CHAPX1_1</v>
      </c>
      <c r="H29" s="16" cm="1">
        <f t="array" ref="H29">IFERROR(INDEX($H$102:$AR$200,MATCH($F29,$F$102:$F$200,0),COLUMN()-7),-999)</f>
        <v>-999</v>
      </c>
      <c r="I29" s="16" cm="1">
        <f t="array" ref="I29">IFERROR(INDEX($H$102:$AR$200,MATCH($F29,$F$102:$F$200,0),COLUMN()-7),-999)</f>
        <v>-999</v>
      </c>
      <c r="J29" s="16" cm="1">
        <f t="array" ref="J29">IFERROR(INDEX($H$102:$AR$200,MATCH($F29,$F$102:$F$200,0),COLUMN()-7),-999)</f>
        <v>-999</v>
      </c>
      <c r="K29" s="16" cm="1">
        <f t="array" ref="K29">IFERROR(INDEX($H$102:$AR$200,MATCH($F29,$F$102:$F$200,0),COLUMN()-7),-999)</f>
        <v>-999</v>
      </c>
      <c r="L29" s="16" cm="1">
        <f t="array" ref="L29">IFERROR(INDEX($H$102:$AR$200,MATCH($F29,$F$102:$F$200,0),COLUMN()-7),-999)</f>
        <v>-999</v>
      </c>
      <c r="M29" s="16" cm="1">
        <f t="array" ref="M29">IFERROR(INDEX($H$102:$AR$200,MATCH($F29,$F$102:$F$200,0),COLUMN()-7),-999)</f>
        <v>-999</v>
      </c>
      <c r="N29" s="16" cm="1">
        <f t="array" ref="N29">IFERROR(INDEX($H$102:$AR$200,MATCH($F29,$F$102:$F$200,0),COLUMN()-7),-999)</f>
        <v>-999</v>
      </c>
      <c r="O29" s="16" cm="1">
        <f t="array" ref="O29">IFERROR(INDEX($H$102:$AR$200,MATCH($F29,$F$102:$F$200,0),COLUMN()-7),-999)</f>
        <v>-999</v>
      </c>
      <c r="P29" s="16" cm="1">
        <f t="array" ref="P29">IFERROR(INDEX($H$102:$AR$200,MATCH($F29,$F$102:$F$200,0),COLUMN()-7),-999)</f>
        <v>-999</v>
      </c>
      <c r="Q29" s="16" cm="1">
        <f t="array" ref="Q29">IFERROR(INDEX($H$102:$AR$200,MATCH($F29,$F$102:$F$200,0),COLUMN()-7),-999)</f>
        <v>-999</v>
      </c>
      <c r="R29" s="16" cm="1">
        <f t="array" ref="R29">IFERROR(INDEX($H$102:$AR$200,MATCH($F29,$F$102:$F$200,0),COLUMN()-7),-999)</f>
        <v>-999</v>
      </c>
      <c r="S29" s="16" cm="1">
        <f t="array" ref="S29">IFERROR(INDEX($H$102:$AR$200,MATCH($F29,$F$102:$F$200,0),COLUMN()-7),-999)</f>
        <v>-999</v>
      </c>
      <c r="T29" s="16" cm="1">
        <f t="array" ref="T29">IFERROR(INDEX($H$102:$AR$200,MATCH($F29,$F$102:$F$200,0),COLUMN()-7),-999)</f>
        <v>-999</v>
      </c>
      <c r="U29" s="16" cm="1">
        <f t="array" ref="U29">IFERROR(INDEX($H$102:$AR$200,MATCH($F29,$F$102:$F$200,0),COLUMN()-7),-999)</f>
        <v>-999</v>
      </c>
      <c r="V29" s="16" cm="1">
        <f t="array" ref="V29">IFERROR(INDEX($H$102:$AR$200,MATCH($F29,$F$102:$F$200,0),COLUMN()-7),-999)</f>
        <v>-999</v>
      </c>
      <c r="W29" s="16" cm="1">
        <f t="array" ref="W29">IFERROR(INDEX($H$102:$AR$200,MATCH($F29,$F$102:$F$200,0),COLUMN()-7),-999)</f>
        <v>-999</v>
      </c>
      <c r="X29" s="16" cm="1">
        <f t="array" ref="X29">IFERROR(INDEX($H$102:$AR$200,MATCH($F29,$F$102:$F$200,0),COLUMN()-7),-999)</f>
        <v>-999</v>
      </c>
      <c r="Y29" s="16" cm="1">
        <f t="array" ref="Y29">IFERROR(INDEX($H$102:$AR$200,MATCH($F29,$F$102:$F$200,0),COLUMN()-7),-999)</f>
        <v>-999</v>
      </c>
      <c r="Z29" s="16" cm="1">
        <f t="array" ref="Z29">IFERROR(INDEX($H$102:$AR$200,MATCH($F29,$F$102:$F$200,0),COLUMN()-7),-999)</f>
        <v>-999</v>
      </c>
      <c r="AA29" s="16" cm="1">
        <f t="array" ref="AA29">IFERROR(INDEX($H$102:$AR$200,MATCH($F29,$F$102:$F$200,0),COLUMN()-7),-999)</f>
        <v>-999</v>
      </c>
      <c r="AB29" s="16" cm="1">
        <f t="array" ref="AB29">IFERROR(INDEX($H$102:$AR$200,MATCH($F29,$F$102:$F$200,0),COLUMN()-7),-999)</f>
        <v>-999</v>
      </c>
      <c r="AC29" s="16" cm="1">
        <f t="array" ref="AC29">IFERROR(INDEX($H$102:$AR$200,MATCH($F29,$F$102:$F$200,0),COLUMN()-7),-999)</f>
        <v>-999</v>
      </c>
      <c r="AD29" s="16" cm="1">
        <f t="array" ref="AD29">IFERROR(INDEX($H$102:$AR$200,MATCH($F29,$F$102:$F$200,0),COLUMN()-7),-999)</f>
        <v>-999</v>
      </c>
      <c r="AE29" s="16" cm="1">
        <f t="array" ref="AE29">IFERROR(INDEX($H$102:$AR$200,MATCH($F29,$F$102:$F$200,0),COLUMN()-7),-999)</f>
        <v>-999</v>
      </c>
      <c r="AF29" s="16" cm="1">
        <f t="array" ref="AF29">IFERROR(INDEX($H$102:$AR$200,MATCH($F29,$F$102:$F$200,0),COLUMN()-7),-999)</f>
        <v>-999</v>
      </c>
      <c r="AG29" s="16" cm="1">
        <f t="array" ref="AG29">IFERROR(INDEX($H$102:$AR$200,MATCH($F29,$F$102:$F$200,0),COLUMN()-7),-999)</f>
        <v>-999</v>
      </c>
      <c r="AH29" s="16" cm="1">
        <f t="array" ref="AH29">IFERROR(INDEX($H$102:$AR$200,MATCH($F29,$F$102:$F$200,0),COLUMN()-7),-999)</f>
        <v>-999</v>
      </c>
      <c r="AI29" s="16" cm="1">
        <f t="array" ref="AI29">IFERROR(INDEX($H$102:$AR$200,MATCH($F29,$F$102:$F$200,0),COLUMN()-7),-999)</f>
        <v>-999</v>
      </c>
      <c r="AJ29" s="16" cm="1">
        <f t="array" ref="AJ29">IFERROR(INDEX($H$102:$AR$200,MATCH($F29,$F$102:$F$200,0),COLUMN()-7),-999)</f>
        <v>-999</v>
      </c>
      <c r="AK29" s="16" cm="1">
        <f t="array" ref="AK29">IFERROR(INDEX($H$102:$AR$200,MATCH($F29,$F$102:$F$200,0),COLUMN()-7),-999)</f>
        <v>-999</v>
      </c>
      <c r="AL29" s="16" cm="1">
        <f t="array" ref="AL29">IFERROR(INDEX($H$102:$AR$200,MATCH($F29,$F$102:$F$200,0),COLUMN()-7),-999)</f>
        <v>-999</v>
      </c>
      <c r="AM29" s="16" cm="1">
        <f t="array" ref="AM29">IFERROR(INDEX($H$102:$AR$200,MATCH($F29,$F$102:$F$200,0),COLUMN()-7),-999)</f>
        <v>-999</v>
      </c>
      <c r="AN29" s="16" cm="1">
        <f t="array" ref="AN29">IFERROR(INDEX($H$102:$AR$200,MATCH($F29,$F$102:$F$200,0),COLUMN()-7),-999)</f>
        <v>-999</v>
      </c>
      <c r="AO29" s="16" cm="1">
        <f t="array" ref="AO29">IFERROR(INDEX($H$102:$AR$200,MATCH($F29,$F$102:$F$200,0),COLUMN()-7),-999)</f>
        <v>-999</v>
      </c>
      <c r="AP29" s="16" cm="1">
        <f t="array" ref="AP29">IFERROR(INDEX($H$102:$AR$200,MATCH($F29,$F$102:$F$200,0),COLUMN()-7),-999)</f>
        <v>-999</v>
      </c>
      <c r="AQ29" s="16" cm="1">
        <f t="array" ref="AQ29">IFERROR(INDEX($H$102:$AR$200,MATCH($F29,$F$102:$F$200,0),COLUMN()-7),-999)</f>
        <v>-999</v>
      </c>
      <c r="AR29" s="16" cm="1">
        <f t="array" ref="AR29">IFERROR(INDEX($H$102:$AR$200,MATCH($F29,$F$102:$F$200,0),COLUMN()-7),-999)</f>
        <v>-999</v>
      </c>
      <c r="AS29" s="16"/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-1.0622500073696629E-8</v>
      </c>
      <c r="BG29" s="16">
        <v>-1.0944836558754924E-8</v>
      </c>
      <c r="BH29" s="16">
        <v>-1.0906891871733263E-8</v>
      </c>
      <c r="BI29" s="16">
        <v>-1.1042116502479227E-8</v>
      </c>
      <c r="BJ29" s="16"/>
      <c r="BK29" s="16"/>
      <c r="BL29" s="16"/>
      <c r="BM29" s="16"/>
      <c r="BN29" s="16"/>
    </row>
    <row r="30" spans="4:66" x14ac:dyDescent="0.25">
      <c r="D30" s="2" t="str">
        <f>'Lines - Loading'!C30</f>
        <v>chapelcross33kv</v>
      </c>
      <c r="E30" s="90" t="str">
        <f>IF('Lines - Loading'!D30="","",'Lines - Loading'!D30)</f>
        <v>ANANT2_CHAP3-_1</v>
      </c>
      <c r="F30" s="78" t="str">
        <f>'Lines - Loading'!E30</f>
        <v>ANANT2_CHAP3-_1</v>
      </c>
      <c r="H30" s="16" cm="1">
        <f t="array" ref="H30">IFERROR(INDEX($H$102:$AR$200,MATCH($F30,$F$102:$F$200,0),COLUMN()-7),-999)</f>
        <v>0</v>
      </c>
      <c r="I30" s="16" cm="1">
        <f t="array" ref="I30">IFERROR(INDEX($H$102:$AR$200,MATCH($F30,$F$102:$F$200,0),COLUMN()-7),-999)</f>
        <v>0</v>
      </c>
      <c r="J30" s="16" cm="1">
        <f t="array" ref="J30">IFERROR(INDEX($H$102:$AR$200,MATCH($F30,$F$102:$F$200,0),COLUMN()-7),-999)</f>
        <v>0</v>
      </c>
      <c r="K30" s="16" cm="1">
        <f t="array" ref="K30">IFERROR(INDEX($H$102:$AR$200,MATCH($F30,$F$102:$F$200,0),COLUMN()-7),-999)</f>
        <v>0</v>
      </c>
      <c r="L30" s="16" cm="1">
        <f t="array" ref="L30">IFERROR(INDEX($H$102:$AR$200,MATCH($F30,$F$102:$F$200,0),COLUMN()-7),-999)</f>
        <v>0</v>
      </c>
      <c r="M30" s="16" cm="1">
        <f t="array" ref="M30">IFERROR(INDEX($H$102:$AR$200,MATCH($F30,$F$102:$F$200,0),COLUMN()-7),-999)</f>
        <v>0</v>
      </c>
      <c r="N30" s="16" cm="1">
        <f t="array" ref="N30">IFERROR(INDEX($H$102:$AR$200,MATCH($F30,$F$102:$F$200,0),COLUMN()-7),-999)</f>
        <v>0</v>
      </c>
      <c r="O30" s="16" cm="1">
        <f t="array" ref="O30">IFERROR(INDEX($H$102:$AR$200,MATCH($F30,$F$102:$F$200,0),COLUMN()-7),-999)</f>
        <v>0</v>
      </c>
      <c r="P30" s="16" cm="1">
        <f t="array" ref="P30">IFERROR(INDEX($H$102:$AR$200,MATCH($F30,$F$102:$F$200,0),COLUMN()-7),-999)</f>
        <v>0</v>
      </c>
      <c r="Q30" s="16" cm="1">
        <f t="array" ref="Q30">IFERROR(INDEX($H$102:$AR$200,MATCH($F30,$F$102:$F$200,0),COLUMN()-7),-999)</f>
        <v>0</v>
      </c>
      <c r="R30" s="16" cm="1">
        <f t="array" ref="R30">IFERROR(INDEX($H$102:$AR$200,MATCH($F30,$F$102:$F$200,0),COLUMN()-7),-999)</f>
        <v>0</v>
      </c>
      <c r="S30" s="16" cm="1">
        <f t="array" ref="S30">IFERROR(INDEX($H$102:$AR$200,MATCH($F30,$F$102:$F$200,0),COLUMN()-7),-999)</f>
        <v>0</v>
      </c>
      <c r="T30" s="16" cm="1">
        <f t="array" ref="T30">IFERROR(INDEX($H$102:$AR$200,MATCH($F30,$F$102:$F$200,0),COLUMN()-7),-999)</f>
        <v>0</v>
      </c>
      <c r="U30" s="16" cm="1">
        <f t="array" ref="U30">IFERROR(INDEX($H$102:$AR$200,MATCH($F30,$F$102:$F$200,0),COLUMN()-7),-999)</f>
        <v>0</v>
      </c>
      <c r="V30" s="16" cm="1">
        <f t="array" ref="V30">IFERROR(INDEX($H$102:$AR$200,MATCH($F30,$F$102:$F$200,0),COLUMN()-7),-999)</f>
        <v>0</v>
      </c>
      <c r="W30" s="16" cm="1">
        <f t="array" ref="W30">IFERROR(INDEX($H$102:$AR$200,MATCH($F30,$F$102:$F$200,0),COLUMN()-7),-999)</f>
        <v>0</v>
      </c>
      <c r="X30" s="16" cm="1">
        <f t="array" ref="X30">IFERROR(INDEX($H$102:$AR$200,MATCH($F30,$F$102:$F$200,0),COLUMN()-7),-999)</f>
        <v>0</v>
      </c>
      <c r="Y30" s="16" cm="1">
        <f t="array" ref="Y30">IFERROR(INDEX($H$102:$AR$200,MATCH($F30,$F$102:$F$200,0),COLUMN()-7),-999)</f>
        <v>0</v>
      </c>
      <c r="Z30" s="16" cm="1">
        <f t="array" ref="Z30">IFERROR(INDEX($H$102:$AR$200,MATCH($F30,$F$102:$F$200,0),COLUMN()-7),-999)</f>
        <v>12.233438408812013</v>
      </c>
      <c r="AA30" s="16" cm="1">
        <f t="array" ref="AA30">IFERROR(INDEX($H$102:$AR$200,MATCH($F30,$F$102:$F$200,0),COLUMN()-7),-999)</f>
        <v>9.1471075610142645</v>
      </c>
      <c r="AB30" s="16" cm="1">
        <f t="array" ref="AB30">IFERROR(INDEX($H$102:$AR$200,MATCH($F30,$F$102:$F$200,0),COLUMN()-7),-999)</f>
        <v>6.0813252130274833</v>
      </c>
      <c r="AC30" s="16" cm="1">
        <f t="array" ref="AC30">IFERROR(INDEX($H$102:$AR$200,MATCH($F30,$F$102:$F$200,0),COLUMN()-7),-999)</f>
        <v>6.0814741015104392</v>
      </c>
      <c r="AD30" s="16" cm="1">
        <f t="array" ref="AD30">IFERROR(INDEX($H$102:$AR$200,MATCH($F30,$F$102:$F$200,0),COLUMN()-7),-999)</f>
        <v>6.081738618912933</v>
      </c>
      <c r="AE30" s="16" cm="1">
        <f t="array" ref="AE30">IFERROR(INDEX($H$102:$AR$200,MATCH($F30,$F$102:$F$200,0),COLUMN()-7),-999)</f>
        <v>6.0814406677795958</v>
      </c>
      <c r="AF30" s="16" cm="1">
        <f t="array" ref="AF30">IFERROR(INDEX($H$102:$AR$200,MATCH($F30,$F$102:$F$200,0),COLUMN()-7),-999)</f>
        <v>6.0814097371448312</v>
      </c>
      <c r="AG30" s="16" cm="1">
        <f t="array" ref="AG30">IFERROR(INDEX($H$102:$AR$200,MATCH($F30,$F$102:$F$200,0),COLUMN()-7),-999)</f>
        <v>6.0818612262901404</v>
      </c>
      <c r="AH30" s="16" cm="1">
        <f t="array" ref="AH30">IFERROR(INDEX($H$102:$AR$200,MATCH($F30,$F$102:$F$200,0),COLUMN()-7),-999)</f>
        <v>6.081831127554703</v>
      </c>
      <c r="AI30" s="16" cm="1">
        <f t="array" ref="AI30">IFERROR(INDEX($H$102:$AR$200,MATCH($F30,$F$102:$F$200,0),COLUMN()-7),-999)</f>
        <v>6.0822661340263293</v>
      </c>
      <c r="AJ30" s="16" cm="1">
        <f t="array" ref="AJ30">IFERROR(INDEX($H$102:$AR$200,MATCH($F30,$F$102:$F$200,0),COLUMN()-7),-999)</f>
        <v>6.0821264036363107</v>
      </c>
      <c r="AK30" s="16" cm="1">
        <f t="array" ref="AK30">IFERROR(INDEX($H$102:$AR$200,MATCH($F30,$F$102:$F$200,0),COLUMN()-7),-999)</f>
        <v>6.0820013710644361</v>
      </c>
      <c r="AL30" s="16" cm="1">
        <f t="array" ref="AL30">IFERROR(INDEX($H$102:$AR$200,MATCH($F30,$F$102:$F$200,0),COLUMN()-7),-999)</f>
        <v>6.0522243677841834</v>
      </c>
      <c r="AM30" s="16" cm="1">
        <f t="array" ref="AM30">IFERROR(INDEX($H$102:$AR$200,MATCH($F30,$F$102:$F$200,0),COLUMN()-7),-999)</f>
        <v>6.0522285708890751</v>
      </c>
      <c r="AN30" s="16" cm="1">
        <f t="array" ref="AN30">IFERROR(INDEX($H$102:$AR$200,MATCH($F30,$F$102:$F$200,0),COLUMN()-7),-999)</f>
        <v>6.0522285282974977</v>
      </c>
      <c r="AO30" s="16" cm="1">
        <f t="array" ref="AO30">IFERROR(INDEX($H$102:$AR$200,MATCH($F30,$F$102:$F$200,0),COLUMN()-7),-999)</f>
        <v>6.0522308713716892</v>
      </c>
      <c r="AP30" s="16" cm="1">
        <f t="array" ref="AP30">IFERROR(INDEX($H$102:$AR$200,MATCH($F30,$F$102:$F$200,0),COLUMN()-7),-999)</f>
        <v>6.0522110005110532</v>
      </c>
      <c r="AQ30" s="16" cm="1">
        <f t="array" ref="AQ30">IFERROR(INDEX($H$102:$AR$200,MATCH($F30,$F$102:$F$200,0),COLUMN()-7),-999)</f>
        <v>6.0522110005110532</v>
      </c>
      <c r="AR30" s="16" cm="1">
        <f t="array" ref="AR30">IFERROR(INDEX($H$102:$AR$200,MATCH($F30,$F$102:$F$200,0),COLUMN()-7),-999)</f>
        <v>6.0522974495985329</v>
      </c>
      <c r="AS30" s="16"/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12.238651472710023</v>
      </c>
      <c r="BB30" s="16">
        <v>9.1507710565236113</v>
      </c>
      <c r="BC30" s="16">
        <v>6.0824174104190085</v>
      </c>
      <c r="BD30" s="16">
        <v>6.0825475313504018</v>
      </c>
      <c r="BE30" s="16">
        <v>6.0819361599608976</v>
      </c>
      <c r="BF30" s="16">
        <v>6.0828079083567532</v>
      </c>
      <c r="BG30" s="16">
        <v>6.0822154376006647</v>
      </c>
      <c r="BH30" s="16">
        <v>6.0823664795098136</v>
      </c>
      <c r="BI30" s="16">
        <v>6.052449419526031</v>
      </c>
      <c r="BJ30" s="16"/>
      <c r="BK30" s="16"/>
      <c r="BL30" s="16"/>
      <c r="BM30" s="16"/>
      <c r="BN30" s="16"/>
    </row>
    <row r="31" spans="4:66" ht="15" customHeight="1" x14ac:dyDescent="0.25">
      <c r="D31" s="2" t="str">
        <f>'Lines - Loading'!C31</f>
        <v>chapelcross33kv</v>
      </c>
      <c r="E31" s="90" t="str">
        <f>IF('Lines - Loading'!D31="","",'Lines - Loading'!D31)</f>
        <v>EWEH3-_MIBI3-_1</v>
      </c>
      <c r="F31" s="78" t="str">
        <f>'Lines - Loading'!E31</f>
        <v>EWHC3-_MIBI3-_1</v>
      </c>
      <c r="H31" s="16" cm="1">
        <f t="array" ref="H31">IFERROR(INDEX($H$102:$AR$200,MATCH($F31,$F$102:$F$200,0),COLUMN()-7),-999)</f>
        <v>0</v>
      </c>
      <c r="I31" s="16" cm="1">
        <f t="array" ref="I31">IFERROR(INDEX($H$102:$AR$200,MATCH($F31,$F$102:$F$200,0),COLUMN()-7),-999)</f>
        <v>0</v>
      </c>
      <c r="J31" s="16" cm="1">
        <f t="array" ref="J31">IFERROR(INDEX($H$102:$AR$200,MATCH($F31,$F$102:$F$200,0),COLUMN()-7),-999)</f>
        <v>0</v>
      </c>
      <c r="K31" s="16" cm="1">
        <f t="array" ref="K31">IFERROR(INDEX($H$102:$AR$200,MATCH($F31,$F$102:$F$200,0),COLUMN()-7),-999)</f>
        <v>0</v>
      </c>
      <c r="L31" s="16" cm="1">
        <f t="array" ref="L31">IFERROR(INDEX($H$102:$AR$200,MATCH($F31,$F$102:$F$200,0),COLUMN()-7),-999)</f>
        <v>3.8577240513237854E-4</v>
      </c>
      <c r="M31" s="16" cm="1">
        <f t="array" ref="M31">IFERROR(INDEX($H$102:$AR$200,MATCH($F31,$F$102:$F$200,0),COLUMN()-7),-999)</f>
        <v>3.8577240514925393E-4</v>
      </c>
      <c r="N31" s="16" cm="1">
        <f t="array" ref="N31">IFERROR(INDEX($H$102:$AR$200,MATCH($F31,$F$102:$F$200,0),COLUMN()-7),-999)</f>
        <v>3.8163413162928261E-4</v>
      </c>
      <c r="O31" s="16" cm="1">
        <f t="array" ref="O31">IFERROR(INDEX($H$102:$AR$200,MATCH($F31,$F$102:$F$200,0),COLUMN()-7),-999)</f>
        <v>3.8164568970300294E-4</v>
      </c>
      <c r="P31" s="16" cm="1">
        <f t="array" ref="P31">IFERROR(INDEX($H$102:$AR$200,MATCH($F31,$F$102:$F$200,0),COLUMN()-7),-999)</f>
        <v>0.50046041110623718</v>
      </c>
      <c r="Q31" s="16" cm="1">
        <f t="array" ref="Q31">IFERROR(INDEX($H$102:$AR$200,MATCH($F31,$F$102:$F$200,0),COLUMN()-7),-999)</f>
        <v>0.50046188658021251</v>
      </c>
      <c r="R31" s="16" cm="1">
        <f t="array" ref="R31">IFERROR(INDEX($H$102:$AR$200,MATCH($F31,$F$102:$F$200,0),COLUMN()-7),-999)</f>
        <v>0.50048743226647752</v>
      </c>
      <c r="S31" s="16" cm="1">
        <f t="array" ref="S31">IFERROR(INDEX($H$102:$AR$200,MATCH($F31,$F$102:$F$200,0),COLUMN()-7),-999)</f>
        <v>0.50063019382529483</v>
      </c>
      <c r="T31" s="16" cm="1">
        <f t="array" ref="T31">IFERROR(INDEX($H$102:$AR$200,MATCH($F31,$F$102:$F$200,0),COLUMN()-7),-999)</f>
        <v>0.50063019382529483</v>
      </c>
      <c r="U31" s="16" cm="1">
        <f t="array" ref="U31">IFERROR(INDEX($H$102:$AR$200,MATCH($F31,$F$102:$F$200,0),COLUMN()-7),-999)</f>
        <v>0.50061657450862251</v>
      </c>
      <c r="V31" s="16" cm="1">
        <f t="array" ref="V31">IFERROR(INDEX($H$102:$AR$200,MATCH($F31,$F$102:$F$200,0),COLUMN()-7),-999)</f>
        <v>0.50112894421205845</v>
      </c>
      <c r="W31" s="16" cm="1">
        <f t="array" ref="W31">IFERROR(INDEX($H$102:$AR$200,MATCH($F31,$F$102:$F$200,0),COLUMN()-7),-999)</f>
        <v>0.50112894421205845</v>
      </c>
      <c r="X31" s="16" cm="1">
        <f t="array" ref="X31">IFERROR(INDEX($H$102:$AR$200,MATCH($F31,$F$102:$F$200,0),COLUMN()-7),-999)</f>
        <v>0.50046955520434888</v>
      </c>
      <c r="Y31" s="16" cm="1">
        <f t="array" ref="Y31">IFERROR(INDEX($H$102:$AR$200,MATCH($F31,$F$102:$F$200,0),COLUMN()-7),-999)</f>
        <v>0.50072185071763231</v>
      </c>
      <c r="Z31" s="16" cm="1">
        <f t="array" ref="Z31">IFERROR(INDEX($H$102:$AR$200,MATCH($F31,$F$102:$F$200,0),COLUMN()-7),-999)</f>
        <v>0.50230742161533004</v>
      </c>
      <c r="AA31" s="16" cm="1">
        <f t="array" ref="AA31">IFERROR(INDEX($H$102:$AR$200,MATCH($F31,$F$102:$F$200,0),COLUMN()-7),-999)</f>
        <v>0.51274929646234713</v>
      </c>
      <c r="AB31" s="16" cm="1">
        <f t="array" ref="AB31">IFERROR(INDEX($H$102:$AR$200,MATCH($F31,$F$102:$F$200,0),COLUMN()-7),-999)</f>
        <v>-1.8943097433268927</v>
      </c>
      <c r="AC31" s="16" cm="1">
        <f t="array" ref="AC31">IFERROR(INDEX($H$102:$AR$200,MATCH($F31,$F$102:$F$200,0),COLUMN()-7),-999)</f>
        <v>-1.87289824554643</v>
      </c>
      <c r="AD31" s="16" cm="1">
        <f t="array" ref="AD31">IFERROR(INDEX($H$102:$AR$200,MATCH($F31,$F$102:$F$200,0),COLUMN()-7),-999)</f>
        <v>-1.8731764118137109</v>
      </c>
      <c r="AE31" s="16" cm="1">
        <f t="array" ref="AE31">IFERROR(INDEX($H$102:$AR$200,MATCH($F31,$F$102:$F$200,0),COLUMN()-7),-999)</f>
        <v>-1.8846769300033208</v>
      </c>
      <c r="AF31" s="16" cm="1">
        <f t="array" ref="AF31">IFERROR(INDEX($H$102:$AR$200,MATCH($F31,$F$102:$F$200,0),COLUMN()-7),-999)</f>
        <v>-2.4826404004405984</v>
      </c>
      <c r="AG31" s="16" cm="1">
        <f t="array" ref="AG31">IFERROR(INDEX($H$102:$AR$200,MATCH($F31,$F$102:$F$200,0),COLUMN()-7),-999)</f>
        <v>-2.4748683468813764</v>
      </c>
      <c r="AH31" s="16" cm="1">
        <f t="array" ref="AH31">IFERROR(INDEX($H$102:$AR$200,MATCH($F31,$F$102:$F$200,0),COLUMN()-7),-999)</f>
        <v>-4.8548369232944477</v>
      </c>
      <c r="AI31" s="16" cm="1">
        <f t="array" ref="AI31">IFERROR(INDEX($H$102:$AR$200,MATCH($F31,$F$102:$F$200,0),COLUMN()-7),-999)</f>
        <v>-4.8475420847472712</v>
      </c>
      <c r="AJ31" s="16" cm="1">
        <f t="array" ref="AJ31">IFERROR(INDEX($H$102:$AR$200,MATCH($F31,$F$102:$F$200,0),COLUMN()-7),-999)</f>
        <v>-4.850121001253223</v>
      </c>
      <c r="AK31" s="16" cm="1">
        <f t="array" ref="AK31">IFERROR(INDEX($H$102:$AR$200,MATCH($F31,$F$102:$F$200,0),COLUMN()-7),-999)</f>
        <v>-4.8522413404303446</v>
      </c>
      <c r="AL31" s="16" cm="1">
        <f t="array" ref="AL31">IFERROR(INDEX($H$102:$AR$200,MATCH($F31,$F$102:$F$200,0),COLUMN()-7),-999)</f>
        <v>-4.8550924875762824</v>
      </c>
      <c r="AM31" s="16" cm="1">
        <f t="array" ref="AM31">IFERROR(INDEX($H$102:$AR$200,MATCH($F31,$F$102:$F$200,0),COLUMN()-7),-999)</f>
        <v>-4.855032799848118</v>
      </c>
      <c r="AN31" s="16" cm="1">
        <f t="array" ref="AN31">IFERROR(INDEX($H$102:$AR$200,MATCH($F31,$F$102:$F$200,0),COLUMN()-7),-999)</f>
        <v>-4.8550334057743294</v>
      </c>
      <c r="AO31" s="16" cm="1">
        <f t="array" ref="AO31">IFERROR(INDEX($H$102:$AR$200,MATCH($F31,$F$102:$F$200,0),COLUMN()-7),-999)</f>
        <v>-4.8580970997891146</v>
      </c>
      <c r="AP31" s="16" cm="1">
        <f t="array" ref="AP31">IFERROR(INDEX($H$102:$AR$200,MATCH($F31,$F$102:$F$200,0),COLUMN()-7),-999)</f>
        <v>-4.857889707399468</v>
      </c>
      <c r="AQ31" s="16" cm="1">
        <f t="array" ref="AQ31">IFERROR(INDEX($H$102:$AR$200,MATCH($F31,$F$102:$F$200,0),COLUMN()-7),-999)</f>
        <v>-4.857889707399468</v>
      </c>
      <c r="AR31" s="16" cm="1">
        <f t="array" ref="AR31">IFERROR(INDEX($H$102:$AR$200,MATCH($F31,$F$102:$F$200,0),COLUMN()-7),-999)</f>
        <v>-4.8568617544212707</v>
      </c>
      <c r="AS31" s="16"/>
      <c r="AT31" s="16">
        <v>0</v>
      </c>
      <c r="AU31" s="16">
        <v>0</v>
      </c>
      <c r="AV31" s="16">
        <v>0</v>
      </c>
      <c r="AW31" s="16">
        <v>0</v>
      </c>
      <c r="AX31" s="16">
        <v>0.50056233394437499</v>
      </c>
      <c r="AY31" s="16">
        <v>0.50055529164880297</v>
      </c>
      <c r="AZ31" s="16">
        <v>0.50054893604588557</v>
      </c>
      <c r="BA31" s="16">
        <v>0.50062000583783706</v>
      </c>
      <c r="BB31" s="16">
        <v>0.50065938344409044</v>
      </c>
      <c r="BC31" s="16">
        <v>0.50068667736892558</v>
      </c>
      <c r="BD31" s="16">
        <v>0.5006534812357657</v>
      </c>
      <c r="BE31" s="16">
        <v>0.50061560997279708</v>
      </c>
      <c r="BF31" s="16">
        <v>-4.446589831038148</v>
      </c>
      <c r="BG31" s="16">
        <v>-4.4530137141254382</v>
      </c>
      <c r="BH31" s="16">
        <v>-4.4499540209273594</v>
      </c>
      <c r="BI31" s="16">
        <v>-4.4597168884855147</v>
      </c>
      <c r="BJ31" s="16"/>
      <c r="BK31" s="16"/>
      <c r="BL31" s="16"/>
      <c r="BM31" s="16"/>
      <c r="BN31" s="16"/>
    </row>
    <row r="32" spans="4:66" ht="15" customHeight="1" x14ac:dyDescent="0.25">
      <c r="D32" s="2" t="str">
        <f>'Lines - Loading'!C32</f>
        <v>chapelcross33kv</v>
      </c>
      <c r="E32" s="101" t="str">
        <f>IF('Lines - Loading'!D32="","",'Lines - Loading'!D32)</f>
        <v/>
      </c>
      <c r="F32" s="78" t="str">
        <f>'Lines - Loading'!E32</f>
        <v>CRAG5A_LAHO5-_1</v>
      </c>
      <c r="H32" s="16" cm="1">
        <f t="array" ref="H32">IFERROR(INDEX($H$102:$AR$200,MATCH($F32,$F$102:$F$200,0),COLUMN()-7),-999)</f>
        <v>0</v>
      </c>
      <c r="I32" s="16" cm="1">
        <f t="array" ref="I32">IFERROR(INDEX($H$102:$AR$200,MATCH($F32,$F$102:$F$200,0),COLUMN()-7),-999)</f>
        <v>0</v>
      </c>
      <c r="J32" s="16" cm="1">
        <f t="array" ref="J32">IFERROR(INDEX($H$102:$AR$200,MATCH($F32,$F$102:$F$200,0),COLUMN()-7),-999)</f>
        <v>0</v>
      </c>
      <c r="K32" s="16" cm="1">
        <f t="array" ref="K32">IFERROR(INDEX($H$102:$AR$200,MATCH($F32,$F$102:$F$200,0),COLUMN()-7),-999)</f>
        <v>0</v>
      </c>
      <c r="L32" s="16" cm="1">
        <f t="array" ref="L32">IFERROR(INDEX($H$102:$AR$200,MATCH($F32,$F$102:$F$200,0),COLUMN()-7),-999)</f>
        <v>0</v>
      </c>
      <c r="M32" s="16" cm="1">
        <f t="array" ref="M32">IFERROR(INDEX($H$102:$AR$200,MATCH($F32,$F$102:$F$200,0),COLUMN()-7),-999)</f>
        <v>0</v>
      </c>
      <c r="N32" s="16" cm="1">
        <f t="array" ref="N32">IFERROR(INDEX($H$102:$AR$200,MATCH($F32,$F$102:$F$200,0),COLUMN()-7),-999)</f>
        <v>0</v>
      </c>
      <c r="O32" s="16" cm="1">
        <f t="array" ref="O32">IFERROR(INDEX($H$102:$AR$200,MATCH($F32,$F$102:$F$200,0),COLUMN()-7),-999)</f>
        <v>0</v>
      </c>
      <c r="P32" s="16" cm="1">
        <f t="array" ref="P32">IFERROR(INDEX($H$102:$AR$200,MATCH($F32,$F$102:$F$200,0),COLUMN()-7),-999)</f>
        <v>0</v>
      </c>
      <c r="Q32" s="16" cm="1">
        <f t="array" ref="Q32">IFERROR(INDEX($H$102:$AR$200,MATCH($F32,$F$102:$F$200,0),COLUMN()-7),-999)</f>
        <v>0</v>
      </c>
      <c r="R32" s="16" cm="1">
        <f t="array" ref="R32">IFERROR(INDEX($H$102:$AR$200,MATCH($F32,$F$102:$F$200,0),COLUMN()-7),-999)</f>
        <v>0</v>
      </c>
      <c r="S32" s="16" cm="1">
        <f t="array" ref="S32">IFERROR(INDEX($H$102:$AR$200,MATCH($F32,$F$102:$F$200,0),COLUMN()-7),-999)</f>
        <v>0</v>
      </c>
      <c r="T32" s="16" cm="1">
        <f t="array" ref="T32">IFERROR(INDEX($H$102:$AR$200,MATCH($F32,$F$102:$F$200,0),COLUMN()-7),-999)</f>
        <v>0</v>
      </c>
      <c r="U32" s="16" cm="1">
        <f t="array" ref="U32">IFERROR(INDEX($H$102:$AR$200,MATCH($F32,$F$102:$F$200,0),COLUMN()-7),-999)</f>
        <v>0</v>
      </c>
      <c r="V32" s="16" cm="1">
        <f t="array" ref="V32">IFERROR(INDEX($H$102:$AR$200,MATCH($F32,$F$102:$F$200,0),COLUMN()-7),-999)</f>
        <v>0</v>
      </c>
      <c r="W32" s="16" cm="1">
        <f t="array" ref="W32">IFERROR(INDEX($H$102:$AR$200,MATCH($F32,$F$102:$F$200,0),COLUMN()-7),-999)</f>
        <v>0</v>
      </c>
      <c r="X32" s="16" cm="1">
        <f t="array" ref="X32">IFERROR(INDEX($H$102:$AR$200,MATCH($F32,$F$102:$F$200,0),COLUMN()-7),-999)</f>
        <v>0</v>
      </c>
      <c r="Y32" s="16" cm="1">
        <f t="array" ref="Y32">IFERROR(INDEX($H$102:$AR$200,MATCH($F32,$F$102:$F$200,0),COLUMN()-7),-999)</f>
        <v>0</v>
      </c>
      <c r="Z32" s="16" cm="1">
        <f t="array" ref="Z32">IFERROR(INDEX($H$102:$AR$200,MATCH($F32,$F$102:$F$200,0),COLUMN()-7),-999)</f>
        <v>0</v>
      </c>
      <c r="AA32" s="16" cm="1">
        <f t="array" ref="AA32">IFERROR(INDEX($H$102:$AR$200,MATCH($F32,$F$102:$F$200,0),COLUMN()-7),-999)</f>
        <v>0</v>
      </c>
      <c r="AB32" s="16" cm="1">
        <f t="array" ref="AB32">IFERROR(INDEX($H$102:$AR$200,MATCH($F32,$F$102:$F$200,0),COLUMN()-7),-999)</f>
        <v>0</v>
      </c>
      <c r="AC32" s="16" cm="1">
        <f t="array" ref="AC32">IFERROR(INDEX($H$102:$AR$200,MATCH($F32,$F$102:$F$200,0),COLUMN()-7),-999)</f>
        <v>-1.971555826398343E-8</v>
      </c>
      <c r="AD32" s="16" cm="1">
        <f t="array" ref="AD32">IFERROR(INDEX($H$102:$AR$200,MATCH($F32,$F$102:$F$200,0),COLUMN()-7),-999)</f>
        <v>-2.2326048804311437E-8</v>
      </c>
      <c r="AE32" s="16" cm="1">
        <f t="array" ref="AE32">IFERROR(INDEX($H$102:$AR$200,MATCH($F32,$F$102:$F$200,0),COLUMN()-7),-999)</f>
        <v>-2.2075383397098665E-8</v>
      </c>
      <c r="AF32" s="16" cm="1">
        <f t="array" ref="AF32">IFERROR(INDEX($H$102:$AR$200,MATCH($F32,$F$102:$F$200,0),COLUMN()-7),-999)</f>
        <v>-2.2110647961287847E-8</v>
      </c>
      <c r="AG32" s="16" cm="1">
        <f t="array" ref="AG32">IFERROR(INDEX($H$102:$AR$200,MATCH($F32,$F$102:$F$200,0),COLUMN()-7),-999)</f>
        <v>-2.2425239880922382E-8</v>
      </c>
      <c r="AH32" s="16" cm="1">
        <f t="array" ref="AH32">IFERROR(INDEX($H$102:$AR$200,MATCH($F32,$F$102:$F$200,0),COLUMN()-7),-999)</f>
        <v>-2.2510479297744116E-8</v>
      </c>
      <c r="AI32" s="16" cm="1">
        <f t="array" ref="AI32">IFERROR(INDEX($H$102:$AR$200,MATCH($F32,$F$102:$F$200,0),COLUMN()-7),-999)</f>
        <v>-2.2242210108935613E-8</v>
      </c>
      <c r="AJ32" s="16" cm="1">
        <f t="array" ref="AJ32">IFERROR(INDEX($H$102:$AR$200,MATCH($F32,$F$102:$F$200,0),COLUMN()-7),-999)</f>
        <v>-2.2326298888768891E-8</v>
      </c>
      <c r="AK32" s="16" cm="1">
        <f t="array" ref="AK32">IFERROR(INDEX($H$102:$AR$200,MATCH($F32,$F$102:$F$200,0),COLUMN()-7),-999)</f>
        <v>-2.2399831410038622E-8</v>
      </c>
      <c r="AL32" s="16" cm="1">
        <f t="array" ref="AL32">IFERROR(INDEX($H$102:$AR$200,MATCH($F32,$F$102:$F$200,0),COLUMN()-7),-999)</f>
        <v>-2.2519323665776001E-8</v>
      </c>
      <c r="AM32" s="16" cm="1">
        <f t="array" ref="AM32">IFERROR(INDEX($H$102:$AR$200,MATCH($F32,$F$102:$F$200,0),COLUMN()-7),-999)</f>
        <v>-2.2519384871085842E-8</v>
      </c>
      <c r="AN32" s="16" cm="1">
        <f t="array" ref="AN32">IFERROR(INDEX($H$102:$AR$200,MATCH($F32,$F$102:$F$200,0),COLUMN()-7),-999)</f>
        <v>-2.2519320021689629E-8</v>
      </c>
      <c r="AO32" s="16" cm="1">
        <f t="array" ref="AO32">IFERROR(INDEX($H$102:$AR$200,MATCH($F32,$F$102:$F$200,0),COLUMN()-7),-999)</f>
        <v>-2.2497962026723279E-8</v>
      </c>
      <c r="AP32" s="16" cm="1">
        <f t="array" ref="AP32">IFERROR(INDEX($H$102:$AR$200,MATCH($F32,$F$102:$F$200,0),COLUMN()-7),-999)</f>
        <v>-2.2313684577375164E-8</v>
      </c>
      <c r="AQ32" s="16" cm="1">
        <f t="array" ref="AQ32">IFERROR(INDEX($H$102:$AR$200,MATCH($F32,$F$102:$F$200,0),COLUMN()-7),-999)</f>
        <v>-2.2313684577375164E-8</v>
      </c>
      <c r="AR32" s="16" cm="1">
        <f t="array" ref="AR32">IFERROR(INDEX($H$102:$AR$200,MATCH($F32,$F$102:$F$200,0),COLUMN()-7),-999)</f>
        <v>-2.2250920146279506E-8</v>
      </c>
      <c r="AS32" s="16"/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-1.7410875629295693E-8</v>
      </c>
      <c r="BD32" s="16">
        <v>-2.1376832325203493E-8</v>
      </c>
      <c r="BE32" s="16">
        <v>-2.2306044849522737E-8</v>
      </c>
      <c r="BF32" s="16">
        <v>-2.2156065664841538E-8</v>
      </c>
      <c r="BG32" s="16">
        <v>-2.2259992921948988E-8</v>
      </c>
      <c r="BH32" s="16">
        <v>-2.2167772345577621E-8</v>
      </c>
      <c r="BI32" s="16">
        <v>-2.2145036160474067E-8</v>
      </c>
      <c r="BJ32" s="16"/>
      <c r="BK32" s="16"/>
      <c r="BL32" s="16"/>
      <c r="BM32" s="16"/>
      <c r="BN32" s="16"/>
    </row>
    <row r="33" spans="4:66" ht="15" customHeight="1" x14ac:dyDescent="0.25">
      <c r="D33" s="2" t="str">
        <f>'Lines - Loading'!C33</f>
        <v>chapelcross33kv</v>
      </c>
      <c r="E33" s="90" t="str">
        <f>IF('Lines - Loading'!D33="","",'Lines - Loading'!D33)</f>
        <v>CHAPX4_LOBI3A_1</v>
      </c>
      <c r="F33" s="78" t="str">
        <f>'Lines - Loading'!E33</f>
        <v>CHAPX4_LOBI3A_1</v>
      </c>
      <c r="H33" s="16" cm="1">
        <f t="array" ref="H33">IFERROR(INDEX($H$102:$AR$200,MATCH($F33,$F$102:$F$200,0),COLUMN()-7),-999)</f>
        <v>0</v>
      </c>
      <c r="I33" s="16" cm="1">
        <f t="array" ref="I33">IFERROR(INDEX($H$102:$AR$200,MATCH($F33,$F$102:$F$200,0),COLUMN()-7),-999)</f>
        <v>0</v>
      </c>
      <c r="J33" s="16" cm="1">
        <f t="array" ref="J33">IFERROR(INDEX($H$102:$AR$200,MATCH($F33,$F$102:$F$200,0),COLUMN()-7),-999)</f>
        <v>0</v>
      </c>
      <c r="K33" s="16" cm="1">
        <f t="array" ref="K33">IFERROR(INDEX($H$102:$AR$200,MATCH($F33,$F$102:$F$200,0),COLUMN()-7),-999)</f>
        <v>0</v>
      </c>
      <c r="L33" s="16" cm="1">
        <f t="array" ref="L33">IFERROR(INDEX($H$102:$AR$200,MATCH($F33,$F$102:$F$200,0),COLUMN()-7),-999)</f>
        <v>0</v>
      </c>
      <c r="M33" s="16" cm="1">
        <f t="array" ref="M33">IFERROR(INDEX($H$102:$AR$200,MATCH($F33,$F$102:$F$200,0),COLUMN()-7),-999)</f>
        <v>0</v>
      </c>
      <c r="N33" s="16" cm="1">
        <f t="array" ref="N33">IFERROR(INDEX($H$102:$AR$200,MATCH($F33,$F$102:$F$200,0),COLUMN()-7),-999)</f>
        <v>0</v>
      </c>
      <c r="O33" s="16" cm="1">
        <f t="array" ref="O33">IFERROR(INDEX($H$102:$AR$200,MATCH($F33,$F$102:$F$200,0),COLUMN()-7),-999)</f>
        <v>0</v>
      </c>
      <c r="P33" s="16" cm="1">
        <f t="array" ref="P33">IFERROR(INDEX($H$102:$AR$200,MATCH($F33,$F$102:$F$200,0),COLUMN()-7),-999)</f>
        <v>0</v>
      </c>
      <c r="Q33" s="16" cm="1">
        <f t="array" ref="Q33">IFERROR(INDEX($H$102:$AR$200,MATCH($F33,$F$102:$F$200,0),COLUMN()-7),-999)</f>
        <v>0</v>
      </c>
      <c r="R33" s="16" cm="1">
        <f t="array" ref="R33">IFERROR(INDEX($H$102:$AR$200,MATCH($F33,$F$102:$F$200,0),COLUMN()-7),-999)</f>
        <v>0</v>
      </c>
      <c r="S33" s="16" cm="1">
        <f t="array" ref="S33">IFERROR(INDEX($H$102:$AR$200,MATCH($F33,$F$102:$F$200,0),COLUMN()-7),-999)</f>
        <v>0</v>
      </c>
      <c r="T33" s="16" cm="1">
        <f t="array" ref="T33">IFERROR(INDEX($H$102:$AR$200,MATCH($F33,$F$102:$F$200,0),COLUMN()-7),-999)</f>
        <v>0</v>
      </c>
      <c r="U33" s="16" cm="1">
        <f t="array" ref="U33">IFERROR(INDEX($H$102:$AR$200,MATCH($F33,$F$102:$F$200,0),COLUMN()-7),-999)</f>
        <v>0</v>
      </c>
      <c r="V33" s="16" cm="1">
        <f t="array" ref="V33">IFERROR(INDEX($H$102:$AR$200,MATCH($F33,$F$102:$F$200,0),COLUMN()-7),-999)</f>
        <v>0</v>
      </c>
      <c r="W33" s="16" cm="1">
        <f t="array" ref="W33">IFERROR(INDEX($H$102:$AR$200,MATCH($F33,$F$102:$F$200,0),COLUMN()-7),-999)</f>
        <v>0</v>
      </c>
      <c r="X33" s="16" cm="1">
        <f t="array" ref="X33">IFERROR(INDEX($H$102:$AR$200,MATCH($F33,$F$102:$F$200,0),COLUMN()-7),-999)</f>
        <v>0</v>
      </c>
      <c r="Y33" s="16" cm="1">
        <f t="array" ref="Y33">IFERROR(INDEX($H$102:$AR$200,MATCH($F33,$F$102:$F$200,0),COLUMN()-7),-999)</f>
        <v>0</v>
      </c>
      <c r="Z33" s="16" cm="1">
        <f t="array" ref="Z33">IFERROR(INDEX($H$102:$AR$200,MATCH($F33,$F$102:$F$200,0),COLUMN()-7),-999)</f>
        <v>0</v>
      </c>
      <c r="AA33" s="16" cm="1">
        <f t="array" ref="AA33">IFERROR(INDEX($H$102:$AR$200,MATCH($F33,$F$102:$F$200,0),COLUMN()-7),-999)</f>
        <v>0</v>
      </c>
      <c r="AB33" s="16" cm="1">
        <f t="array" ref="AB33">IFERROR(INDEX($H$102:$AR$200,MATCH($F33,$F$102:$F$200,0),COLUMN()-7),-999)</f>
        <v>0</v>
      </c>
      <c r="AC33" s="16" cm="1">
        <f t="array" ref="AC33">IFERROR(INDEX($H$102:$AR$200,MATCH($F33,$F$102:$F$200,0),COLUMN()-7),-999)</f>
        <v>0</v>
      </c>
      <c r="AD33" s="16" cm="1">
        <f t="array" ref="AD33">IFERROR(INDEX($H$102:$AR$200,MATCH($F33,$F$102:$F$200,0),COLUMN()-7),-999)</f>
        <v>0</v>
      </c>
      <c r="AE33" s="16" cm="1">
        <f t="array" ref="AE33">IFERROR(INDEX($H$102:$AR$200,MATCH($F33,$F$102:$F$200,0),COLUMN()-7),-999)</f>
        <v>0</v>
      </c>
      <c r="AF33" s="16" cm="1">
        <f t="array" ref="AF33">IFERROR(INDEX($H$102:$AR$200,MATCH($F33,$F$102:$F$200,0),COLUMN()-7),-999)</f>
        <v>0</v>
      </c>
      <c r="AG33" s="16" cm="1">
        <f t="array" ref="AG33">IFERROR(INDEX($H$102:$AR$200,MATCH($F33,$F$102:$F$200,0),COLUMN()-7),-999)</f>
        <v>0</v>
      </c>
      <c r="AH33" s="16" cm="1">
        <f t="array" ref="AH33">IFERROR(INDEX($H$102:$AR$200,MATCH($F33,$F$102:$F$200,0),COLUMN()-7),-999)</f>
        <v>0</v>
      </c>
      <c r="AI33" s="16" cm="1">
        <f t="array" ref="AI33">IFERROR(INDEX($H$102:$AR$200,MATCH($F33,$F$102:$F$200,0),COLUMN()-7),-999)</f>
        <v>0</v>
      </c>
      <c r="AJ33" s="16" cm="1">
        <f t="array" ref="AJ33">IFERROR(INDEX($H$102:$AR$200,MATCH($F33,$F$102:$F$200,0),COLUMN()-7),-999)</f>
        <v>7.1740064421488556</v>
      </c>
      <c r="AK33" s="16" cm="1">
        <f t="array" ref="AK33">IFERROR(INDEX($H$102:$AR$200,MATCH($F33,$F$102:$F$200,0),COLUMN()-7),-999)</f>
        <v>5.3426331269757279</v>
      </c>
      <c r="AL33" s="16" cm="1">
        <f t="array" ref="AL33">IFERROR(INDEX($H$102:$AR$200,MATCH($F33,$F$102:$F$200,0),COLUMN()-7),-999)</f>
        <v>3.5395157836990307</v>
      </c>
      <c r="AM33" s="16" cm="1">
        <f t="array" ref="AM33">IFERROR(INDEX($H$102:$AR$200,MATCH($F33,$F$102:$F$200,0),COLUMN()-7),-999)</f>
        <v>3.5387918377276324</v>
      </c>
      <c r="AN33" s="16" cm="1">
        <f t="array" ref="AN33">IFERROR(INDEX($H$102:$AR$200,MATCH($F33,$F$102:$F$200,0),COLUMN()-7),-999)</f>
        <v>3.3088672977827298</v>
      </c>
      <c r="AO33" s="16" cm="1">
        <f t="array" ref="AO33">IFERROR(INDEX($H$102:$AR$200,MATCH($F33,$F$102:$F$200,0),COLUMN()-7),-999)</f>
        <v>3.3088657825144541</v>
      </c>
      <c r="AP33" s="16" cm="1">
        <f t="array" ref="AP33">IFERROR(INDEX($H$102:$AR$200,MATCH($F33,$F$102:$F$200,0),COLUMN()-7),-999)</f>
        <v>3.3088786599217972</v>
      </c>
      <c r="AQ33" s="16" cm="1">
        <f t="array" ref="AQ33">IFERROR(INDEX($H$102:$AR$200,MATCH($F33,$F$102:$F$200,0),COLUMN()-7),-999)</f>
        <v>3.3088786599217972</v>
      </c>
      <c r="AR33" s="16" cm="1">
        <f t="array" ref="AR33">IFERROR(INDEX($H$102:$AR$200,MATCH($F33,$F$102:$F$200,0),COLUMN()-7),-999)</f>
        <v>3.3077047694849315</v>
      </c>
      <c r="AS33" s="16"/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-7.1746661127650926</v>
      </c>
      <c r="BH33" s="16">
        <v>-5.3439481069637571</v>
      </c>
      <c r="BI33" s="16">
        <v>-3.3088259692269837</v>
      </c>
      <c r="BJ33" s="16"/>
      <c r="BK33" s="16"/>
      <c r="BL33" s="16"/>
      <c r="BM33" s="16"/>
      <c r="BN33" s="16"/>
    </row>
    <row r="34" spans="4:66" ht="15" customHeight="1" x14ac:dyDescent="0.25">
      <c r="D34" s="2" t="str">
        <f>'Lines - Loading'!C34</f>
        <v>chapelcross33kv</v>
      </c>
      <c r="E34" s="90" t="str">
        <f>IF('Lines - Loading'!D34="","",'Lines - Loading'!D34)</f>
        <v>CHAPX1_LOBI3A_1</v>
      </c>
      <c r="F34" s="78" t="str">
        <f>'Lines - Loading'!E34</f>
        <v>CHAPX1_LOBI3A_1</v>
      </c>
      <c r="H34" s="16" cm="1">
        <f t="array" ref="H34">IFERROR(INDEX($H$102:$AR$200,MATCH($F34,$F$102:$F$200,0),COLUMN()-7),-999)</f>
        <v>0</v>
      </c>
      <c r="I34" s="16" cm="1">
        <f t="array" ref="I34">IFERROR(INDEX($H$102:$AR$200,MATCH($F34,$F$102:$F$200,0),COLUMN()-7),-999)</f>
        <v>0</v>
      </c>
      <c r="J34" s="16" cm="1">
        <f t="array" ref="J34">IFERROR(INDEX($H$102:$AR$200,MATCH($F34,$F$102:$F$200,0),COLUMN()-7),-999)</f>
        <v>0</v>
      </c>
      <c r="K34" s="16" cm="1">
        <f t="array" ref="K34">IFERROR(INDEX($H$102:$AR$200,MATCH($F34,$F$102:$F$200,0),COLUMN()-7),-999)</f>
        <v>0</v>
      </c>
      <c r="L34" s="16" cm="1">
        <f t="array" ref="L34">IFERROR(INDEX($H$102:$AR$200,MATCH($F34,$F$102:$F$200,0),COLUMN()-7),-999)</f>
        <v>0</v>
      </c>
      <c r="M34" s="16" cm="1">
        <f t="array" ref="M34">IFERROR(INDEX($H$102:$AR$200,MATCH($F34,$F$102:$F$200,0),COLUMN()-7),-999)</f>
        <v>0</v>
      </c>
      <c r="N34" s="16" cm="1">
        <f t="array" ref="N34">IFERROR(INDEX($H$102:$AR$200,MATCH($F34,$F$102:$F$200,0),COLUMN()-7),-999)</f>
        <v>0</v>
      </c>
      <c r="O34" s="16" cm="1">
        <f t="array" ref="O34">IFERROR(INDEX($H$102:$AR$200,MATCH($F34,$F$102:$F$200,0),COLUMN()-7),-999)</f>
        <v>0</v>
      </c>
      <c r="P34" s="16" cm="1">
        <f t="array" ref="P34">IFERROR(INDEX($H$102:$AR$200,MATCH($F34,$F$102:$F$200,0),COLUMN()-7),-999)</f>
        <v>0</v>
      </c>
      <c r="Q34" s="16" cm="1">
        <f t="array" ref="Q34">IFERROR(INDEX($H$102:$AR$200,MATCH($F34,$F$102:$F$200,0),COLUMN()-7),-999)</f>
        <v>0</v>
      </c>
      <c r="R34" s="16" cm="1">
        <f t="array" ref="R34">IFERROR(INDEX($H$102:$AR$200,MATCH($F34,$F$102:$F$200,0),COLUMN()-7),-999)</f>
        <v>0</v>
      </c>
      <c r="S34" s="16" cm="1">
        <f t="array" ref="S34">IFERROR(INDEX($H$102:$AR$200,MATCH($F34,$F$102:$F$200,0),COLUMN()-7),-999)</f>
        <v>0</v>
      </c>
      <c r="T34" s="16" cm="1">
        <f t="array" ref="T34">IFERROR(INDEX($H$102:$AR$200,MATCH($F34,$F$102:$F$200,0),COLUMN()-7),-999)</f>
        <v>0</v>
      </c>
      <c r="U34" s="16" cm="1">
        <f t="array" ref="U34">IFERROR(INDEX($H$102:$AR$200,MATCH($F34,$F$102:$F$200,0),COLUMN()-7),-999)</f>
        <v>0</v>
      </c>
      <c r="V34" s="16" cm="1">
        <f t="array" ref="V34">IFERROR(INDEX($H$102:$AR$200,MATCH($F34,$F$102:$F$200,0),COLUMN()-7),-999)</f>
        <v>0</v>
      </c>
      <c r="W34" s="16" cm="1">
        <f t="array" ref="W34">IFERROR(INDEX($H$102:$AR$200,MATCH($F34,$F$102:$F$200,0),COLUMN()-7),-999)</f>
        <v>0</v>
      </c>
      <c r="X34" s="16" cm="1">
        <f t="array" ref="X34">IFERROR(INDEX($H$102:$AR$200,MATCH($F34,$F$102:$F$200,0),COLUMN()-7),-999)</f>
        <v>0</v>
      </c>
      <c r="Y34" s="16" cm="1">
        <f t="array" ref="Y34">IFERROR(INDEX($H$102:$AR$200,MATCH($F34,$F$102:$F$200,0),COLUMN()-7),-999)</f>
        <v>0</v>
      </c>
      <c r="Z34" s="16" cm="1">
        <f t="array" ref="Z34">IFERROR(INDEX($H$102:$AR$200,MATCH($F34,$F$102:$F$200,0),COLUMN()-7),-999)</f>
        <v>0</v>
      </c>
      <c r="AA34" s="16" cm="1">
        <f t="array" ref="AA34">IFERROR(INDEX($H$102:$AR$200,MATCH($F34,$F$102:$F$200,0),COLUMN()-7),-999)</f>
        <v>0</v>
      </c>
      <c r="AB34" s="16" cm="1">
        <f t="array" ref="AB34">IFERROR(INDEX($H$102:$AR$200,MATCH($F34,$F$102:$F$200,0),COLUMN()-7),-999)</f>
        <v>0</v>
      </c>
      <c r="AC34" s="16" cm="1">
        <f t="array" ref="AC34">IFERROR(INDEX($H$102:$AR$200,MATCH($F34,$F$102:$F$200,0),COLUMN()-7),-999)</f>
        <v>0</v>
      </c>
      <c r="AD34" s="16" cm="1">
        <f t="array" ref="AD34">IFERROR(INDEX($H$102:$AR$200,MATCH($F34,$F$102:$F$200,0),COLUMN()-7),-999)</f>
        <v>0</v>
      </c>
      <c r="AE34" s="16" cm="1">
        <f t="array" ref="AE34">IFERROR(INDEX($H$102:$AR$200,MATCH($F34,$F$102:$F$200,0),COLUMN()-7),-999)</f>
        <v>0</v>
      </c>
      <c r="AF34" s="16" cm="1">
        <f t="array" ref="AF34">IFERROR(INDEX($H$102:$AR$200,MATCH($F34,$F$102:$F$200,0),COLUMN()-7),-999)</f>
        <v>0</v>
      </c>
      <c r="AG34" s="16" cm="1">
        <f t="array" ref="AG34">IFERROR(INDEX($H$102:$AR$200,MATCH($F34,$F$102:$F$200,0),COLUMN()-7),-999)</f>
        <v>15.501245016988834</v>
      </c>
      <c r="AH34" s="16" cm="1">
        <f t="array" ref="AH34">IFERROR(INDEX($H$102:$AR$200,MATCH($F34,$F$102:$F$200,0),COLUMN()-7),-999)</f>
        <v>15.500211604095647</v>
      </c>
      <c r="AI34" s="16" cm="1">
        <f t="array" ref="AI34">IFERROR(INDEX($H$102:$AR$200,MATCH($F34,$F$102:$F$200,0),COLUMN()-7),-999)</f>
        <v>11.449252370099584</v>
      </c>
      <c r="AJ34" s="16" cm="1">
        <f t="array" ref="AJ34">IFERROR(INDEX($H$102:$AR$200,MATCH($F34,$F$102:$F$200,0),COLUMN()-7),-999)</f>
        <v>15.581480751480889</v>
      </c>
      <c r="AK34" s="16" cm="1">
        <f t="array" ref="AK34">IFERROR(INDEX($H$102:$AR$200,MATCH($F34,$F$102:$F$200,0),COLUMN()-7),-999)</f>
        <v>13.401278674711246</v>
      </c>
      <c r="AL34" s="16" cm="1">
        <f t="array" ref="AL34">IFERROR(INDEX($H$102:$AR$200,MATCH($F34,$F$102:$F$200,0),COLUMN()-7),-999)</f>
        <v>11.343692020092808</v>
      </c>
      <c r="AM34" s="16" cm="1">
        <f t="array" ref="AM34">IFERROR(INDEX($H$102:$AR$200,MATCH($F34,$F$102:$F$200,0),COLUMN()-7),-999)</f>
        <v>11.08241773086778</v>
      </c>
      <c r="AN34" s="16" cm="1">
        <f t="array" ref="AN34">IFERROR(INDEX($H$102:$AR$200,MATCH($F34,$F$102:$F$200,0),COLUMN()-7),-999)</f>
        <v>10.953677514654627</v>
      </c>
      <c r="AO34" s="16" cm="1">
        <f t="array" ref="AO34">IFERROR(INDEX($H$102:$AR$200,MATCH($F34,$F$102:$F$200,0),COLUMN()-7),-999)</f>
        <v>10.9537381668551</v>
      </c>
      <c r="AP34" s="16" cm="1">
        <f t="array" ref="AP34">IFERROR(INDEX($H$102:$AR$200,MATCH($F34,$F$102:$F$200,0),COLUMN()-7),-999)</f>
        <v>10.953223656322891</v>
      </c>
      <c r="AQ34" s="16" cm="1">
        <f t="array" ref="AQ34">IFERROR(INDEX($H$102:$AR$200,MATCH($F34,$F$102:$F$200,0),COLUMN()-7),-999)</f>
        <v>10.953223656322891</v>
      </c>
      <c r="AR34" s="16" cm="1">
        <f t="array" ref="AR34">IFERROR(INDEX($H$102:$AR$200,MATCH($F34,$F$102:$F$200,0),COLUMN()-7),-999)</f>
        <v>10.955050287924202</v>
      </c>
      <c r="AS34" s="16"/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15.534535476552888</v>
      </c>
      <c r="BG34" s="16">
        <v>15.5860501959048</v>
      </c>
      <c r="BH34" s="16">
        <v>13.411799292279044</v>
      </c>
      <c r="BI34" s="16">
        <v>10.959291190782185</v>
      </c>
      <c r="BJ34" s="16"/>
      <c r="BK34" s="16"/>
      <c r="BL34" s="16"/>
      <c r="BM34" s="16"/>
      <c r="BN34" s="16"/>
    </row>
    <row r="35" spans="4:66" ht="15" customHeight="1" x14ac:dyDescent="0.25">
      <c r="D35" s="2" t="str">
        <f>'Lines - Loading'!C35</f>
        <v>chapelcross33kv</v>
      </c>
      <c r="E35" s="90" t="str">
        <f>IF('Lines - Loading'!D35="","",'Lines - Loading'!D35)</f>
        <v>CHAP3-_GRNA3B_1</v>
      </c>
      <c r="F35" s="78" t="str">
        <f>'Lines - Loading'!E35</f>
        <v>CHAP3-_GRNA3B_1</v>
      </c>
      <c r="H35" s="16" cm="1">
        <f t="array" ref="H35">IFERROR(INDEX($H$102:$AR$200,MATCH($F35,$F$102:$F$200,0),COLUMN()-7),-999)</f>
        <v>0</v>
      </c>
      <c r="I35" s="16" cm="1">
        <f t="array" ref="I35">IFERROR(INDEX($H$102:$AR$200,MATCH($F35,$F$102:$F$200,0),COLUMN()-7),-999)</f>
        <v>0</v>
      </c>
      <c r="J35" s="16" cm="1">
        <f t="array" ref="J35">IFERROR(INDEX($H$102:$AR$200,MATCH($F35,$F$102:$F$200,0),COLUMN()-7),-999)</f>
        <v>0</v>
      </c>
      <c r="K35" s="16" cm="1">
        <f t="array" ref="K35">IFERROR(INDEX($H$102:$AR$200,MATCH($F35,$F$102:$F$200,0),COLUMN()-7),-999)</f>
        <v>0</v>
      </c>
      <c r="L35" s="16" cm="1">
        <f t="array" ref="L35">IFERROR(INDEX($H$102:$AR$200,MATCH($F35,$F$102:$F$200,0),COLUMN()-7),-999)</f>
        <v>0</v>
      </c>
      <c r="M35" s="16" cm="1">
        <f t="array" ref="M35">IFERROR(INDEX($H$102:$AR$200,MATCH($F35,$F$102:$F$200,0),COLUMN()-7),-999)</f>
        <v>0</v>
      </c>
      <c r="N35" s="16" cm="1">
        <f t="array" ref="N35">IFERROR(INDEX($H$102:$AR$200,MATCH($F35,$F$102:$F$200,0),COLUMN()-7),-999)</f>
        <v>0</v>
      </c>
      <c r="O35" s="16" cm="1">
        <f t="array" ref="O35">IFERROR(INDEX($H$102:$AR$200,MATCH($F35,$F$102:$F$200,0),COLUMN()-7),-999)</f>
        <v>0</v>
      </c>
      <c r="P35" s="16" cm="1">
        <f t="array" ref="P35">IFERROR(INDEX($H$102:$AR$200,MATCH($F35,$F$102:$F$200,0),COLUMN()-7),-999)</f>
        <v>0</v>
      </c>
      <c r="Q35" s="16" cm="1">
        <f t="array" ref="Q35">IFERROR(INDEX($H$102:$AR$200,MATCH($F35,$F$102:$F$200,0),COLUMN()-7),-999)</f>
        <v>0</v>
      </c>
      <c r="R35" s="16" cm="1">
        <f t="array" ref="R35">IFERROR(INDEX($H$102:$AR$200,MATCH($F35,$F$102:$F$200,0),COLUMN()-7),-999)</f>
        <v>0</v>
      </c>
      <c r="S35" s="16" cm="1">
        <f t="array" ref="S35">IFERROR(INDEX($H$102:$AR$200,MATCH($F35,$F$102:$F$200,0),COLUMN()-7),-999)</f>
        <v>0</v>
      </c>
      <c r="T35" s="16" cm="1">
        <f t="array" ref="T35">IFERROR(INDEX($H$102:$AR$200,MATCH($F35,$F$102:$F$200,0),COLUMN()-7),-999)</f>
        <v>0</v>
      </c>
      <c r="U35" s="16" cm="1">
        <f t="array" ref="U35">IFERROR(INDEX($H$102:$AR$200,MATCH($F35,$F$102:$F$200,0),COLUMN()-7),-999)</f>
        <v>0</v>
      </c>
      <c r="V35" s="16" cm="1">
        <f t="array" ref="V35">IFERROR(INDEX($H$102:$AR$200,MATCH($F35,$F$102:$F$200,0),COLUMN()-7),-999)</f>
        <v>0</v>
      </c>
      <c r="W35" s="16" cm="1">
        <f t="array" ref="W35">IFERROR(INDEX($H$102:$AR$200,MATCH($F35,$F$102:$F$200,0),COLUMN()-7),-999)</f>
        <v>0</v>
      </c>
      <c r="X35" s="16" cm="1">
        <f t="array" ref="X35">IFERROR(INDEX($H$102:$AR$200,MATCH($F35,$F$102:$F$200,0),COLUMN()-7),-999)</f>
        <v>0</v>
      </c>
      <c r="Y35" s="16" cm="1">
        <f t="array" ref="Y35">IFERROR(INDEX($H$102:$AR$200,MATCH($F35,$F$102:$F$200,0),COLUMN()-7),-999)</f>
        <v>0</v>
      </c>
      <c r="Z35" s="16" cm="1">
        <f t="array" ref="Z35">IFERROR(INDEX($H$102:$AR$200,MATCH($F35,$F$102:$F$200,0),COLUMN()-7),-999)</f>
        <v>0</v>
      </c>
      <c r="AA35" s="16" cm="1">
        <f t="array" ref="AA35">IFERROR(INDEX($H$102:$AR$200,MATCH($F35,$F$102:$F$200,0),COLUMN()-7),-999)</f>
        <v>0</v>
      </c>
      <c r="AB35" s="16" cm="1">
        <f t="array" ref="AB35">IFERROR(INDEX($H$102:$AR$200,MATCH($F35,$F$102:$F$200,0),COLUMN()-7),-999)</f>
        <v>0</v>
      </c>
      <c r="AC35" s="16" cm="1">
        <f t="array" ref="AC35">IFERROR(INDEX($H$102:$AR$200,MATCH($F35,$F$102:$F$200,0),COLUMN()-7),-999)</f>
        <v>0</v>
      </c>
      <c r="AD35" s="16" cm="1">
        <f t="array" ref="AD35">IFERROR(INDEX($H$102:$AR$200,MATCH($F35,$F$102:$F$200,0),COLUMN()-7),-999)</f>
        <v>14.908260478572236</v>
      </c>
      <c r="AE35" s="16" cm="1">
        <f t="array" ref="AE35">IFERROR(INDEX($H$102:$AR$200,MATCH($F35,$F$102:$F$200,0),COLUMN()-7),-999)</f>
        <v>11.052347579184367</v>
      </c>
      <c r="AF35" s="16" cm="1">
        <f t="array" ref="AF35">IFERROR(INDEX($H$102:$AR$200,MATCH($F35,$F$102:$F$200,0),COLUMN()-7),-999)</f>
        <v>11.051976172106464</v>
      </c>
      <c r="AG35" s="16" cm="1">
        <f t="array" ref="AG35">IFERROR(INDEX($H$102:$AR$200,MATCH($F35,$F$102:$F$200,0),COLUMN()-7),-999)</f>
        <v>7.2930665230215697</v>
      </c>
      <c r="AH35" s="16" cm="1">
        <f t="array" ref="AH35">IFERROR(INDEX($H$102:$AR$200,MATCH($F35,$F$102:$F$200,0),COLUMN()-7),-999)</f>
        <v>7.2929228341527477</v>
      </c>
      <c r="AI35" s="16" cm="1">
        <f t="array" ref="AI35">IFERROR(INDEX($H$102:$AR$200,MATCH($F35,$F$102:$F$200,0),COLUMN()-7),-999)</f>
        <v>7.294996671193851</v>
      </c>
      <c r="AJ35" s="16" cm="1">
        <f t="array" ref="AJ35">IFERROR(INDEX($H$102:$AR$200,MATCH($F35,$F$102:$F$200,0),COLUMN()-7),-999)</f>
        <v>7.2943317336598286</v>
      </c>
      <c r="AK35" s="16" cm="1">
        <f t="array" ref="AK35">IFERROR(INDEX($H$102:$AR$200,MATCH($F35,$F$102:$F$200,0),COLUMN()-7),-999)</f>
        <v>7.2937360347093145</v>
      </c>
      <c r="AL35" s="16" cm="1">
        <f t="array" ref="AL35">IFERROR(INDEX($H$102:$AR$200,MATCH($F35,$F$102:$F$200,0),COLUMN()-7),-999)</f>
        <v>7.2928364233832585</v>
      </c>
      <c r="AM35" s="16" cm="1">
        <f t="array" ref="AM35">IFERROR(INDEX($H$102:$AR$200,MATCH($F35,$F$102:$F$200,0),COLUMN()-7),-999)</f>
        <v>7.292856725626736</v>
      </c>
      <c r="AN35" s="16" cm="1">
        <f t="array" ref="AN35">IFERROR(INDEX($H$102:$AR$200,MATCH($F35,$F$102:$F$200,0),COLUMN()-7),-999)</f>
        <v>7.2928565198287254</v>
      </c>
      <c r="AO35" s="16" cm="1">
        <f t="array" ref="AO35">IFERROR(INDEX($H$102:$AR$200,MATCH($F35,$F$102:$F$200,0),COLUMN()-7),-999)</f>
        <v>7.2928678372390223</v>
      </c>
      <c r="AP35" s="16" cm="1">
        <f t="array" ref="AP35">IFERROR(INDEX($H$102:$AR$200,MATCH($F35,$F$102:$F$200,0),COLUMN()-7),-999)</f>
        <v>4.8838073928063759</v>
      </c>
      <c r="AQ35" s="16" cm="1">
        <f t="array" ref="AQ35">IFERROR(INDEX($H$102:$AR$200,MATCH($F35,$F$102:$F$200,0),COLUMN()-7),-999)</f>
        <v>4.8838073928063759</v>
      </c>
      <c r="AR35" s="16" cm="1">
        <f t="array" ref="AR35">IFERROR(INDEX($H$102:$AR$200,MATCH($F35,$F$102:$F$200,0),COLUMN()-7),-999)</f>
        <v>4.8846281640372533</v>
      </c>
      <c r="AS35" s="16"/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14.923339687879167</v>
      </c>
      <c r="BE35" s="16">
        <v>11.056595057963051</v>
      </c>
      <c r="BF35" s="16">
        <v>7.2985479768524986</v>
      </c>
      <c r="BG35" s="16">
        <v>7.2947600934094083</v>
      </c>
      <c r="BH35" s="16">
        <v>7.2954727779747817</v>
      </c>
      <c r="BI35" s="16">
        <v>4.8909474626948848</v>
      </c>
      <c r="BJ35" s="16"/>
      <c r="BK35" s="16"/>
      <c r="BL35" s="16"/>
      <c r="BM35" s="16"/>
      <c r="BN35" s="16"/>
    </row>
    <row r="36" spans="4:66" ht="15" customHeight="1" x14ac:dyDescent="0.25">
      <c r="D36" s="2" t="str">
        <f>'Lines - Loading'!C36</f>
        <v>chapelcross33kv</v>
      </c>
      <c r="E36" s="90" t="str">
        <f>IF('Lines - Loading'!D36="","",'Lines - Loading'!D36)</f>
        <v>CHAP3-_MINS3-_1</v>
      </c>
      <c r="F36" s="78" t="str">
        <f>'Lines - Loading'!E36</f>
        <v>CHAP3-_MINS3-_1</v>
      </c>
      <c r="H36" s="16" cm="1">
        <f t="array" ref="H36">IFERROR(INDEX($H$102:$AR$200,MATCH($F36,$F$102:$F$200,0),COLUMN()-7),-999)</f>
        <v>0</v>
      </c>
      <c r="I36" s="16" cm="1">
        <f t="array" ref="I36">IFERROR(INDEX($H$102:$AR$200,MATCH($F36,$F$102:$F$200,0),COLUMN()-7),-999)</f>
        <v>0</v>
      </c>
      <c r="J36" s="16" cm="1">
        <f t="array" ref="J36">IFERROR(INDEX($H$102:$AR$200,MATCH($F36,$F$102:$F$200,0),COLUMN()-7),-999)</f>
        <v>0</v>
      </c>
      <c r="K36" s="16" cm="1">
        <f t="array" ref="K36">IFERROR(INDEX($H$102:$AR$200,MATCH($F36,$F$102:$F$200,0),COLUMN()-7),-999)</f>
        <v>0</v>
      </c>
      <c r="L36" s="16" cm="1">
        <f t="array" ref="L36">IFERROR(INDEX($H$102:$AR$200,MATCH($F36,$F$102:$F$200,0),COLUMN()-7),-999)</f>
        <v>6.2977699551025612E-4</v>
      </c>
      <c r="M36" s="16" cm="1">
        <f t="array" ref="M36">IFERROR(INDEX($H$102:$AR$200,MATCH($F36,$F$102:$F$200,0),COLUMN()-7),-999)</f>
        <v>6.297886465832514E-4</v>
      </c>
      <c r="N36" s="16" cm="1">
        <f t="array" ref="N36">IFERROR(INDEX($H$102:$AR$200,MATCH($F36,$F$102:$F$200,0),COLUMN()-7),-999)</f>
        <v>0.50026146221329726</v>
      </c>
      <c r="O36" s="16" cm="1">
        <f t="array" ref="O36">IFERROR(INDEX($H$102:$AR$200,MATCH($F36,$F$102:$F$200,0),COLUMN()-7),-999)</f>
        <v>0.50026146221266488</v>
      </c>
      <c r="P36" s="16" cm="1">
        <f t="array" ref="P36">IFERROR(INDEX($H$102:$AR$200,MATCH($F36,$F$102:$F$200,0),COLUMN()-7),-999)</f>
        <v>0.50021684020397739</v>
      </c>
      <c r="Q36" s="16" cm="1">
        <f t="array" ref="Q36">IFERROR(INDEX($H$102:$AR$200,MATCH($F36,$F$102:$F$200,0),COLUMN()-7),-999)</f>
        <v>0.50021728927051368</v>
      </c>
      <c r="R36" s="16" cm="1">
        <f t="array" ref="R36">IFERROR(INDEX($H$102:$AR$200,MATCH($F36,$F$102:$F$200,0),COLUMN()-7),-999)</f>
        <v>0.50063320419718682</v>
      </c>
      <c r="S36" s="16" cm="1">
        <f t="array" ref="S36">IFERROR(INDEX($H$102:$AR$200,MATCH($F36,$F$102:$F$200,0),COLUMN()-7),-999)</f>
        <v>0.50134720048184778</v>
      </c>
      <c r="T36" s="16" cm="1">
        <f t="array" ref="T36">IFERROR(INDEX($H$102:$AR$200,MATCH($F36,$F$102:$F$200,0),COLUMN()-7),-999)</f>
        <v>0.50134720048184778</v>
      </c>
      <c r="U36" s="16" cm="1">
        <f t="array" ref="U36">IFERROR(INDEX($H$102:$AR$200,MATCH($F36,$F$102:$F$200,0),COLUMN()-7),-999)</f>
        <v>0.50128369163677811</v>
      </c>
      <c r="V36" s="16" cm="1">
        <f t="array" ref="V36">IFERROR(INDEX($H$102:$AR$200,MATCH($F36,$F$102:$F$200,0),COLUMN()-7),-999)</f>
        <v>0.50350145871941221</v>
      </c>
      <c r="W36" s="16" cm="1">
        <f t="array" ref="W36">IFERROR(INDEX($H$102:$AR$200,MATCH($F36,$F$102:$F$200,0),COLUMN()-7),-999)</f>
        <v>0.50350145871941221</v>
      </c>
      <c r="X36" s="16" cm="1">
        <f t="array" ref="X36">IFERROR(INDEX($H$102:$AR$200,MATCH($F36,$F$102:$F$200,0),COLUMN()-7),-999)</f>
        <v>0.50052605626218061</v>
      </c>
      <c r="Y36" s="16" cm="1">
        <f t="array" ref="Y36">IFERROR(INDEX($H$102:$AR$200,MATCH($F36,$F$102:$F$200,0),COLUMN()-7),-999)</f>
        <v>0.50079662600480912</v>
      </c>
      <c r="Z36" s="16" cm="1">
        <f t="array" ref="Z36">IFERROR(INDEX($H$102:$AR$200,MATCH($F36,$F$102:$F$200,0),COLUMN()-7),-999)</f>
        <v>0.50572180435956082</v>
      </c>
      <c r="AA36" s="16" cm="1">
        <f t="array" ref="AA36">IFERROR(INDEX($H$102:$AR$200,MATCH($F36,$F$102:$F$200,0),COLUMN()-7),-999)</f>
        <v>0.50434798045024576</v>
      </c>
      <c r="AB36" s="16" cm="1">
        <f t="array" ref="AB36">IFERROR(INDEX($H$102:$AR$200,MATCH($F36,$F$102:$F$200,0),COLUMN()-7),-999)</f>
        <v>-6.8273549368517159</v>
      </c>
      <c r="AC36" s="16" cm="1">
        <f t="array" ref="AC36">IFERROR(INDEX($H$102:$AR$200,MATCH($F36,$F$102:$F$200,0),COLUMN()-7),-999)</f>
        <v>-6.8276916302573296</v>
      </c>
      <c r="AD36" s="16" cm="1">
        <f t="array" ref="AD36">IFERROR(INDEX($H$102:$AR$200,MATCH($F36,$F$102:$F$200,0),COLUMN()-7),-999)</f>
        <v>-6.8234768870948752</v>
      </c>
      <c r="AE36" s="16" cm="1">
        <f t="array" ref="AE36">IFERROR(INDEX($H$102:$AR$200,MATCH($F36,$F$102:$F$200,0),COLUMN()-7),-999)</f>
        <v>-6.8279968225544048</v>
      </c>
      <c r="AF36" s="16" cm="1">
        <f t="array" ref="AF36">IFERROR(INDEX($H$102:$AR$200,MATCH($F36,$F$102:$F$200,0),COLUMN()-7),-999)</f>
        <v>-8.6496024160537246</v>
      </c>
      <c r="AG36" s="16" cm="1">
        <f t="array" ref="AG36">IFERROR(INDEX($H$102:$AR$200,MATCH($F36,$F$102:$F$200,0),COLUMN()-7),-999)</f>
        <v>-8.6432942418221756</v>
      </c>
      <c r="AH36" s="16" cm="1">
        <f t="array" ref="AH36">IFERROR(INDEX($H$102:$AR$200,MATCH($F36,$F$102:$F$200,0),COLUMN()-7),-999)</f>
        <v>-15.887566728893734</v>
      </c>
      <c r="AI36" s="16" cm="1">
        <f t="array" ref="AI36">IFERROR(INDEX($H$102:$AR$200,MATCH($F36,$F$102:$F$200,0),COLUMN()-7),-999)</f>
        <v>-15.878874437001365</v>
      </c>
      <c r="AJ36" s="16" cm="1">
        <f t="array" ref="AJ36">IFERROR(INDEX($H$102:$AR$200,MATCH($F36,$F$102:$F$200,0),COLUMN()-7),-999)</f>
        <v>-15.882527614338548</v>
      </c>
      <c r="AK36" s="16" cm="1">
        <f t="array" ref="AK36">IFERROR(INDEX($H$102:$AR$200,MATCH($F36,$F$102:$F$200,0),COLUMN()-7),-999)</f>
        <v>-15.885113916738913</v>
      </c>
      <c r="AL36" s="16" cm="1">
        <f t="array" ref="AL36">IFERROR(INDEX($H$102:$AR$200,MATCH($F36,$F$102:$F$200,0),COLUMN()-7),-999)</f>
        <v>-15.887753868688101</v>
      </c>
      <c r="AM36" s="16" cm="1">
        <f t="array" ref="AM36">IFERROR(INDEX($H$102:$AR$200,MATCH($F36,$F$102:$F$200,0),COLUMN()-7),-999)</f>
        <v>-15.887711191627181</v>
      </c>
      <c r="AN36" s="16" cm="1">
        <f t="array" ref="AN36">IFERROR(INDEX($H$102:$AR$200,MATCH($F36,$F$102:$F$200,0),COLUMN()-7),-999)</f>
        <v>-15.887711628079666</v>
      </c>
      <c r="AO36" s="16" cm="1">
        <f t="array" ref="AO36">IFERROR(INDEX($H$102:$AR$200,MATCH($F36,$F$102:$F$200,0),COLUMN()-7),-999)</f>
        <v>-15.88768749785218</v>
      </c>
      <c r="AP36" s="16" cm="1">
        <f t="array" ref="AP36">IFERROR(INDEX($H$102:$AR$200,MATCH($F36,$F$102:$F$200,0),COLUMN()-7),-999)</f>
        <v>-15.887884324593831</v>
      </c>
      <c r="AQ36" s="16" cm="1">
        <f t="array" ref="AQ36">IFERROR(INDEX($H$102:$AR$200,MATCH($F36,$F$102:$F$200,0),COLUMN()-7),-999)</f>
        <v>-15.887884324593831</v>
      </c>
      <c r="AR36" s="16" cm="1">
        <f t="array" ref="AR36">IFERROR(INDEX($H$102:$AR$200,MATCH($F36,$F$102:$F$200,0),COLUMN()-7),-999)</f>
        <v>-15.886899483035874</v>
      </c>
      <c r="AS36" s="16"/>
      <c r="AT36" s="16">
        <v>0</v>
      </c>
      <c r="AU36" s="16">
        <v>0</v>
      </c>
      <c r="AV36" s="16">
        <v>0</v>
      </c>
      <c r="AW36" s="16">
        <v>0.50240266116193588</v>
      </c>
      <c r="AX36" s="16">
        <v>0.50239408111911055</v>
      </c>
      <c r="AY36" s="16">
        <v>0.50235620652485913</v>
      </c>
      <c r="AZ36" s="16">
        <v>0.50232184993658713</v>
      </c>
      <c r="BA36" s="16">
        <v>0.5026977888688835</v>
      </c>
      <c r="BB36" s="16">
        <v>0.50273723613201871</v>
      </c>
      <c r="BC36" s="16">
        <v>-19.236814173262424</v>
      </c>
      <c r="BD36" s="16">
        <v>-19.232591178640515</v>
      </c>
      <c r="BE36" s="16">
        <v>-19.246533424691929</v>
      </c>
      <c r="BF36" s="16">
        <v>-19.205459692034228</v>
      </c>
      <c r="BG36" s="16">
        <v>-19.242037755657069</v>
      </c>
      <c r="BH36" s="16">
        <v>-19.238287980986254</v>
      </c>
      <c r="BI36" s="16">
        <v>-19.245238253549392</v>
      </c>
      <c r="BJ36" s="16"/>
      <c r="BK36" s="16"/>
      <c r="BL36" s="16"/>
      <c r="BM36" s="16"/>
      <c r="BN36" s="16"/>
    </row>
    <row r="37" spans="4:66" ht="15" customHeight="1" x14ac:dyDescent="0.25">
      <c r="D37" s="2" t="str">
        <f>'Lines - Loading'!C37</f>
        <v>chapelcross33kv</v>
      </c>
      <c r="E37" s="90" t="str">
        <f>IF('Lines - Loading'!D37="","",'Lines - Loading'!D37)</f>
        <v>CHAP3-_STCR3-_1</v>
      </c>
      <c r="F37" s="78" t="str">
        <f>'Lines - Loading'!E37</f>
        <v>CHAP3-_STCR3-_1</v>
      </c>
      <c r="H37" s="16" cm="1">
        <f t="array" ref="H37">IFERROR(INDEX($H$102:$AR$200,MATCH($F37,$F$102:$F$200,0),COLUMN()-7),-999)</f>
        <v>0</v>
      </c>
      <c r="I37" s="16" cm="1">
        <f t="array" ref="I37">IFERROR(INDEX($H$102:$AR$200,MATCH($F37,$F$102:$F$200,0),COLUMN()-7),-999)</f>
        <v>0</v>
      </c>
      <c r="J37" s="16" cm="1">
        <f t="array" ref="J37">IFERROR(INDEX($H$102:$AR$200,MATCH($F37,$F$102:$F$200,0),COLUMN()-7),-999)</f>
        <v>0</v>
      </c>
      <c r="K37" s="16" cm="1">
        <f t="array" ref="K37">IFERROR(INDEX($H$102:$AR$200,MATCH($F37,$F$102:$F$200,0),COLUMN()-7),-999)</f>
        <v>0</v>
      </c>
      <c r="L37" s="16" cm="1">
        <f t="array" ref="L37">IFERROR(INDEX($H$102:$AR$200,MATCH($F37,$F$102:$F$200,0),COLUMN()-7),-999)</f>
        <v>-2.5214911715891741E-3</v>
      </c>
      <c r="M37" s="16" cm="1">
        <f t="array" ref="M37">IFERROR(INDEX($H$102:$AR$200,MATCH($F37,$F$102:$F$200,0),COLUMN()-7),-999)</f>
        <v>-2.5215028221030611E-3</v>
      </c>
      <c r="N37" s="16" cm="1">
        <f t="array" ref="N37">IFERROR(INDEX($H$102:$AR$200,MATCH($F37,$F$102:$F$200,0),COLUMN()-7),-999)</f>
        <v>-0.50213288351552765</v>
      </c>
      <c r="O37" s="16" cm="1">
        <f t="array" ref="O37">IFERROR(INDEX($H$102:$AR$200,MATCH($F37,$F$102:$F$200,0),COLUMN()-7),-999)</f>
        <v>-0.50213289507313452</v>
      </c>
      <c r="P37" s="16" cm="1">
        <f t="array" ref="P37">IFERROR(INDEX($H$102:$AR$200,MATCH($F37,$F$102:$F$200,0),COLUMN()-7),-999)</f>
        <v>-1.0016726341400959</v>
      </c>
      <c r="Q37" s="16" cm="1">
        <f t="array" ref="Q37">IFERROR(INDEX($H$102:$AR$200,MATCH($F37,$F$102:$F$200,0),COLUMN()-7),-999)</f>
        <v>-1.0301188049482897</v>
      </c>
      <c r="R37" s="16" cm="1">
        <f t="array" ref="R37">IFERROR(INDEX($H$102:$AR$200,MATCH($F37,$F$102:$F$200,0),COLUMN()-7),-999)</f>
        <v>-1.0306222860345151</v>
      </c>
      <c r="S37" s="16" cm="1">
        <f t="array" ref="S37">IFERROR(INDEX($H$102:$AR$200,MATCH($F37,$F$102:$F$200,0),COLUMN()-7),-999)</f>
        <v>-1.0317965655764707</v>
      </c>
      <c r="T37" s="16" cm="1">
        <f t="array" ref="T37">IFERROR(INDEX($H$102:$AR$200,MATCH($F37,$F$102:$F$200,0),COLUMN()-7),-999)</f>
        <v>-1.0317965655764707</v>
      </c>
      <c r="U37" s="16" cm="1">
        <f t="array" ref="U37">IFERROR(INDEX($H$102:$AR$200,MATCH($F37,$F$102:$F$200,0),COLUMN()-7),-999)</f>
        <v>-1.0928211160930781</v>
      </c>
      <c r="V37" s="16" cm="1">
        <f t="array" ref="V37">IFERROR(INDEX($H$102:$AR$200,MATCH($F37,$F$102:$F$200,0),COLUMN()-7),-999)</f>
        <v>-1.146575437976912</v>
      </c>
      <c r="W37" s="16" cm="1">
        <f t="array" ref="W37">IFERROR(INDEX($H$102:$AR$200,MATCH($F37,$F$102:$F$200,0),COLUMN()-7),-999)</f>
        <v>-1.146575437976912</v>
      </c>
      <c r="X37" s="16" cm="1">
        <f t="array" ref="X37">IFERROR(INDEX($H$102:$AR$200,MATCH($F37,$F$102:$F$200,0),COLUMN()-7),-999)</f>
        <v>-1.1209829722558329</v>
      </c>
      <c r="Y37" s="16" cm="1">
        <f t="array" ref="Y37">IFERROR(INDEX($H$102:$AR$200,MATCH($F37,$F$102:$F$200,0),COLUMN()-7),-999)</f>
        <v>-13.35299466249656</v>
      </c>
      <c r="Z37" s="16" cm="1">
        <f t="array" ref="Z37">IFERROR(INDEX($H$102:$AR$200,MATCH($F37,$F$102:$F$200,0),COLUMN()-7),-999)</f>
        <v>-25.596302306300075</v>
      </c>
      <c r="AA37" s="16" cm="1">
        <f t="array" ref="AA37">IFERROR(INDEX($H$102:$AR$200,MATCH($F37,$F$102:$F$200,0),COLUMN()-7),-999)</f>
        <v>-30.095443626940728</v>
      </c>
      <c r="AB37" s="16" cm="1">
        <f t="array" ref="AB37">IFERROR(INDEX($H$102:$AR$200,MATCH($F37,$F$102:$F$200,0),COLUMN()-7),-999)</f>
        <v>-1.4688715887802266</v>
      </c>
      <c r="AC37" s="16" cm="1">
        <f t="array" ref="AC37">IFERROR(INDEX($H$102:$AR$200,MATCH($F37,$F$102:$F$200,0),COLUMN()-7),-999)</f>
        <v>-16.701548684420398</v>
      </c>
      <c r="AD37" s="16" cm="1">
        <f t="array" ref="AD37">IFERROR(INDEX($H$102:$AR$200,MATCH($F37,$F$102:$F$200,0),COLUMN()-7),-999)</f>
        <v>-27.179984876972846</v>
      </c>
      <c r="AE37" s="16" cm="1">
        <f t="array" ref="AE37">IFERROR(INDEX($H$102:$AR$200,MATCH($F37,$F$102:$F$200,0),COLUMN()-7),-999)</f>
        <v>-21.627243722086753</v>
      </c>
      <c r="AF37" s="16" cm="1">
        <f t="array" ref="AF37">IFERROR(INDEX($H$102:$AR$200,MATCH($F37,$F$102:$F$200,0),COLUMN()-7),-999)</f>
        <v>-17.361397897904673</v>
      </c>
      <c r="AG37" s="16" cm="1">
        <f t="array" ref="AG37">IFERROR(INDEX($H$102:$AR$200,MATCH($F37,$F$102:$F$200,0),COLUMN()-7),-999)</f>
        <v>-28.617140636811538</v>
      </c>
      <c r="AH37" s="16" cm="1">
        <f t="array" ref="AH37">IFERROR(INDEX($H$102:$AR$200,MATCH($F37,$F$102:$F$200,0),COLUMN()-7),-999)</f>
        <v>-18.929943085907421</v>
      </c>
      <c r="AI37" s="16" cm="1">
        <f t="array" ref="AI37">IFERROR(INDEX($H$102:$AR$200,MATCH($F37,$F$102:$F$200,0),COLUMN()-7),-999)</f>
        <v>-29.897873714698491</v>
      </c>
      <c r="AJ37" s="16" cm="1">
        <f t="array" ref="AJ37">IFERROR(INDEX($H$102:$AR$200,MATCH($F37,$F$102:$F$200,0),COLUMN()-7),-999)</f>
        <v>-29.943643089322869</v>
      </c>
      <c r="AK37" s="16" cm="1">
        <f t="array" ref="AK37">IFERROR(INDEX($H$102:$AR$200,MATCH($F37,$F$102:$F$200,0),COLUMN()-7),-999)</f>
        <v>-28.677908604254799</v>
      </c>
      <c r="AL37" s="16" cm="1">
        <f t="array" ref="AL37">IFERROR(INDEX($H$102:$AR$200,MATCH($F37,$F$102:$F$200,0),COLUMN()-7),-999)</f>
        <v>-24.063498320636615</v>
      </c>
      <c r="AM37" s="16" cm="1">
        <f t="array" ref="AM37">IFERROR(INDEX($H$102:$AR$200,MATCH($F37,$F$102:$F$200,0),COLUMN()-7),-999)</f>
        <v>-24.077223455567847</v>
      </c>
      <c r="AN37" s="16" cm="1">
        <f t="array" ref="AN37">IFERROR(INDEX($H$102:$AR$200,MATCH($F37,$F$102:$F$200,0),COLUMN()-7),-999)</f>
        <v>-24.076621639540232</v>
      </c>
      <c r="AO37" s="16" cm="1">
        <f t="array" ref="AO37">IFERROR(INDEX($H$102:$AR$200,MATCH($F37,$F$102:$F$200,0),COLUMN()-7),-999)</f>
        <v>-23.822611281171429</v>
      </c>
      <c r="AP37" s="16" cm="1">
        <f t="array" ref="AP37">IFERROR(INDEX($H$102:$AR$200,MATCH($F37,$F$102:$F$200,0),COLUMN()-7),-999)</f>
        <v>-23.851396997189497</v>
      </c>
      <c r="AQ37" s="16" cm="1">
        <f t="array" ref="AQ37">IFERROR(INDEX($H$102:$AR$200,MATCH($F37,$F$102:$F$200,0),COLUMN()-7),-999)</f>
        <v>-23.851396997189497</v>
      </c>
      <c r="AR37" s="16" cm="1">
        <f t="array" ref="AR37">IFERROR(INDEX($H$102:$AR$200,MATCH($F37,$F$102:$F$200,0),COLUMN()-7),-999)</f>
        <v>-31.637277428891728</v>
      </c>
      <c r="AS37" s="16"/>
      <c r="AT37" s="16">
        <v>0</v>
      </c>
      <c r="AU37" s="16">
        <v>-1.1414794506875064E-8</v>
      </c>
      <c r="AV37" s="16">
        <v>-1.1414794506875064E-8</v>
      </c>
      <c r="AW37" s="16">
        <v>-0.50240267249831583</v>
      </c>
      <c r="AX37" s="16">
        <v>-1.0034297798286729</v>
      </c>
      <c r="AY37" s="16">
        <v>-1.0320337779754558</v>
      </c>
      <c r="AZ37" s="16">
        <v>-1.1219899204185135</v>
      </c>
      <c r="BA37" s="16">
        <v>-25.555566640919583</v>
      </c>
      <c r="BB37" s="16">
        <v>-30.046022937129607</v>
      </c>
      <c r="BC37" s="16">
        <v>-17.260924134804693</v>
      </c>
      <c r="BD37" s="16">
        <v>-24.652841594075092</v>
      </c>
      <c r="BE37" s="16">
        <v>-19.010270402363858</v>
      </c>
      <c r="BF37" s="16">
        <v>-40.279247927441752</v>
      </c>
      <c r="BG37" s="16">
        <v>-32.217834662846876</v>
      </c>
      <c r="BH37" s="16">
        <v>-34.912446623328151</v>
      </c>
      <c r="BI37" s="16">
        <v>-30.057904939537408</v>
      </c>
      <c r="BJ37" s="16"/>
      <c r="BK37" s="16"/>
      <c r="BL37" s="16"/>
      <c r="BM37" s="16"/>
      <c r="BN37" s="16"/>
    </row>
    <row r="38" spans="4:66" ht="15" customHeight="1" x14ac:dyDescent="0.25">
      <c r="D38" s="2" t="str">
        <f>'Lines - Loading'!C38</f>
        <v>chapelcross33kv</v>
      </c>
      <c r="E38" s="90" t="str">
        <f>IF('Lines - Loading'!D38="","",'Lines - Loading'!D38)</f>
        <v>LOBI3B_LOBIT2_1</v>
      </c>
      <c r="F38" s="78" t="str">
        <f>'Lines - Loading'!E38</f>
        <v>LOBI3B_LOBIT2_1</v>
      </c>
      <c r="H38" s="16" cm="1">
        <f t="array" ref="H38">IFERROR(INDEX($H$102:$AR$200,MATCH($F38,$F$102:$F$200,0),COLUMN()-7),-999)</f>
        <v>0</v>
      </c>
      <c r="I38" s="16" cm="1">
        <f t="array" ref="I38">IFERROR(INDEX($H$102:$AR$200,MATCH($F38,$F$102:$F$200,0),COLUMN()-7),-999)</f>
        <v>0</v>
      </c>
      <c r="J38" s="16" cm="1">
        <f t="array" ref="J38">IFERROR(INDEX($H$102:$AR$200,MATCH($F38,$F$102:$F$200,0),COLUMN()-7),-999)</f>
        <v>0</v>
      </c>
      <c r="K38" s="16" cm="1">
        <f t="array" ref="K38">IFERROR(INDEX($H$102:$AR$200,MATCH($F38,$F$102:$F$200,0),COLUMN()-7),-999)</f>
        <v>0</v>
      </c>
      <c r="L38" s="16" cm="1">
        <f t="array" ref="L38">IFERROR(INDEX($H$102:$AR$200,MATCH($F38,$F$102:$F$200,0),COLUMN()-7),-999)</f>
        <v>0</v>
      </c>
      <c r="M38" s="16" cm="1">
        <f t="array" ref="M38">IFERROR(INDEX($H$102:$AR$200,MATCH($F38,$F$102:$F$200,0),COLUMN()-7),-999)</f>
        <v>0</v>
      </c>
      <c r="N38" s="16" cm="1">
        <f t="array" ref="N38">IFERROR(INDEX($H$102:$AR$200,MATCH($F38,$F$102:$F$200,0),COLUMN()-7),-999)</f>
        <v>0</v>
      </c>
      <c r="O38" s="16" cm="1">
        <f t="array" ref="O38">IFERROR(INDEX($H$102:$AR$200,MATCH($F38,$F$102:$F$200,0),COLUMN()-7),-999)</f>
        <v>0</v>
      </c>
      <c r="P38" s="16" cm="1">
        <f t="array" ref="P38">IFERROR(INDEX($H$102:$AR$200,MATCH($F38,$F$102:$F$200,0),COLUMN()-7),-999)</f>
        <v>0</v>
      </c>
      <c r="Q38" s="16" cm="1">
        <f t="array" ref="Q38">IFERROR(INDEX($H$102:$AR$200,MATCH($F38,$F$102:$F$200,0),COLUMN()-7),-999)</f>
        <v>0</v>
      </c>
      <c r="R38" s="16" cm="1">
        <f t="array" ref="R38">IFERROR(INDEX($H$102:$AR$200,MATCH($F38,$F$102:$F$200,0),COLUMN()-7),-999)</f>
        <v>0</v>
      </c>
      <c r="S38" s="16" cm="1">
        <f t="array" ref="S38">IFERROR(INDEX($H$102:$AR$200,MATCH($F38,$F$102:$F$200,0),COLUMN()-7),-999)</f>
        <v>0</v>
      </c>
      <c r="T38" s="16" cm="1">
        <f t="array" ref="T38">IFERROR(INDEX($H$102:$AR$200,MATCH($F38,$F$102:$F$200,0),COLUMN()-7),-999)</f>
        <v>0</v>
      </c>
      <c r="U38" s="16" cm="1">
        <f t="array" ref="U38">IFERROR(INDEX($H$102:$AR$200,MATCH($F38,$F$102:$F$200,0),COLUMN()-7),-999)</f>
        <v>0</v>
      </c>
      <c r="V38" s="16" cm="1">
        <f t="array" ref="V38">IFERROR(INDEX($H$102:$AR$200,MATCH($F38,$F$102:$F$200,0),COLUMN()-7),-999)</f>
        <v>0</v>
      </c>
      <c r="W38" s="16" cm="1">
        <f t="array" ref="W38">IFERROR(INDEX($H$102:$AR$200,MATCH($F38,$F$102:$F$200,0),COLUMN()-7),-999)</f>
        <v>0</v>
      </c>
      <c r="X38" s="16" cm="1">
        <f t="array" ref="X38">IFERROR(INDEX($H$102:$AR$200,MATCH($F38,$F$102:$F$200,0),COLUMN()-7),-999)</f>
        <v>0</v>
      </c>
      <c r="Y38" s="16" cm="1">
        <f t="array" ref="Y38">IFERROR(INDEX($H$102:$AR$200,MATCH($F38,$F$102:$F$200,0),COLUMN()-7),-999)</f>
        <v>0</v>
      </c>
      <c r="Z38" s="16" cm="1">
        <f t="array" ref="Z38">IFERROR(INDEX($H$102:$AR$200,MATCH($F38,$F$102:$F$200,0),COLUMN()-7),-999)</f>
        <v>0</v>
      </c>
      <c r="AA38" s="16" cm="1">
        <f t="array" ref="AA38">IFERROR(INDEX($H$102:$AR$200,MATCH($F38,$F$102:$F$200,0),COLUMN()-7),-999)</f>
        <v>0</v>
      </c>
      <c r="AB38" s="16" cm="1">
        <f t="array" ref="AB38">IFERROR(INDEX($H$102:$AR$200,MATCH($F38,$F$102:$F$200,0),COLUMN()-7),-999)</f>
        <v>0</v>
      </c>
      <c r="AC38" s="16" cm="1">
        <f t="array" ref="AC38">IFERROR(INDEX($H$102:$AR$200,MATCH($F38,$F$102:$F$200,0),COLUMN()-7),-999)</f>
        <v>0</v>
      </c>
      <c r="AD38" s="16" cm="1">
        <f t="array" ref="AD38">IFERROR(INDEX($H$102:$AR$200,MATCH($F38,$F$102:$F$200,0),COLUMN()-7),-999)</f>
        <v>0</v>
      </c>
      <c r="AE38" s="16" cm="1">
        <f t="array" ref="AE38">IFERROR(INDEX($H$102:$AR$200,MATCH($F38,$F$102:$F$200,0),COLUMN()-7),-999)</f>
        <v>0</v>
      </c>
      <c r="AF38" s="16" cm="1">
        <f t="array" ref="AF38">IFERROR(INDEX($H$102:$AR$200,MATCH($F38,$F$102:$F$200,0),COLUMN()-7),-999)</f>
        <v>0</v>
      </c>
      <c r="AG38" s="16" cm="1">
        <f t="array" ref="AG38">IFERROR(INDEX($H$102:$AR$200,MATCH($F38,$F$102:$F$200,0),COLUMN()-7),-999)</f>
        <v>0</v>
      </c>
      <c r="AH38" s="16" cm="1">
        <f t="array" ref="AH38">IFERROR(INDEX($H$102:$AR$200,MATCH($F38,$F$102:$F$200,0),COLUMN()-7),-999)</f>
        <v>0</v>
      </c>
      <c r="AI38" s="16" cm="1">
        <f t="array" ref="AI38">IFERROR(INDEX($H$102:$AR$200,MATCH($F38,$F$102:$F$200,0),COLUMN()-7),-999)</f>
        <v>14.790975284066308</v>
      </c>
      <c r="AJ38" s="16" cm="1">
        <f t="array" ref="AJ38">IFERROR(INDEX($H$102:$AR$200,MATCH($F38,$F$102:$F$200,0),COLUMN()-7),-999)</f>
        <v>11.070113362182129</v>
      </c>
      <c r="AK38" s="16" cm="1">
        <f t="array" ref="AK38">IFERROR(INDEX($H$102:$AR$200,MATCH($F38,$F$102:$F$200,0),COLUMN()-7),-999)</f>
        <v>7.3670768310064325</v>
      </c>
      <c r="AL38" s="16" cm="1">
        <f t="array" ref="AL38">IFERROR(INDEX($H$102:$AR$200,MATCH($F38,$F$102:$F$200,0),COLUMN()-7),-999)</f>
        <v>7.3670163426062238</v>
      </c>
      <c r="AM38" s="16" cm="1">
        <f t="array" ref="AM38">IFERROR(INDEX($H$102:$AR$200,MATCH($F38,$F$102:$F$200,0),COLUMN()-7),-999)</f>
        <v>7.6103591652605349</v>
      </c>
      <c r="AN38" s="16" cm="1">
        <f t="array" ref="AN38">IFERROR(INDEX($H$102:$AR$200,MATCH($F38,$F$102:$F$200,0),COLUMN()-7),-999)</f>
        <v>7.4907434366859587</v>
      </c>
      <c r="AO38" s="16" cm="1">
        <f t="array" ref="AO38">IFERROR(INDEX($H$102:$AR$200,MATCH($F38,$F$102:$F$200,0),COLUMN()-7),-999)</f>
        <v>7.490720888904808</v>
      </c>
      <c r="AP38" s="16" cm="1">
        <f t="array" ref="AP38">IFERROR(INDEX($H$102:$AR$200,MATCH($F38,$F$102:$F$200,0),COLUMN()-7),-999)</f>
        <v>7.4909122614149215</v>
      </c>
      <c r="AQ38" s="16" cm="1">
        <f t="array" ref="AQ38">IFERROR(INDEX($H$102:$AR$200,MATCH($F38,$F$102:$F$200,0),COLUMN()-7),-999)</f>
        <v>7.4909122614149215</v>
      </c>
      <c r="AR38" s="16" cm="1">
        <f t="array" ref="AR38">IFERROR(INDEX($H$102:$AR$200,MATCH($F38,$F$102:$F$200,0),COLUMN()-7),-999)</f>
        <v>7.4893057236313281</v>
      </c>
      <c r="AS38" s="16"/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14.791633997308953</v>
      </c>
      <c r="BG38" s="16">
        <v>7.3670210998994801</v>
      </c>
      <c r="BH38" s="16">
        <v>7.366770663054595</v>
      </c>
      <c r="BI38" s="16">
        <v>7.4888058258306351</v>
      </c>
      <c r="BJ38" s="16"/>
      <c r="BK38" s="16"/>
      <c r="BL38" s="16"/>
      <c r="BM38" s="16"/>
      <c r="BN38" s="16"/>
    </row>
    <row r="39" spans="4:66" ht="15" customHeight="1" x14ac:dyDescent="0.25">
      <c r="D39" s="2" t="str">
        <f>'Lines - Loading'!C39</f>
        <v>chapelcross33kv</v>
      </c>
      <c r="E39" s="106" t="str">
        <f>IF('Lines - Loading'!D39="","",'Lines - Loading'!D39)</f>
        <v>CHAP1-_GRNA1</v>
      </c>
      <c r="F39" s="78" t="str">
        <f>'Lines - Loading'!E39</f>
        <v>lne_AL048A_GRNA1-_1</v>
      </c>
      <c r="H39" s="16" cm="1">
        <f t="array" ref="H39">IFERROR(INDEX($H$102:$AR$200,MATCH($F39,$F$102:$F$200,0),COLUMN()-7),-999)</f>
        <v>0</v>
      </c>
      <c r="I39" s="16" cm="1">
        <f t="array" ref="I39">IFERROR(INDEX($H$102:$AR$200,MATCH($F39,$F$102:$F$200,0),COLUMN()-7),-999)</f>
        <v>0</v>
      </c>
      <c r="J39" s="16" cm="1">
        <f t="array" ref="J39">IFERROR(INDEX($H$102:$AR$200,MATCH($F39,$F$102:$F$200,0),COLUMN()-7),-999)</f>
        <v>0</v>
      </c>
      <c r="K39" s="16" cm="1">
        <f t="array" ref="K39">IFERROR(INDEX($H$102:$AR$200,MATCH($F39,$F$102:$F$200,0),COLUMN()-7),-999)</f>
        <v>0</v>
      </c>
      <c r="L39" s="16" cm="1">
        <f t="array" ref="L39">IFERROR(INDEX($H$102:$AR$200,MATCH($F39,$F$102:$F$200,0),COLUMN()-7),-999)</f>
        <v>0</v>
      </c>
      <c r="M39" s="16" cm="1">
        <f t="array" ref="M39">IFERROR(INDEX($H$102:$AR$200,MATCH($F39,$F$102:$F$200,0),COLUMN()-7),-999)</f>
        <v>0</v>
      </c>
      <c r="N39" s="16" cm="1">
        <f t="array" ref="N39">IFERROR(INDEX($H$102:$AR$200,MATCH($F39,$F$102:$F$200,0),COLUMN()-7),-999)</f>
        <v>0</v>
      </c>
      <c r="O39" s="16" cm="1">
        <f t="array" ref="O39">IFERROR(INDEX($H$102:$AR$200,MATCH($F39,$F$102:$F$200,0),COLUMN()-7),-999)</f>
        <v>0</v>
      </c>
      <c r="P39" s="16" cm="1">
        <f t="array" ref="P39">IFERROR(INDEX($H$102:$AR$200,MATCH($F39,$F$102:$F$200,0),COLUMN()-7),-999)</f>
        <v>0</v>
      </c>
      <c r="Q39" s="16" cm="1">
        <f t="array" ref="Q39">IFERROR(INDEX($H$102:$AR$200,MATCH($F39,$F$102:$F$200,0),COLUMN()-7),-999)</f>
        <v>0</v>
      </c>
      <c r="R39" s="16" cm="1">
        <f t="array" ref="R39">IFERROR(INDEX($H$102:$AR$200,MATCH($F39,$F$102:$F$200,0),COLUMN()-7),-999)</f>
        <v>0</v>
      </c>
      <c r="S39" s="16" cm="1">
        <f t="array" ref="S39">IFERROR(INDEX($H$102:$AR$200,MATCH($F39,$F$102:$F$200,0),COLUMN()-7),-999)</f>
        <v>4.3384705938898094E-8</v>
      </c>
      <c r="T39" s="16" cm="1">
        <f t="array" ref="T39">IFERROR(INDEX($H$102:$AR$200,MATCH($F39,$F$102:$F$200,0),COLUMN()-7),-999)</f>
        <v>4.3384705938898094E-8</v>
      </c>
      <c r="U39" s="16" cm="1">
        <f t="array" ref="U39">IFERROR(INDEX($H$102:$AR$200,MATCH($F39,$F$102:$F$200,0),COLUMN()-7),-999)</f>
        <v>6.1129636889728195E-2</v>
      </c>
      <c r="V39" s="16" cm="1">
        <f t="array" ref="V39">IFERROR(INDEX($H$102:$AR$200,MATCH($F39,$F$102:$F$200,0),COLUMN()-7),-999)</f>
        <v>0.11084755226664245</v>
      </c>
      <c r="W39" s="16" cm="1">
        <f t="array" ref="W39">IFERROR(INDEX($H$102:$AR$200,MATCH($F39,$F$102:$F$200,0),COLUMN()-7),-999)</f>
        <v>0.11084755226664245</v>
      </c>
      <c r="X39" s="16" cm="1">
        <f t="array" ref="X39">IFERROR(INDEX($H$102:$AR$200,MATCH($F39,$F$102:$F$200,0),COLUMN()-7),-999)</f>
        <v>9.0476426427967771E-2</v>
      </c>
      <c r="Y39" s="16" cm="1">
        <f t="array" ref="Y39">IFERROR(INDEX($H$102:$AR$200,MATCH($F39,$F$102:$F$200,0),COLUMN()-7),-999)</f>
        <v>8.9544734142178728E-2</v>
      </c>
      <c r="Z39" s="16" cm="1">
        <f t="array" ref="Z39">IFERROR(INDEX($H$102:$AR$200,MATCH($F39,$F$102:$F$200,0),COLUMN()-7),-999)</f>
        <v>8.87729389366822E-2</v>
      </c>
      <c r="AA39" s="16" cm="1">
        <f t="array" ref="AA39">IFERROR(INDEX($H$102:$AR$200,MATCH($F39,$F$102:$F$200,0),COLUMN()-7),-999)</f>
        <v>8.8895546412390253E-2</v>
      </c>
      <c r="AB39" s="16" cm="1">
        <f t="array" ref="AB39">IFERROR(INDEX($H$102:$AR$200,MATCH($F39,$F$102:$F$200,0),COLUMN()-7),-999)</f>
        <v>-7.2562779553005585</v>
      </c>
      <c r="AC39" s="16" cm="1">
        <f t="array" ref="AC39">IFERROR(INDEX($H$102:$AR$200,MATCH($F39,$F$102:$F$200,0),COLUMN()-7),-999)</f>
        <v>-7.257621385879343</v>
      </c>
      <c r="AD39" s="16" cm="1">
        <f t="array" ref="AD39">IFERROR(INDEX($H$102:$AR$200,MATCH($F39,$F$102:$F$200,0),COLUMN()-7),-999)</f>
        <v>-7.2580635831655886</v>
      </c>
      <c r="AE39" s="16" cm="1">
        <f t="array" ref="AE39">IFERROR(INDEX($H$102:$AR$200,MATCH($F39,$F$102:$F$200,0),COLUMN()-7),-999)</f>
        <v>-7.2575472222178297</v>
      </c>
      <c r="AF39" s="16" cm="1">
        <f t="array" ref="AF39">IFERROR(INDEX($H$102:$AR$200,MATCH($F39,$F$102:$F$200,0),COLUMN()-7),-999)</f>
        <v>-9.0898066965294184</v>
      </c>
      <c r="AG39" s="16" cm="1">
        <f t="array" ref="AG39">IFERROR(INDEX($H$102:$AR$200,MATCH($F39,$F$102:$F$200,0),COLUMN()-7),-999)</f>
        <v>-9.0905330725433711</v>
      </c>
      <c r="AH39" s="16" cm="1">
        <f t="array" ref="AH39">IFERROR(INDEX($H$102:$AR$200,MATCH($F39,$F$102:$F$200,0),COLUMN()-7),-999)</f>
        <v>-9.0905072486295264</v>
      </c>
      <c r="AI39" s="16" cm="1">
        <f t="array" ref="AI39">IFERROR(INDEX($H$102:$AR$200,MATCH($F39,$F$102:$F$200,0),COLUMN()-7),-999)</f>
        <v>-9.1069880042608737</v>
      </c>
      <c r="AJ39" s="16" cm="1">
        <f t="array" ref="AJ39">IFERROR(INDEX($H$102:$AR$200,MATCH($F39,$F$102:$F$200,0),COLUMN()-7),-999)</f>
        <v>-9.10706814276476</v>
      </c>
      <c r="AK39" s="16" cm="1">
        <f t="array" ref="AK39">IFERROR(INDEX($H$102:$AR$200,MATCH($F39,$F$102:$F$200,0),COLUMN()-7),-999)</f>
        <v>-9.1070863145793179</v>
      </c>
      <c r="AL39" s="16" cm="1">
        <f t="array" ref="AL39">IFERROR(INDEX($H$102:$AR$200,MATCH($F39,$F$102:$F$200,0),COLUMN()-7),-999)</f>
        <v>-9.0904902089946127</v>
      </c>
      <c r="AM39" s="16" cm="1">
        <f t="array" ref="AM39">IFERROR(INDEX($H$102:$AR$200,MATCH($F39,$F$102:$F$200,0),COLUMN()-7),-999)</f>
        <v>-9.0904943145575245</v>
      </c>
      <c r="AN39" s="16" cm="1">
        <f t="array" ref="AN39">IFERROR(INDEX($H$102:$AR$200,MATCH($F39,$F$102:$F$200,0),COLUMN()-7),-999)</f>
        <v>-9.0904942733396297</v>
      </c>
      <c r="AO39" s="16" cm="1">
        <f t="array" ref="AO39">IFERROR(INDEX($H$102:$AR$200,MATCH($F39,$F$102:$F$200,0),COLUMN()-7),-999)</f>
        <v>-9.0904965350715035</v>
      </c>
      <c r="AP39" s="16" cm="1">
        <f t="array" ref="AP39">IFERROR(INDEX($H$102:$AR$200,MATCH($F39,$F$102:$F$200,0),COLUMN()-7),-999)</f>
        <v>-9.0904767326656444</v>
      </c>
      <c r="AQ39" s="16" cm="1">
        <f t="array" ref="AQ39">IFERROR(INDEX($H$102:$AR$200,MATCH($F39,$F$102:$F$200,0),COLUMN()-7),-999)</f>
        <v>-9.0904767326656444</v>
      </c>
      <c r="AR39" s="16" cm="1">
        <f t="array" ref="AR39">IFERROR(INDEX($H$102:$AR$200,MATCH($F39,$F$102:$F$200,0),COLUMN()-7),-999)</f>
        <v>-1.29985616297561</v>
      </c>
      <c r="AS39" s="16"/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/>
      <c r="BK39" s="16"/>
      <c r="BL39" s="16"/>
      <c r="BM39" s="16"/>
      <c r="BN39" s="16"/>
    </row>
    <row r="40" spans="4:66" ht="15" customHeight="1" x14ac:dyDescent="0.25">
      <c r="D40" s="2" t="str">
        <f>'Lines - Loading'!C40</f>
        <v>chapelcross33kv</v>
      </c>
      <c r="E40" s="106" t="str">
        <f>IF('Lines - Loading'!D40="","",'Lines - Loading'!D40)</f>
        <v>CHAP1-_GRNA1</v>
      </c>
      <c r="F40" s="78" t="str">
        <f>'Lines - Loading'!E40</f>
        <v>lne_CHAP1-_AL048A_1</v>
      </c>
      <c r="H40" s="16" cm="1">
        <f t="array" ref="H40">IFERROR(INDEX($H$102:$AR$200,MATCH($F40,$F$102:$F$200,0),COLUMN()-7),-999)</f>
        <v>0</v>
      </c>
      <c r="I40" s="16" cm="1">
        <f t="array" ref="I40">IFERROR(INDEX($H$102:$AR$200,MATCH($F40,$F$102:$F$200,0),COLUMN()-7),-999)</f>
        <v>0</v>
      </c>
      <c r="J40" s="16" cm="1">
        <f t="array" ref="J40">IFERROR(INDEX($H$102:$AR$200,MATCH($F40,$F$102:$F$200,0),COLUMN()-7),-999)</f>
        <v>0</v>
      </c>
      <c r="K40" s="16" cm="1">
        <f t="array" ref="K40">IFERROR(INDEX($H$102:$AR$200,MATCH($F40,$F$102:$F$200,0),COLUMN()-7),-999)</f>
        <v>0</v>
      </c>
      <c r="L40" s="16" cm="1">
        <f t="array" ref="L40">IFERROR(INDEX($H$102:$AR$200,MATCH($F40,$F$102:$F$200,0),COLUMN()-7),-999)</f>
        <v>0</v>
      </c>
      <c r="M40" s="16" cm="1">
        <f t="array" ref="M40">IFERROR(INDEX($H$102:$AR$200,MATCH($F40,$F$102:$F$200,0),COLUMN()-7),-999)</f>
        <v>0</v>
      </c>
      <c r="N40" s="16" cm="1">
        <f t="array" ref="N40">IFERROR(INDEX($H$102:$AR$200,MATCH($F40,$F$102:$F$200,0),COLUMN()-7),-999)</f>
        <v>0</v>
      </c>
      <c r="O40" s="16" cm="1">
        <f t="array" ref="O40">IFERROR(INDEX($H$102:$AR$200,MATCH($F40,$F$102:$F$200,0),COLUMN()-7),-999)</f>
        <v>0</v>
      </c>
      <c r="P40" s="16" cm="1">
        <f t="array" ref="P40">IFERROR(INDEX($H$102:$AR$200,MATCH($F40,$F$102:$F$200,0),COLUMN()-7),-999)</f>
        <v>0</v>
      </c>
      <c r="Q40" s="16" cm="1">
        <f t="array" ref="Q40">IFERROR(INDEX($H$102:$AR$200,MATCH($F40,$F$102:$F$200,0),COLUMN()-7),-999)</f>
        <v>0</v>
      </c>
      <c r="R40" s="16" cm="1">
        <f t="array" ref="R40">IFERROR(INDEX($H$102:$AR$200,MATCH($F40,$F$102:$F$200,0),COLUMN()-7),-999)</f>
        <v>0</v>
      </c>
      <c r="S40" s="16" cm="1">
        <f t="array" ref="S40">IFERROR(INDEX($H$102:$AR$200,MATCH($F40,$F$102:$F$200,0),COLUMN()-7),-999)</f>
        <v>6.0162661482399127E-5</v>
      </c>
      <c r="T40" s="16" cm="1">
        <f t="array" ref="T40">IFERROR(INDEX($H$102:$AR$200,MATCH($F40,$F$102:$F$200,0),COLUMN()-7),-999)</f>
        <v>6.0162661482399127E-5</v>
      </c>
      <c r="U40" s="16" cm="1">
        <f t="array" ref="U40">IFERROR(INDEX($H$102:$AR$200,MATCH($F40,$F$102:$F$200,0),COLUMN()-7),-999)</f>
        <v>6.1180932755761475E-2</v>
      </c>
      <c r="V40" s="16" cm="1">
        <f t="array" ref="V40">IFERROR(INDEX($H$102:$AR$200,MATCH($F40,$F$102:$F$200,0),COLUMN()-7),-999)</f>
        <v>0.11124063092251268</v>
      </c>
      <c r="W40" s="16" cm="1">
        <f t="array" ref="W40">IFERROR(INDEX($H$102:$AR$200,MATCH($F40,$F$102:$F$200,0),COLUMN()-7),-999)</f>
        <v>0.11124063092251268</v>
      </c>
      <c r="X40" s="16" cm="1">
        <f t="array" ref="X40">IFERROR(INDEX($H$102:$AR$200,MATCH($F40,$F$102:$F$200,0),COLUMN()-7),-999)</f>
        <v>9.0512729298230399E-2</v>
      </c>
      <c r="Y40" s="16" cm="1">
        <f t="array" ref="Y40">IFERROR(INDEX($H$102:$AR$200,MATCH($F40,$F$102:$F$200,0),COLUMN()-7),-999)</f>
        <v>8.9554179655224414E-2</v>
      </c>
      <c r="Z40" s="16" cm="1">
        <f t="array" ref="Z40">IFERROR(INDEX($H$102:$AR$200,MATCH($F40,$F$102:$F$200,0),COLUMN()-7),-999)</f>
        <v>8.890781439073403E-2</v>
      </c>
      <c r="AA40" s="16" cm="1">
        <f t="array" ref="AA40">IFERROR(INDEX($H$102:$AR$200,MATCH($F40,$F$102:$F$200,0),COLUMN()-7),-999)</f>
        <v>8.8991923784186411E-2</v>
      </c>
      <c r="AB40" s="16" cm="1">
        <f t="array" ref="AB40">IFERROR(INDEX($H$102:$AR$200,MATCH($F40,$F$102:$F$200,0),COLUMN()-7),-999)</f>
        <v>-7.2501844406340767</v>
      </c>
      <c r="AC40" s="16" cm="1">
        <f t="array" ref="AC40">IFERROR(INDEX($H$102:$AR$200,MATCH($F40,$F$102:$F$200,0),COLUMN()-7),-999)</f>
        <v>-7.2514761800746736</v>
      </c>
      <c r="AD40" s="16" cm="1">
        <f t="array" ref="AD40">IFERROR(INDEX($H$102:$AR$200,MATCH($F40,$F$102:$F$200,0),COLUMN()-7),-999)</f>
        <v>-7.2517364087211114</v>
      </c>
      <c r="AE40" s="16" cm="1">
        <f t="array" ref="AE40">IFERROR(INDEX($H$102:$AR$200,MATCH($F40,$F$102:$F$200,0),COLUMN()-7),-999)</f>
        <v>-7.2514172203449174</v>
      </c>
      <c r="AF40" s="16" cm="1">
        <f t="array" ref="AF40">IFERROR(INDEX($H$102:$AR$200,MATCH($F40,$F$102:$F$200,0),COLUMN()-7),-999)</f>
        <v>-9.0802320504903129</v>
      </c>
      <c r="AG40" s="16" cm="1">
        <f t="array" ref="AG40">IFERROR(INDEX($H$102:$AR$200,MATCH($F40,$F$102:$F$200,0),COLUMN()-7),-999)</f>
        <v>-9.0806363198347295</v>
      </c>
      <c r="AH40" s="16" cm="1">
        <f t="array" ref="AH40">IFERROR(INDEX($H$102:$AR$200,MATCH($F40,$F$102:$F$200,0),COLUMN()-7),-999)</f>
        <v>-9.0806416070155453</v>
      </c>
      <c r="AI40" s="16" cm="1">
        <f t="array" ref="AI40">IFERROR(INDEX($H$102:$AR$200,MATCH($F40,$F$102:$F$200,0),COLUMN()-7),-999)</f>
        <v>-9.0965063015342764</v>
      </c>
      <c r="AJ40" s="16" cm="1">
        <f t="array" ref="AJ40">IFERROR(INDEX($H$102:$AR$200,MATCH($F40,$F$102:$F$200,0),COLUMN()-7),-999)</f>
        <v>-9.0968013481533383</v>
      </c>
      <c r="AK40" s="16" cm="1">
        <f t="array" ref="AK40">IFERROR(INDEX($H$102:$AR$200,MATCH($F40,$F$102:$F$200,0),COLUMN()-7),-999)</f>
        <v>-9.096988734621128</v>
      </c>
      <c r="AL40" s="16" cm="1">
        <f t="array" ref="AL40">IFERROR(INDEX($H$102:$AR$200,MATCH($F40,$F$102:$F$200,0),COLUMN()-7),-999)</f>
        <v>-9.0806426274059131</v>
      </c>
      <c r="AM40" s="16" cm="1">
        <f t="array" ref="AM40">IFERROR(INDEX($H$102:$AR$200,MATCH($F40,$F$102:$F$200,0),COLUMN()-7),-999)</f>
        <v>-9.0806425337377181</v>
      </c>
      <c r="AN40" s="16" cm="1">
        <f t="array" ref="AN40">IFERROR(INDEX($H$102:$AR$200,MATCH($F40,$F$102:$F$200,0),COLUMN()-7),-999)</f>
        <v>-9.0806425351201501</v>
      </c>
      <c r="AO40" s="16" cm="1">
        <f t="array" ref="AO40">IFERROR(INDEX($H$102:$AR$200,MATCH($F40,$F$102:$F$200,0),COLUMN()-7),-999)</f>
        <v>-9.0806424444607465</v>
      </c>
      <c r="AP40" s="16" cm="1">
        <f t="array" ref="AP40">IFERROR(INDEX($H$102:$AR$200,MATCH($F40,$F$102:$F$200,0),COLUMN()-7),-999)</f>
        <v>-9.0806423276257053</v>
      </c>
      <c r="AQ40" s="16" cm="1">
        <f t="array" ref="AQ40">IFERROR(INDEX($H$102:$AR$200,MATCH($F40,$F$102:$F$200,0),COLUMN()-7),-999)</f>
        <v>-9.0806423276257053</v>
      </c>
      <c r="AR40" s="16" cm="1">
        <f t="array" ref="AR40">IFERROR(INDEX($H$102:$AR$200,MATCH($F40,$F$102:$F$200,0),COLUMN()-7),-999)</f>
        <v>-1.2986925343753704</v>
      </c>
      <c r="AS40" s="16"/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/>
      <c r="BK40" s="16"/>
      <c r="BL40" s="16"/>
      <c r="BM40" s="16"/>
      <c r="BN40" s="16"/>
    </row>
    <row r="41" spans="4:66" ht="15" customHeight="1" x14ac:dyDescent="0.25">
      <c r="D41" s="2" t="str">
        <f>'Lines - Loading'!C41</f>
        <v>chapelcross33kv</v>
      </c>
      <c r="E41" s="101" t="str">
        <f>IF('Lines - Loading'!D41="","",'Lines - Loading'!D41)</f>
        <v/>
      </c>
      <c r="F41" s="78" t="str">
        <f>'Lines - Loading'!E41</f>
        <v>lne_AL048B_GRNA1-_1</v>
      </c>
      <c r="H41" s="16" cm="1">
        <f t="array" ref="H41">IFERROR(INDEX($H$102:$AR$200,MATCH($F41,$F$102:$F$200,0),COLUMN()-7),-999)</f>
        <v>-999</v>
      </c>
      <c r="I41" s="16" cm="1">
        <f t="array" ref="I41">IFERROR(INDEX($H$102:$AR$200,MATCH($F41,$F$102:$F$200,0),COLUMN()-7),-999)</f>
        <v>-999</v>
      </c>
      <c r="J41" s="16" cm="1">
        <f t="array" ref="J41">IFERROR(INDEX($H$102:$AR$200,MATCH($F41,$F$102:$F$200,0),COLUMN()-7),-999)</f>
        <v>-999</v>
      </c>
      <c r="K41" s="16" cm="1">
        <f t="array" ref="K41">IFERROR(INDEX($H$102:$AR$200,MATCH($F41,$F$102:$F$200,0),COLUMN()-7),-999)</f>
        <v>-999</v>
      </c>
      <c r="L41" s="16" cm="1">
        <f t="array" ref="L41">IFERROR(INDEX($H$102:$AR$200,MATCH($F41,$F$102:$F$200,0),COLUMN()-7),-999)</f>
        <v>-999</v>
      </c>
      <c r="M41" s="16" cm="1">
        <f t="array" ref="M41">IFERROR(INDEX($H$102:$AR$200,MATCH($F41,$F$102:$F$200,0),COLUMN()-7),-999)</f>
        <v>-999</v>
      </c>
      <c r="N41" s="16" cm="1">
        <f t="array" ref="N41">IFERROR(INDEX($H$102:$AR$200,MATCH($F41,$F$102:$F$200,0),COLUMN()-7),-999)</f>
        <v>-999</v>
      </c>
      <c r="O41" s="16" cm="1">
        <f t="array" ref="O41">IFERROR(INDEX($H$102:$AR$200,MATCH($F41,$F$102:$F$200,0),COLUMN()-7),-999)</f>
        <v>-999</v>
      </c>
      <c r="P41" s="16" cm="1">
        <f t="array" ref="P41">IFERROR(INDEX($H$102:$AR$200,MATCH($F41,$F$102:$F$200,0),COLUMN()-7),-999)</f>
        <v>-999</v>
      </c>
      <c r="Q41" s="16" cm="1">
        <f t="array" ref="Q41">IFERROR(INDEX($H$102:$AR$200,MATCH($F41,$F$102:$F$200,0),COLUMN()-7),-999)</f>
        <v>-999</v>
      </c>
      <c r="R41" s="16" cm="1">
        <f t="array" ref="R41">IFERROR(INDEX($H$102:$AR$200,MATCH($F41,$F$102:$F$200,0),COLUMN()-7),-999)</f>
        <v>-999</v>
      </c>
      <c r="S41" s="16" cm="1">
        <f t="array" ref="S41">IFERROR(INDEX($H$102:$AR$200,MATCH($F41,$F$102:$F$200,0),COLUMN()-7),-999)</f>
        <v>-999</v>
      </c>
      <c r="T41" s="16" cm="1">
        <f t="array" ref="T41">IFERROR(INDEX($H$102:$AR$200,MATCH($F41,$F$102:$F$200,0),COLUMN()-7),-999)</f>
        <v>-999</v>
      </c>
      <c r="U41" s="16" cm="1">
        <f t="array" ref="U41">IFERROR(INDEX($H$102:$AR$200,MATCH($F41,$F$102:$F$200,0),COLUMN()-7),-999)</f>
        <v>-999</v>
      </c>
      <c r="V41" s="16" cm="1">
        <f t="array" ref="V41">IFERROR(INDEX($H$102:$AR$200,MATCH($F41,$F$102:$F$200,0),COLUMN()-7),-999)</f>
        <v>-999</v>
      </c>
      <c r="W41" s="16" cm="1">
        <f t="array" ref="W41">IFERROR(INDEX($H$102:$AR$200,MATCH($F41,$F$102:$F$200,0),COLUMN()-7),-999)</f>
        <v>-999</v>
      </c>
      <c r="X41" s="16" cm="1">
        <f t="array" ref="X41">IFERROR(INDEX($H$102:$AR$200,MATCH($F41,$F$102:$F$200,0),COLUMN()-7),-999)</f>
        <v>-999</v>
      </c>
      <c r="Y41" s="16" cm="1">
        <f t="array" ref="Y41">IFERROR(INDEX($H$102:$AR$200,MATCH($F41,$F$102:$F$200,0),COLUMN()-7),-999)</f>
        <v>-999</v>
      </c>
      <c r="Z41" s="16" cm="1">
        <f t="array" ref="Z41">IFERROR(INDEX($H$102:$AR$200,MATCH($F41,$F$102:$F$200,0),COLUMN()-7),-999)</f>
        <v>-999</v>
      </c>
      <c r="AA41" s="16" cm="1">
        <f t="array" ref="AA41">IFERROR(INDEX($H$102:$AR$200,MATCH($F41,$F$102:$F$200,0),COLUMN()-7),-999)</f>
        <v>-999</v>
      </c>
      <c r="AB41" s="16" cm="1">
        <f t="array" ref="AB41">IFERROR(INDEX($H$102:$AR$200,MATCH($F41,$F$102:$F$200,0),COLUMN()-7),-999)</f>
        <v>-999</v>
      </c>
      <c r="AC41" s="16" cm="1">
        <f t="array" ref="AC41">IFERROR(INDEX($H$102:$AR$200,MATCH($F41,$F$102:$F$200,0),COLUMN()-7),-999)</f>
        <v>-999</v>
      </c>
      <c r="AD41" s="16" cm="1">
        <f t="array" ref="AD41">IFERROR(INDEX($H$102:$AR$200,MATCH($F41,$F$102:$F$200,0),COLUMN()-7),-999)</f>
        <v>-999</v>
      </c>
      <c r="AE41" s="16" cm="1">
        <f t="array" ref="AE41">IFERROR(INDEX($H$102:$AR$200,MATCH($F41,$F$102:$F$200,0),COLUMN()-7),-999)</f>
        <v>-999</v>
      </c>
      <c r="AF41" s="16" cm="1">
        <f t="array" ref="AF41">IFERROR(INDEX($H$102:$AR$200,MATCH($F41,$F$102:$F$200,0),COLUMN()-7),-999)</f>
        <v>-999</v>
      </c>
      <c r="AG41" s="16" cm="1">
        <f t="array" ref="AG41">IFERROR(INDEX($H$102:$AR$200,MATCH($F41,$F$102:$F$200,0),COLUMN()-7),-999)</f>
        <v>-999</v>
      </c>
      <c r="AH41" s="16" cm="1">
        <f t="array" ref="AH41">IFERROR(INDEX($H$102:$AR$200,MATCH($F41,$F$102:$F$200,0),COLUMN()-7),-999)</f>
        <v>-999</v>
      </c>
      <c r="AI41" s="16" cm="1">
        <f t="array" ref="AI41">IFERROR(INDEX($H$102:$AR$200,MATCH($F41,$F$102:$F$200,0),COLUMN()-7),-999)</f>
        <v>-999</v>
      </c>
      <c r="AJ41" s="16" cm="1">
        <f t="array" ref="AJ41">IFERROR(INDEX($H$102:$AR$200,MATCH($F41,$F$102:$F$200,0),COLUMN()-7),-999)</f>
        <v>-999</v>
      </c>
      <c r="AK41" s="16" cm="1">
        <f t="array" ref="AK41">IFERROR(INDEX($H$102:$AR$200,MATCH($F41,$F$102:$F$200,0),COLUMN()-7),-999)</f>
        <v>-999</v>
      </c>
      <c r="AL41" s="16" cm="1">
        <f t="array" ref="AL41">IFERROR(INDEX($H$102:$AR$200,MATCH($F41,$F$102:$F$200,0),COLUMN()-7),-999)</f>
        <v>-999</v>
      </c>
      <c r="AM41" s="16" cm="1">
        <f t="array" ref="AM41">IFERROR(INDEX($H$102:$AR$200,MATCH($F41,$F$102:$F$200,0),COLUMN()-7),-999)</f>
        <v>-999</v>
      </c>
      <c r="AN41" s="16" cm="1">
        <f t="array" ref="AN41">IFERROR(INDEX($H$102:$AR$200,MATCH($F41,$F$102:$F$200,0),COLUMN()-7),-999)</f>
        <v>-999</v>
      </c>
      <c r="AO41" s="16" cm="1">
        <f t="array" ref="AO41">IFERROR(INDEX($H$102:$AR$200,MATCH($F41,$F$102:$F$200,0),COLUMN()-7),-999)</f>
        <v>-999</v>
      </c>
      <c r="AP41" s="16" cm="1">
        <f t="array" ref="AP41">IFERROR(INDEX($H$102:$AR$200,MATCH($F41,$F$102:$F$200,0),COLUMN()-7),-999)</f>
        <v>-999</v>
      </c>
      <c r="AQ41" s="16" cm="1">
        <f t="array" ref="AQ41">IFERROR(INDEX($H$102:$AR$200,MATCH($F41,$F$102:$F$200,0),COLUMN()-7),-999)</f>
        <v>-999</v>
      </c>
      <c r="AR41" s="16" cm="1">
        <f t="array" ref="AR41">IFERROR(INDEX($H$102:$AR$200,MATCH($F41,$F$102:$F$200,0),COLUMN()-7),-999)</f>
        <v>-999</v>
      </c>
      <c r="AS41" s="16"/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4.2666236516053502E-8</v>
      </c>
      <c r="AZ41" s="16">
        <v>8.9274062465084958E-2</v>
      </c>
      <c r="BA41" s="16">
        <v>4.8096729577181085E-2</v>
      </c>
      <c r="BB41" s="16">
        <v>4.7717603455103952E-2</v>
      </c>
      <c r="BC41" s="16">
        <v>4.9429092384477791E-2</v>
      </c>
      <c r="BD41" s="16">
        <v>4.9228982011336964E-2</v>
      </c>
      <c r="BE41" s="16">
        <v>7.0615659831036015E-2</v>
      </c>
      <c r="BF41" s="16">
        <v>4.8343888121979706E-2</v>
      </c>
      <c r="BG41" s="16">
        <v>7.0013184891875357E-2</v>
      </c>
      <c r="BH41" s="16">
        <v>4.9508007542566956E-2</v>
      </c>
      <c r="BI41" s="16">
        <v>7.0398046068159803E-2</v>
      </c>
      <c r="BJ41" s="16"/>
      <c r="BK41" s="16"/>
      <c r="BL41" s="16"/>
      <c r="BM41" s="16"/>
      <c r="BN41" s="16"/>
    </row>
    <row r="42" spans="4:66" ht="15" customHeight="1" x14ac:dyDescent="0.25">
      <c r="D42" s="2" t="str">
        <f>'Lines - Loading'!C42</f>
        <v>chapelcross33kv</v>
      </c>
      <c r="E42" s="101" t="str">
        <f>IF('Lines - Loading'!D42="","",'Lines - Loading'!D42)</f>
        <v/>
      </c>
      <c r="F42" s="78" t="str">
        <f>'Lines - Loading'!E42</f>
        <v>lne_CHAP1-_AL048B_1</v>
      </c>
      <c r="H42" s="16" cm="1">
        <f t="array" ref="H42">IFERROR(INDEX($H$102:$AR$200,MATCH($F42,$F$102:$F$200,0),COLUMN()-7),-999)</f>
        <v>-999</v>
      </c>
      <c r="I42" s="16" cm="1">
        <f t="array" ref="I42">IFERROR(INDEX($H$102:$AR$200,MATCH($F42,$F$102:$F$200,0),COLUMN()-7),-999)</f>
        <v>-999</v>
      </c>
      <c r="J42" s="16" cm="1">
        <f t="array" ref="J42">IFERROR(INDEX($H$102:$AR$200,MATCH($F42,$F$102:$F$200,0),COLUMN()-7),-999)</f>
        <v>-999</v>
      </c>
      <c r="K42" s="16" cm="1">
        <f t="array" ref="K42">IFERROR(INDEX($H$102:$AR$200,MATCH($F42,$F$102:$F$200,0),COLUMN()-7),-999)</f>
        <v>-999</v>
      </c>
      <c r="L42" s="16" cm="1">
        <f t="array" ref="L42">IFERROR(INDEX($H$102:$AR$200,MATCH($F42,$F$102:$F$200,0),COLUMN()-7),-999)</f>
        <v>-999</v>
      </c>
      <c r="M42" s="16" cm="1">
        <f t="array" ref="M42">IFERROR(INDEX($H$102:$AR$200,MATCH($F42,$F$102:$F$200,0),COLUMN()-7),-999)</f>
        <v>-999</v>
      </c>
      <c r="N42" s="16" cm="1">
        <f t="array" ref="N42">IFERROR(INDEX($H$102:$AR$200,MATCH($F42,$F$102:$F$200,0),COLUMN()-7),-999)</f>
        <v>-999</v>
      </c>
      <c r="O42" s="16" cm="1">
        <f t="array" ref="O42">IFERROR(INDEX($H$102:$AR$200,MATCH($F42,$F$102:$F$200,0),COLUMN()-7),-999)</f>
        <v>-999</v>
      </c>
      <c r="P42" s="16" cm="1">
        <f t="array" ref="P42">IFERROR(INDEX($H$102:$AR$200,MATCH($F42,$F$102:$F$200,0),COLUMN()-7),-999)</f>
        <v>-999</v>
      </c>
      <c r="Q42" s="16" cm="1">
        <f t="array" ref="Q42">IFERROR(INDEX($H$102:$AR$200,MATCH($F42,$F$102:$F$200,0),COLUMN()-7),-999)</f>
        <v>-999</v>
      </c>
      <c r="R42" s="16" cm="1">
        <f t="array" ref="R42">IFERROR(INDEX($H$102:$AR$200,MATCH($F42,$F$102:$F$200,0),COLUMN()-7),-999)</f>
        <v>-999</v>
      </c>
      <c r="S42" s="16" cm="1">
        <f t="array" ref="S42">IFERROR(INDEX($H$102:$AR$200,MATCH($F42,$F$102:$F$200,0),COLUMN()-7),-999)</f>
        <v>-999</v>
      </c>
      <c r="T42" s="16" cm="1">
        <f t="array" ref="T42">IFERROR(INDEX($H$102:$AR$200,MATCH($F42,$F$102:$F$200,0),COLUMN()-7),-999)</f>
        <v>-999</v>
      </c>
      <c r="U42" s="16" cm="1">
        <f t="array" ref="U42">IFERROR(INDEX($H$102:$AR$200,MATCH($F42,$F$102:$F$200,0),COLUMN()-7),-999)</f>
        <v>-999</v>
      </c>
      <c r="V42" s="16" cm="1">
        <f t="array" ref="V42">IFERROR(INDEX($H$102:$AR$200,MATCH($F42,$F$102:$F$200,0),COLUMN()-7),-999)</f>
        <v>-999</v>
      </c>
      <c r="W42" s="16" cm="1">
        <f t="array" ref="W42">IFERROR(INDEX($H$102:$AR$200,MATCH($F42,$F$102:$F$200,0),COLUMN()-7),-999)</f>
        <v>-999</v>
      </c>
      <c r="X42" s="16" cm="1">
        <f t="array" ref="X42">IFERROR(INDEX($H$102:$AR$200,MATCH($F42,$F$102:$F$200,0),COLUMN()-7),-999)</f>
        <v>-999</v>
      </c>
      <c r="Y42" s="16" cm="1">
        <f t="array" ref="Y42">IFERROR(INDEX($H$102:$AR$200,MATCH($F42,$F$102:$F$200,0),COLUMN()-7),-999)</f>
        <v>-999</v>
      </c>
      <c r="Z42" s="16" cm="1">
        <f t="array" ref="Z42">IFERROR(INDEX($H$102:$AR$200,MATCH($F42,$F$102:$F$200,0),COLUMN()-7),-999)</f>
        <v>-999</v>
      </c>
      <c r="AA42" s="16" cm="1">
        <f t="array" ref="AA42">IFERROR(INDEX($H$102:$AR$200,MATCH($F42,$F$102:$F$200,0),COLUMN()-7),-999)</f>
        <v>-999</v>
      </c>
      <c r="AB42" s="16" cm="1">
        <f t="array" ref="AB42">IFERROR(INDEX($H$102:$AR$200,MATCH($F42,$F$102:$F$200,0),COLUMN()-7),-999)</f>
        <v>-999</v>
      </c>
      <c r="AC42" s="16" cm="1">
        <f t="array" ref="AC42">IFERROR(INDEX($H$102:$AR$200,MATCH($F42,$F$102:$F$200,0),COLUMN()-7),-999)</f>
        <v>-999</v>
      </c>
      <c r="AD42" s="16" cm="1">
        <f t="array" ref="AD42">IFERROR(INDEX($H$102:$AR$200,MATCH($F42,$F$102:$F$200,0),COLUMN()-7),-999)</f>
        <v>-999</v>
      </c>
      <c r="AE42" s="16" cm="1">
        <f t="array" ref="AE42">IFERROR(INDEX($H$102:$AR$200,MATCH($F42,$F$102:$F$200,0),COLUMN()-7),-999)</f>
        <v>-999</v>
      </c>
      <c r="AF42" s="16" cm="1">
        <f t="array" ref="AF42">IFERROR(INDEX($H$102:$AR$200,MATCH($F42,$F$102:$F$200,0),COLUMN()-7),-999)</f>
        <v>-999</v>
      </c>
      <c r="AG42" s="16" cm="1">
        <f t="array" ref="AG42">IFERROR(INDEX($H$102:$AR$200,MATCH($F42,$F$102:$F$200,0),COLUMN()-7),-999)</f>
        <v>-999</v>
      </c>
      <c r="AH42" s="16" cm="1">
        <f t="array" ref="AH42">IFERROR(INDEX($H$102:$AR$200,MATCH($F42,$F$102:$F$200,0),COLUMN()-7),-999)</f>
        <v>-999</v>
      </c>
      <c r="AI42" s="16" cm="1">
        <f t="array" ref="AI42">IFERROR(INDEX($H$102:$AR$200,MATCH($F42,$F$102:$F$200,0),COLUMN()-7),-999)</f>
        <v>-999</v>
      </c>
      <c r="AJ42" s="16" cm="1">
        <f t="array" ref="AJ42">IFERROR(INDEX($H$102:$AR$200,MATCH($F42,$F$102:$F$200,0),COLUMN()-7),-999)</f>
        <v>-999</v>
      </c>
      <c r="AK42" s="16" cm="1">
        <f t="array" ref="AK42">IFERROR(INDEX($H$102:$AR$200,MATCH($F42,$F$102:$F$200,0),COLUMN()-7),-999)</f>
        <v>-999</v>
      </c>
      <c r="AL42" s="16" cm="1">
        <f t="array" ref="AL42">IFERROR(INDEX($H$102:$AR$200,MATCH($F42,$F$102:$F$200,0),COLUMN()-7),-999)</f>
        <v>-999</v>
      </c>
      <c r="AM42" s="16" cm="1">
        <f t="array" ref="AM42">IFERROR(INDEX($H$102:$AR$200,MATCH($F42,$F$102:$F$200,0),COLUMN()-7),-999)</f>
        <v>-999</v>
      </c>
      <c r="AN42" s="16" cm="1">
        <f t="array" ref="AN42">IFERROR(INDEX($H$102:$AR$200,MATCH($F42,$F$102:$F$200,0),COLUMN()-7),-999)</f>
        <v>-999</v>
      </c>
      <c r="AO42" s="16" cm="1">
        <f t="array" ref="AO42">IFERROR(INDEX($H$102:$AR$200,MATCH($F42,$F$102:$F$200,0),COLUMN()-7),-999)</f>
        <v>-999</v>
      </c>
      <c r="AP42" s="16" cm="1">
        <f t="array" ref="AP42">IFERROR(INDEX($H$102:$AR$200,MATCH($F42,$F$102:$F$200,0),COLUMN()-7),-999)</f>
        <v>-999</v>
      </c>
      <c r="AQ42" s="16" cm="1">
        <f t="array" ref="AQ42">IFERROR(INDEX($H$102:$AR$200,MATCH($F42,$F$102:$F$200,0),COLUMN()-7),-999)</f>
        <v>-999</v>
      </c>
      <c r="AR42" s="16" cm="1">
        <f t="array" ref="AR42">IFERROR(INDEX($H$102:$AR$200,MATCH($F42,$F$102:$F$200,0),COLUMN()-7),-999)</f>
        <v>-999</v>
      </c>
      <c r="AS42" s="16"/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5.9125513156232934E-5</v>
      </c>
      <c r="AZ42" s="16">
        <v>8.9581444488696982E-2</v>
      </c>
      <c r="BA42" s="16">
        <v>4.8286471671882714E-2</v>
      </c>
      <c r="BB42" s="16">
        <v>4.790584963478417E-2</v>
      </c>
      <c r="BC42" s="16">
        <v>4.9624086702083181E-2</v>
      </c>
      <c r="BD42" s="16">
        <v>4.9423186897888605E-2</v>
      </c>
      <c r="BE42" s="16">
        <v>7.0917515057741465E-2</v>
      </c>
      <c r="BF42" s="16">
        <v>4.8534603331827242E-2</v>
      </c>
      <c r="BG42" s="16">
        <v>7.031236734300772E-2</v>
      </c>
      <c r="BH42" s="16">
        <v>4.970331316345078E-2</v>
      </c>
      <c r="BI42" s="16">
        <v>7.0698890188821917E-2</v>
      </c>
      <c r="BJ42" s="16"/>
      <c r="BK42" s="16"/>
      <c r="BL42" s="16"/>
      <c r="BM42" s="16"/>
      <c r="BN42" s="16"/>
    </row>
    <row r="43" spans="4:66" ht="15" customHeight="1" x14ac:dyDescent="0.25">
      <c r="D43" s="2" t="str">
        <f>'Lines - Loading'!C43</f>
        <v>chapelcross33kv</v>
      </c>
      <c r="E43" s="107" t="str">
        <f>IF('Lines - Loading'!D43="","",'Lines - Loading'!D43)</f>
        <v/>
      </c>
      <c r="F43" s="79" t="str">
        <f>'Lines - Loading'!E43</f>
        <v>CHAP08_CHAPX3_1</v>
      </c>
      <c r="H43" s="16" cm="1">
        <f t="array" ref="H43">IFERROR(INDEX($H$102:$AR$200,MATCH($F43,$F$102:$F$200,0),COLUMN()-7),-999)</f>
        <v>0</v>
      </c>
      <c r="I43" s="16" cm="1">
        <f t="array" ref="I43">IFERROR(INDEX($H$102:$AR$200,MATCH($F43,$F$102:$F$200,0),COLUMN()-7),-999)</f>
        <v>0</v>
      </c>
      <c r="J43" s="16" cm="1">
        <f t="array" ref="J43">IFERROR(INDEX($H$102:$AR$200,MATCH($F43,$F$102:$F$200,0),COLUMN()-7),-999)</f>
        <v>0</v>
      </c>
      <c r="K43" s="16" cm="1">
        <f t="array" ref="K43">IFERROR(INDEX($H$102:$AR$200,MATCH($F43,$F$102:$F$200,0),COLUMN()-7),-999)</f>
        <v>0</v>
      </c>
      <c r="L43" s="16" cm="1">
        <f t="array" ref="L43">IFERROR(INDEX($H$102:$AR$200,MATCH($F43,$F$102:$F$200,0),COLUMN()-7),-999)</f>
        <v>0</v>
      </c>
      <c r="M43" s="16" cm="1">
        <f t="array" ref="M43">IFERROR(INDEX($H$102:$AR$200,MATCH($F43,$F$102:$F$200,0),COLUMN()-7),-999)</f>
        <v>0</v>
      </c>
      <c r="N43" s="16" cm="1">
        <f t="array" ref="N43">IFERROR(INDEX($H$102:$AR$200,MATCH($F43,$F$102:$F$200,0),COLUMN()-7),-999)</f>
        <v>0</v>
      </c>
      <c r="O43" s="16" cm="1">
        <f t="array" ref="O43">IFERROR(INDEX($H$102:$AR$200,MATCH($F43,$F$102:$F$200,0),COLUMN()-7),-999)</f>
        <v>0</v>
      </c>
      <c r="P43" s="16" cm="1">
        <f t="array" ref="P43">IFERROR(INDEX($H$102:$AR$200,MATCH($F43,$F$102:$F$200,0),COLUMN()-7),-999)</f>
        <v>0</v>
      </c>
      <c r="Q43" s="16" cm="1">
        <f t="array" ref="Q43">IFERROR(INDEX($H$102:$AR$200,MATCH($F43,$F$102:$F$200,0),COLUMN()-7),-999)</f>
        <v>0</v>
      </c>
      <c r="R43" s="16" cm="1">
        <f t="array" ref="R43">IFERROR(INDEX($H$102:$AR$200,MATCH($F43,$F$102:$F$200,0),COLUMN()-7),-999)</f>
        <v>0</v>
      </c>
      <c r="S43" s="16" cm="1">
        <f t="array" ref="S43">IFERROR(INDEX($H$102:$AR$200,MATCH($F43,$F$102:$F$200,0),COLUMN()-7),-999)</f>
        <v>0</v>
      </c>
      <c r="T43" s="16" cm="1">
        <f t="array" ref="T43">IFERROR(INDEX($H$102:$AR$200,MATCH($F43,$F$102:$F$200,0),COLUMN()-7),-999)</f>
        <v>0</v>
      </c>
      <c r="U43" s="16" cm="1">
        <f t="array" ref="U43">IFERROR(INDEX($H$102:$AR$200,MATCH($F43,$F$102:$F$200,0),COLUMN()-7),-999)</f>
        <v>0</v>
      </c>
      <c r="V43" s="16" cm="1">
        <f t="array" ref="V43">IFERROR(INDEX($H$102:$AR$200,MATCH($F43,$F$102:$F$200,0),COLUMN()-7),-999)</f>
        <v>0</v>
      </c>
      <c r="W43" s="16" cm="1">
        <f t="array" ref="W43">IFERROR(INDEX($H$102:$AR$200,MATCH($F43,$F$102:$F$200,0),COLUMN()-7),-999)</f>
        <v>0</v>
      </c>
      <c r="X43" s="16" cm="1">
        <f t="array" ref="X43">IFERROR(INDEX($H$102:$AR$200,MATCH($F43,$F$102:$F$200,0),COLUMN()-7),-999)</f>
        <v>0</v>
      </c>
      <c r="Y43" s="16" cm="1">
        <f t="array" ref="Y43">IFERROR(INDEX($H$102:$AR$200,MATCH($F43,$F$102:$F$200,0),COLUMN()-7),-999)</f>
        <v>0</v>
      </c>
      <c r="Z43" s="16" cm="1">
        <f t="array" ref="Z43">IFERROR(INDEX($H$102:$AR$200,MATCH($F43,$F$102:$F$200,0),COLUMN()-7),-999)</f>
        <v>0</v>
      </c>
      <c r="AA43" s="16" cm="1">
        <f t="array" ref="AA43">IFERROR(INDEX($H$102:$AR$200,MATCH($F43,$F$102:$F$200,0),COLUMN()-7),-999)</f>
        <v>0</v>
      </c>
      <c r="AB43" s="16" cm="1">
        <f t="array" ref="AB43">IFERROR(INDEX($H$102:$AR$200,MATCH($F43,$F$102:$F$200,0),COLUMN()-7),-999)</f>
        <v>0</v>
      </c>
      <c r="AC43" s="16" cm="1">
        <f t="array" ref="AC43">IFERROR(INDEX($H$102:$AR$200,MATCH($F43,$F$102:$F$200,0),COLUMN()-7),-999)</f>
        <v>0</v>
      </c>
      <c r="AD43" s="16" cm="1">
        <f t="array" ref="AD43">IFERROR(INDEX($H$102:$AR$200,MATCH($F43,$F$102:$F$200,0),COLUMN()-7),-999)</f>
        <v>0</v>
      </c>
      <c r="AE43" s="16" cm="1">
        <f t="array" ref="AE43">IFERROR(INDEX($H$102:$AR$200,MATCH($F43,$F$102:$F$200,0),COLUMN()-7),-999)</f>
        <v>0</v>
      </c>
      <c r="AF43" s="16" cm="1">
        <f t="array" ref="AF43">IFERROR(INDEX($H$102:$AR$200,MATCH($F43,$F$102:$F$200,0),COLUMN()-7),-999)</f>
        <v>0</v>
      </c>
      <c r="AG43" s="16" cm="1">
        <f t="array" ref="AG43">IFERROR(INDEX($H$102:$AR$200,MATCH($F43,$F$102:$F$200,0),COLUMN()-7),-999)</f>
        <v>0</v>
      </c>
      <c r="AH43" s="16" cm="1">
        <f t="array" ref="AH43">IFERROR(INDEX($H$102:$AR$200,MATCH($F43,$F$102:$F$200,0),COLUMN()-7),-999)</f>
        <v>0</v>
      </c>
      <c r="AI43" s="16" cm="1">
        <f t="array" ref="AI43">IFERROR(INDEX($H$102:$AR$200,MATCH($F43,$F$102:$F$200,0),COLUMN()-7),-999)</f>
        <v>0</v>
      </c>
      <c r="AJ43" s="16" cm="1">
        <f t="array" ref="AJ43">IFERROR(INDEX($H$102:$AR$200,MATCH($F43,$F$102:$F$200,0),COLUMN()-7),-999)</f>
        <v>0</v>
      </c>
      <c r="AK43" s="16" cm="1">
        <f t="array" ref="AK43">IFERROR(INDEX($H$102:$AR$200,MATCH($F43,$F$102:$F$200,0),COLUMN()-7),-999)</f>
        <v>0</v>
      </c>
      <c r="AL43" s="16" cm="1">
        <f t="array" ref="AL43">IFERROR(INDEX($H$102:$AR$200,MATCH($F43,$F$102:$F$200,0),COLUMN()-7),-999)</f>
        <v>0</v>
      </c>
      <c r="AM43" s="16" cm="1">
        <f t="array" ref="AM43">IFERROR(INDEX($H$102:$AR$200,MATCH($F43,$F$102:$F$200,0),COLUMN()-7),-999)</f>
        <v>0</v>
      </c>
      <c r="AN43" s="16" cm="1">
        <f t="array" ref="AN43">IFERROR(INDEX($H$102:$AR$200,MATCH($F43,$F$102:$F$200,0),COLUMN()-7),-999)</f>
        <v>0</v>
      </c>
      <c r="AO43" s="16" cm="1">
        <f t="array" ref="AO43">IFERROR(INDEX($H$102:$AR$200,MATCH($F43,$F$102:$F$200,0),COLUMN()-7),-999)</f>
        <v>0</v>
      </c>
      <c r="AP43" s="16" cm="1">
        <f t="array" ref="AP43">IFERROR(INDEX($H$102:$AR$200,MATCH($F43,$F$102:$F$200,0),COLUMN()-7),-999)</f>
        <v>0</v>
      </c>
      <c r="AQ43" s="16" cm="1">
        <f t="array" ref="AQ43">IFERROR(INDEX($H$102:$AR$200,MATCH($F43,$F$102:$F$200,0),COLUMN()-7),-999)</f>
        <v>0</v>
      </c>
      <c r="AR43" s="16" cm="1">
        <f t="array" ref="AR43">IFERROR(INDEX($H$102:$AR$200,MATCH($F43,$F$102:$F$200,0),COLUMN()-7),-999)</f>
        <v>0</v>
      </c>
      <c r="AS43" s="16"/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6.4698914154230798E-12</v>
      </c>
      <c r="AZ43" s="16">
        <v>6.5560330364674516E-12</v>
      </c>
      <c r="BA43" s="16">
        <v>4.0008484060980766E-12</v>
      </c>
      <c r="BB43" s="16">
        <v>3.9670942685108689E-12</v>
      </c>
      <c r="BC43" s="16">
        <v>4.1085469919331478E-12</v>
      </c>
      <c r="BD43" s="16">
        <v>4.0924953211712595E-12</v>
      </c>
      <c r="BE43" s="16">
        <v>6.3277869340292066E-12</v>
      </c>
      <c r="BF43" s="16">
        <v>4.0186542380480153E-12</v>
      </c>
      <c r="BG43" s="16">
        <v>6.2697064472658562E-12</v>
      </c>
      <c r="BH43" s="16">
        <v>4.116431510031238E-12</v>
      </c>
      <c r="BI43" s="16">
        <v>6.2973076392683867E-12</v>
      </c>
      <c r="BJ43" s="16"/>
      <c r="BK43" s="16"/>
      <c r="BL43" s="16"/>
      <c r="BM43" s="16"/>
      <c r="BN43" s="16"/>
    </row>
    <row r="44" spans="4:66" ht="15" customHeight="1" x14ac:dyDescent="0.25">
      <c r="D44" s="2" t="str">
        <f>'Lines - Loading'!C44</f>
        <v>chapelcross33kv</v>
      </c>
      <c r="E44" s="90" t="str">
        <f>IF('Lines - Loading'!D44="","",'Lines - Loading'!D44)</f>
        <v>CHAP3-_SOLWAY</v>
      </c>
      <c r="F44" s="79" t="str">
        <f>'Lines - Loading'!E44</f>
        <v>CHAP3-_SOLWAY</v>
      </c>
      <c r="H44" s="16" cm="1">
        <f t="array" ref="H44">IFERROR(INDEX($H$102:$AR$200,MATCH($F44,$F$102:$F$200,0),COLUMN()-7),-999)</f>
        <v>0</v>
      </c>
      <c r="I44" s="16" cm="1">
        <f t="array" ref="I44">IFERROR(INDEX($H$102:$AR$200,MATCH($F44,$F$102:$F$200,0),COLUMN()-7),-999)</f>
        <v>0</v>
      </c>
      <c r="J44" s="16" cm="1">
        <f t="array" ref="J44">IFERROR(INDEX($H$102:$AR$200,MATCH($F44,$F$102:$F$200,0),COLUMN()-7),-999)</f>
        <v>0</v>
      </c>
      <c r="K44" s="16" cm="1">
        <f t="array" ref="K44">IFERROR(INDEX($H$102:$AR$200,MATCH($F44,$F$102:$F$200,0),COLUMN()-7),-999)</f>
        <v>0</v>
      </c>
      <c r="L44" s="16" cm="1">
        <f t="array" ref="L44">IFERROR(INDEX($H$102:$AR$200,MATCH($F44,$F$102:$F$200,0),COLUMN()-7),-999)</f>
        <v>0</v>
      </c>
      <c r="M44" s="16" cm="1">
        <f t="array" ref="M44">IFERROR(INDEX($H$102:$AR$200,MATCH($F44,$F$102:$F$200,0),COLUMN()-7),-999)</f>
        <v>0</v>
      </c>
      <c r="N44" s="16" cm="1">
        <f t="array" ref="N44">IFERROR(INDEX($H$102:$AR$200,MATCH($F44,$F$102:$F$200,0),COLUMN()-7),-999)</f>
        <v>0</v>
      </c>
      <c r="O44" s="16" cm="1">
        <f t="array" ref="O44">IFERROR(INDEX($H$102:$AR$200,MATCH($F44,$F$102:$F$200,0),COLUMN()-7),-999)</f>
        <v>0</v>
      </c>
      <c r="P44" s="16" cm="1">
        <f t="array" ref="P44">IFERROR(INDEX($H$102:$AR$200,MATCH($F44,$F$102:$F$200,0),COLUMN()-7),-999)</f>
        <v>0</v>
      </c>
      <c r="Q44" s="16" cm="1">
        <f t="array" ref="Q44">IFERROR(INDEX($H$102:$AR$200,MATCH($F44,$F$102:$F$200,0),COLUMN()-7),-999)</f>
        <v>0</v>
      </c>
      <c r="R44" s="16" cm="1">
        <f t="array" ref="R44">IFERROR(INDEX($H$102:$AR$200,MATCH($F44,$F$102:$F$200,0),COLUMN()-7),-999)</f>
        <v>0</v>
      </c>
      <c r="S44" s="16" cm="1">
        <f t="array" ref="S44">IFERROR(INDEX($H$102:$AR$200,MATCH($F44,$F$102:$F$200,0),COLUMN()-7),-999)</f>
        <v>0</v>
      </c>
      <c r="T44" s="16" cm="1">
        <f t="array" ref="T44">IFERROR(INDEX($H$102:$AR$200,MATCH($F44,$F$102:$F$200,0),COLUMN()-7),-999)</f>
        <v>0</v>
      </c>
      <c r="U44" s="16" cm="1">
        <f t="array" ref="U44">IFERROR(INDEX($H$102:$AR$200,MATCH($F44,$F$102:$F$200,0),COLUMN()-7),-999)</f>
        <v>0</v>
      </c>
      <c r="V44" s="16" cm="1">
        <f t="array" ref="V44">IFERROR(INDEX($H$102:$AR$200,MATCH($F44,$F$102:$F$200,0),COLUMN()-7),-999)</f>
        <v>0</v>
      </c>
      <c r="W44" s="16" cm="1">
        <f t="array" ref="W44">IFERROR(INDEX($H$102:$AR$200,MATCH($F44,$F$102:$F$200,0),COLUMN()-7),-999)</f>
        <v>0</v>
      </c>
      <c r="X44" s="16" cm="1">
        <f t="array" ref="X44">IFERROR(INDEX($H$102:$AR$200,MATCH($F44,$F$102:$F$200,0),COLUMN()-7),-999)</f>
        <v>0</v>
      </c>
      <c r="Y44" s="16" cm="1">
        <f t="array" ref="Y44">IFERROR(INDEX($H$102:$AR$200,MATCH($F44,$F$102:$F$200,0),COLUMN()-7),-999)</f>
        <v>0</v>
      </c>
      <c r="Z44" s="16" cm="1">
        <f t="array" ref="Z44">IFERROR(INDEX($H$102:$AR$200,MATCH($F44,$F$102:$F$200,0),COLUMN()-7),-999)</f>
        <v>0</v>
      </c>
      <c r="AA44" s="16" cm="1">
        <f t="array" ref="AA44">IFERROR(INDEX($H$102:$AR$200,MATCH($F44,$F$102:$F$200,0),COLUMN()-7),-999)</f>
        <v>0</v>
      </c>
      <c r="AB44" s="16" cm="1">
        <f t="array" ref="AB44">IFERROR(INDEX($H$102:$AR$200,MATCH($F44,$F$102:$F$200,0),COLUMN()-7),-999)</f>
        <v>0</v>
      </c>
      <c r="AC44" s="16" cm="1">
        <f t="array" ref="AC44">IFERROR(INDEX($H$102:$AR$200,MATCH($F44,$F$102:$F$200,0),COLUMN()-7),-999)</f>
        <v>0</v>
      </c>
      <c r="AD44" s="16" cm="1">
        <f t="array" ref="AD44">IFERROR(INDEX($H$102:$AR$200,MATCH($F44,$F$102:$F$200,0),COLUMN()-7),-999)</f>
        <v>0</v>
      </c>
      <c r="AE44" s="16" cm="1">
        <f t="array" ref="AE44">IFERROR(INDEX($H$102:$AR$200,MATCH($F44,$F$102:$F$200,0),COLUMN()-7),-999)</f>
        <v>0</v>
      </c>
      <c r="AF44" s="16" cm="1">
        <f t="array" ref="AF44">IFERROR(INDEX($H$102:$AR$200,MATCH($F44,$F$102:$F$200,0),COLUMN()-7),-999)</f>
        <v>0</v>
      </c>
      <c r="AG44" s="16" cm="1">
        <f t="array" ref="AG44">IFERROR(INDEX($H$102:$AR$200,MATCH($F44,$F$102:$F$200,0),COLUMN()-7),-999)</f>
        <v>0</v>
      </c>
      <c r="AH44" s="16" cm="1">
        <f t="array" ref="AH44">IFERROR(INDEX($H$102:$AR$200,MATCH($F44,$F$102:$F$200,0),COLUMN()-7),-999)</f>
        <v>0</v>
      </c>
      <c r="AI44" s="16" cm="1">
        <f t="array" ref="AI44">IFERROR(INDEX($H$102:$AR$200,MATCH($F44,$F$102:$F$200,0),COLUMN()-7),-999)</f>
        <v>0</v>
      </c>
      <c r="AJ44" s="16" cm="1">
        <f t="array" ref="AJ44">IFERROR(INDEX($H$102:$AR$200,MATCH($F44,$F$102:$F$200,0),COLUMN()-7),-999)</f>
        <v>0</v>
      </c>
      <c r="AK44" s="16" cm="1">
        <f t="array" ref="AK44">IFERROR(INDEX($H$102:$AR$200,MATCH($F44,$F$102:$F$200,0),COLUMN()-7),-999)</f>
        <v>0</v>
      </c>
      <c r="AL44" s="16" cm="1">
        <f t="array" ref="AL44">IFERROR(INDEX($H$102:$AR$200,MATCH($F44,$F$102:$F$200,0),COLUMN()-7),-999)</f>
        <v>0</v>
      </c>
      <c r="AM44" s="16" cm="1">
        <f t="array" ref="AM44">IFERROR(INDEX($H$102:$AR$200,MATCH($F44,$F$102:$F$200,0),COLUMN()-7),-999)</f>
        <v>0</v>
      </c>
      <c r="AN44" s="16" cm="1">
        <f t="array" ref="AN44">IFERROR(INDEX($H$102:$AR$200,MATCH($F44,$F$102:$F$200,0),COLUMN()-7),-999)</f>
        <v>0</v>
      </c>
      <c r="AO44" s="16" cm="1">
        <f t="array" ref="AO44">IFERROR(INDEX($H$102:$AR$200,MATCH($F44,$F$102:$F$200,0),COLUMN()-7),-999)</f>
        <v>0</v>
      </c>
      <c r="AP44" s="16" cm="1">
        <f t="array" ref="AP44">IFERROR(INDEX($H$102:$AR$200,MATCH($F44,$F$102:$F$200,0),COLUMN()-7),-999)</f>
        <v>0</v>
      </c>
      <c r="AQ44" s="16" cm="1">
        <f t="array" ref="AQ44">IFERROR(INDEX($H$102:$AR$200,MATCH($F44,$F$102:$F$200,0),COLUMN()-7),-999)</f>
        <v>0</v>
      </c>
      <c r="AR44" s="16" cm="1">
        <f t="array" ref="AR44">IFERROR(INDEX($H$102:$AR$200,MATCH($F44,$F$102:$F$200,0),COLUMN()-7),-999)</f>
        <v>0</v>
      </c>
      <c r="AS44" s="16"/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-2.3269467722954486E-12</v>
      </c>
      <c r="AZ44" s="16">
        <v>-2.3550180559704789E-12</v>
      </c>
      <c r="BA44" s="16">
        <v>-1.4335366252458807E-12</v>
      </c>
      <c r="BB44" s="16">
        <v>-1.4222379693944596E-12</v>
      </c>
      <c r="BC44" s="16">
        <v>-1.4732324882633407E-12</v>
      </c>
      <c r="BD44" s="16">
        <v>-1.4672638628137383E-12</v>
      </c>
      <c r="BE44" s="16">
        <v>-2.2689088139432351E-12</v>
      </c>
      <c r="BF44" s="16">
        <v>-1.4408972662649223E-12</v>
      </c>
      <c r="BG44" s="16">
        <v>-2.2489084535217722E-12</v>
      </c>
      <c r="BH44" s="16">
        <v>-1.4755900327022032E-12</v>
      </c>
      <c r="BI44" s="16">
        <v>-2.2614053056328292E-12</v>
      </c>
      <c r="BJ44" s="16"/>
      <c r="BK44" s="16"/>
      <c r="BL44" s="16"/>
      <c r="BM44" s="16"/>
      <c r="BN44" s="16"/>
    </row>
    <row r="45" spans="4:66" ht="15" customHeight="1" x14ac:dyDescent="0.25">
      <c r="D45" s="2" t="str">
        <f>'Lines - Loading'!C45</f>
        <v>chapelcross132kv</v>
      </c>
      <c r="E45" s="90" t="str">
        <f>IF('Lines - Loading'!D45="","",'Lines - Loading'!D45)</f>
        <v>CHAP3A1</v>
      </c>
      <c r="F45" s="79" t="str">
        <f>'Lines - Loading'!E45</f>
        <v>CHAP3A1</v>
      </c>
      <c r="H45" s="16" cm="1">
        <f t="array" ref="H45">IFERROR(INDEX($H$102:$AR$200,MATCH($F45,$F$102:$F$200,0),COLUMN()-7),-999)</f>
        <v>0</v>
      </c>
      <c r="I45" s="16" cm="1">
        <f t="array" ref="I45">IFERROR(INDEX($H$102:$AR$200,MATCH($F45,$F$102:$F$200,0),COLUMN()-7),-999)</f>
        <v>0</v>
      </c>
      <c r="J45" s="16" cm="1">
        <f t="array" ref="J45">IFERROR(INDEX($H$102:$AR$200,MATCH($F45,$F$102:$F$200,0),COLUMN()-7),-999)</f>
        <v>0</v>
      </c>
      <c r="K45" s="16" cm="1">
        <f t="array" ref="K45">IFERROR(INDEX($H$102:$AR$200,MATCH($F45,$F$102:$F$200,0),COLUMN()-7),-999)</f>
        <v>0</v>
      </c>
      <c r="L45" s="16" cm="1">
        <f t="array" ref="L45">IFERROR(INDEX($H$102:$AR$200,MATCH($F45,$F$102:$F$200,0),COLUMN()-7),-999)</f>
        <v>999</v>
      </c>
      <c r="M45" s="16" cm="1">
        <f t="array" ref="M45">IFERROR(INDEX($H$102:$AR$200,MATCH($F45,$F$102:$F$200,0),COLUMN()-7),-999)</f>
        <v>999</v>
      </c>
      <c r="N45" s="16" cm="1">
        <f t="array" ref="N45">IFERROR(INDEX($H$102:$AR$200,MATCH($F45,$F$102:$F$200,0),COLUMN()-7),-999)</f>
        <v>999</v>
      </c>
      <c r="O45" s="16" cm="1">
        <f t="array" ref="O45">IFERROR(INDEX($H$102:$AR$200,MATCH($F45,$F$102:$F$200,0),COLUMN()-7),-999)</f>
        <v>999</v>
      </c>
      <c r="P45" s="16" cm="1">
        <f t="array" ref="P45">IFERROR(INDEX($H$102:$AR$200,MATCH($F45,$F$102:$F$200,0),COLUMN()-7),-999)</f>
        <v>999</v>
      </c>
      <c r="Q45" s="16" cm="1">
        <f t="array" ref="Q45">IFERROR(INDEX($H$102:$AR$200,MATCH($F45,$F$102:$F$200,0),COLUMN()-7),-999)</f>
        <v>999</v>
      </c>
      <c r="R45" s="16" cm="1">
        <f t="array" ref="R45">IFERROR(INDEX($H$102:$AR$200,MATCH($F45,$F$102:$F$200,0),COLUMN()-7),-999)</f>
        <v>999</v>
      </c>
      <c r="S45" s="16" cm="1">
        <f t="array" ref="S45">IFERROR(INDEX($H$102:$AR$200,MATCH($F45,$F$102:$F$200,0),COLUMN()-7),-999)</f>
        <v>999</v>
      </c>
      <c r="T45" s="16" cm="1">
        <f t="array" ref="T45">IFERROR(INDEX($H$102:$AR$200,MATCH($F45,$F$102:$F$200,0),COLUMN()-7),-999)</f>
        <v>999</v>
      </c>
      <c r="U45" s="16" cm="1">
        <f t="array" ref="U45">IFERROR(INDEX($H$102:$AR$200,MATCH($F45,$F$102:$F$200,0),COLUMN()-7),-999)</f>
        <v>999</v>
      </c>
      <c r="V45" s="16" cm="1">
        <f t="array" ref="V45">IFERROR(INDEX($H$102:$AR$200,MATCH($F45,$F$102:$F$200,0),COLUMN()-7),-999)</f>
        <v>999</v>
      </c>
      <c r="W45" s="16" cm="1">
        <f t="array" ref="W45">IFERROR(INDEX($H$102:$AR$200,MATCH($F45,$F$102:$F$200,0),COLUMN()-7),-999)</f>
        <v>999</v>
      </c>
      <c r="X45" s="16" cm="1">
        <f t="array" ref="X45">IFERROR(INDEX($H$102:$AR$200,MATCH($F45,$F$102:$F$200,0),COLUMN()-7),-999)</f>
        <v>999</v>
      </c>
      <c r="Y45" s="16" cm="1">
        <f t="array" ref="Y45">IFERROR(INDEX($H$102:$AR$200,MATCH($F45,$F$102:$F$200,0),COLUMN()-7),-999)</f>
        <v>999</v>
      </c>
      <c r="Z45" s="16" cm="1">
        <f t="array" ref="Z45">IFERROR(INDEX($H$102:$AR$200,MATCH($F45,$F$102:$F$200,0),COLUMN()-7),-999)</f>
        <v>999</v>
      </c>
      <c r="AA45" s="16" cm="1">
        <f t="array" ref="AA45">IFERROR(INDEX($H$102:$AR$200,MATCH($F45,$F$102:$F$200,0),COLUMN()-7),-999)</f>
        <v>999</v>
      </c>
      <c r="AB45" s="16" cm="1">
        <f t="array" ref="AB45">IFERROR(INDEX($H$102:$AR$200,MATCH($F45,$F$102:$F$200,0),COLUMN()-7),-999)</f>
        <v>999</v>
      </c>
      <c r="AC45" s="16" cm="1">
        <f t="array" ref="AC45">IFERROR(INDEX($H$102:$AR$200,MATCH($F45,$F$102:$F$200,0),COLUMN()-7),-999)</f>
        <v>999</v>
      </c>
      <c r="AD45" s="16" cm="1">
        <f t="array" ref="AD45">IFERROR(INDEX($H$102:$AR$200,MATCH($F45,$F$102:$F$200,0),COLUMN()-7),-999)</f>
        <v>999</v>
      </c>
      <c r="AE45" s="16" cm="1">
        <f t="array" ref="AE45">IFERROR(INDEX($H$102:$AR$200,MATCH($F45,$F$102:$F$200,0),COLUMN()-7),-999)</f>
        <v>999</v>
      </c>
      <c r="AF45" s="16" cm="1">
        <f t="array" ref="AF45">IFERROR(INDEX($H$102:$AR$200,MATCH($F45,$F$102:$F$200,0),COLUMN()-7),-999)</f>
        <v>999</v>
      </c>
      <c r="AG45" s="16" cm="1">
        <f t="array" ref="AG45">IFERROR(INDEX($H$102:$AR$200,MATCH($F45,$F$102:$F$200,0),COLUMN()-7),-999)</f>
        <v>999</v>
      </c>
      <c r="AH45" s="16" cm="1">
        <f t="array" ref="AH45">IFERROR(INDEX($H$102:$AR$200,MATCH($F45,$F$102:$F$200,0),COLUMN()-7),-999)</f>
        <v>999</v>
      </c>
      <c r="AI45" s="16" cm="1">
        <f t="array" ref="AI45">IFERROR(INDEX($H$102:$AR$200,MATCH($F45,$F$102:$F$200,0),COLUMN()-7),-999)</f>
        <v>999</v>
      </c>
      <c r="AJ45" s="16" cm="1">
        <f t="array" ref="AJ45">IFERROR(INDEX($H$102:$AR$200,MATCH($F45,$F$102:$F$200,0),COLUMN()-7),-999)</f>
        <v>999</v>
      </c>
      <c r="AK45" s="16" cm="1">
        <f t="array" ref="AK45">IFERROR(INDEX($H$102:$AR$200,MATCH($F45,$F$102:$F$200,0),COLUMN()-7),-999)</f>
        <v>999</v>
      </c>
      <c r="AL45" s="16" cm="1">
        <f t="array" ref="AL45">IFERROR(INDEX($H$102:$AR$200,MATCH($F45,$F$102:$F$200,0),COLUMN()-7),-999)</f>
        <v>999</v>
      </c>
      <c r="AM45" s="16" cm="1">
        <f t="array" ref="AM45">IFERROR(INDEX($H$102:$AR$200,MATCH($F45,$F$102:$F$200,0),COLUMN()-7),-999)</f>
        <v>999</v>
      </c>
      <c r="AN45" s="16" cm="1">
        <f t="array" ref="AN45">IFERROR(INDEX($H$102:$AR$200,MATCH($F45,$F$102:$F$200,0),COLUMN()-7),-999)</f>
        <v>999</v>
      </c>
      <c r="AO45" s="16" cm="1">
        <f t="array" ref="AO45">IFERROR(INDEX($H$102:$AR$200,MATCH($F45,$F$102:$F$200,0),COLUMN()-7),-999)</f>
        <v>999</v>
      </c>
      <c r="AP45" s="16" cm="1">
        <f t="array" ref="AP45">IFERROR(INDEX($H$102:$AR$200,MATCH($F45,$F$102:$F$200,0),COLUMN()-7),-999)</f>
        <v>999</v>
      </c>
      <c r="AQ45" s="16" cm="1">
        <f t="array" ref="AQ45">IFERROR(INDEX($H$102:$AR$200,MATCH($F45,$F$102:$F$200,0),COLUMN()-7),-999)</f>
        <v>999</v>
      </c>
      <c r="AR45" s="16" cm="1">
        <f t="array" ref="AR45">IFERROR(INDEX($H$102:$AR$200,MATCH($F45,$F$102:$F$200,0),COLUMN()-7),-999)</f>
        <v>999</v>
      </c>
      <c r="AS45" s="16"/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/>
      <c r="BK45" s="16"/>
      <c r="BL45" s="16"/>
      <c r="BM45" s="16"/>
      <c r="BN45" s="16"/>
    </row>
    <row r="46" spans="4:66" ht="15" customHeight="1" x14ac:dyDescent="0.25">
      <c r="D46" s="2" t="str">
        <f>'Lines - Loading'!C46</f>
        <v>chapelcross132kv</v>
      </c>
      <c r="E46" s="90" t="str">
        <f>IF('Lines - Loading'!D46="","",'Lines - Loading'!D46)</f>
        <v>CHAP3A2</v>
      </c>
      <c r="F46" s="79" t="str">
        <f>'Lines - Loading'!E46</f>
        <v>CHAP3A2</v>
      </c>
      <c r="H46" s="16" cm="1">
        <f t="array" ref="H46">IFERROR(INDEX($H$102:$AR$200,MATCH($F46,$F$102:$F$200,0),COLUMN()-7),-999)</f>
        <v>0</v>
      </c>
      <c r="I46" s="16" cm="1">
        <f t="array" ref="I46">IFERROR(INDEX($H$102:$AR$200,MATCH($F46,$F$102:$F$200,0),COLUMN()-7),-999)</f>
        <v>0</v>
      </c>
      <c r="J46" s="16" cm="1">
        <f t="array" ref="J46">IFERROR(INDEX($H$102:$AR$200,MATCH($F46,$F$102:$F$200,0),COLUMN()-7),-999)</f>
        <v>0</v>
      </c>
      <c r="K46" s="16" cm="1">
        <f t="array" ref="K46">IFERROR(INDEX($H$102:$AR$200,MATCH($F46,$F$102:$F$200,0),COLUMN()-7),-999)</f>
        <v>0</v>
      </c>
      <c r="L46" s="16" cm="1">
        <f t="array" ref="L46">IFERROR(INDEX($H$102:$AR$200,MATCH($F46,$F$102:$F$200,0),COLUMN()-7),-999)</f>
        <v>999</v>
      </c>
      <c r="M46" s="16" cm="1">
        <f t="array" ref="M46">IFERROR(INDEX($H$102:$AR$200,MATCH($F46,$F$102:$F$200,0),COLUMN()-7),-999)</f>
        <v>999</v>
      </c>
      <c r="N46" s="16" cm="1">
        <f t="array" ref="N46">IFERROR(INDEX($H$102:$AR$200,MATCH($F46,$F$102:$F$200,0),COLUMN()-7),-999)</f>
        <v>999</v>
      </c>
      <c r="O46" s="16" cm="1">
        <f t="array" ref="O46">IFERROR(INDEX($H$102:$AR$200,MATCH($F46,$F$102:$F$200,0),COLUMN()-7),-999)</f>
        <v>999</v>
      </c>
      <c r="P46" s="16" cm="1">
        <f t="array" ref="P46">IFERROR(INDEX($H$102:$AR$200,MATCH($F46,$F$102:$F$200,0),COLUMN()-7),-999)</f>
        <v>999</v>
      </c>
      <c r="Q46" s="16" cm="1">
        <f t="array" ref="Q46">IFERROR(INDEX($H$102:$AR$200,MATCH($F46,$F$102:$F$200,0),COLUMN()-7),-999)</f>
        <v>999</v>
      </c>
      <c r="R46" s="16" cm="1">
        <f t="array" ref="R46">IFERROR(INDEX($H$102:$AR$200,MATCH($F46,$F$102:$F$200,0),COLUMN()-7),-999)</f>
        <v>999</v>
      </c>
      <c r="S46" s="16" cm="1">
        <f t="array" ref="S46">IFERROR(INDEX($H$102:$AR$200,MATCH($F46,$F$102:$F$200,0),COLUMN()-7),-999)</f>
        <v>999</v>
      </c>
      <c r="T46" s="16" cm="1">
        <f t="array" ref="T46">IFERROR(INDEX($H$102:$AR$200,MATCH($F46,$F$102:$F$200,0),COLUMN()-7),-999)</f>
        <v>999</v>
      </c>
      <c r="U46" s="16" cm="1">
        <f t="array" ref="U46">IFERROR(INDEX($H$102:$AR$200,MATCH($F46,$F$102:$F$200,0),COLUMN()-7),-999)</f>
        <v>999</v>
      </c>
      <c r="V46" s="16" cm="1">
        <f t="array" ref="V46">IFERROR(INDEX($H$102:$AR$200,MATCH($F46,$F$102:$F$200,0),COLUMN()-7),-999)</f>
        <v>999</v>
      </c>
      <c r="W46" s="16" cm="1">
        <f t="array" ref="W46">IFERROR(INDEX($H$102:$AR$200,MATCH($F46,$F$102:$F$200,0),COLUMN()-7),-999)</f>
        <v>999</v>
      </c>
      <c r="X46" s="16" cm="1">
        <f t="array" ref="X46">IFERROR(INDEX($H$102:$AR$200,MATCH($F46,$F$102:$F$200,0),COLUMN()-7),-999)</f>
        <v>999</v>
      </c>
      <c r="Y46" s="16" cm="1">
        <f t="array" ref="Y46">IFERROR(INDEX($H$102:$AR$200,MATCH($F46,$F$102:$F$200,0),COLUMN()-7),-999)</f>
        <v>999</v>
      </c>
      <c r="Z46" s="16" cm="1">
        <f t="array" ref="Z46">IFERROR(INDEX($H$102:$AR$200,MATCH($F46,$F$102:$F$200,0),COLUMN()-7),-999)</f>
        <v>999</v>
      </c>
      <c r="AA46" s="16" cm="1">
        <f t="array" ref="AA46">IFERROR(INDEX($H$102:$AR$200,MATCH($F46,$F$102:$F$200,0),COLUMN()-7),-999)</f>
        <v>999</v>
      </c>
      <c r="AB46" s="16" cm="1">
        <f t="array" ref="AB46">IFERROR(INDEX($H$102:$AR$200,MATCH($F46,$F$102:$F$200,0),COLUMN()-7),-999)</f>
        <v>999</v>
      </c>
      <c r="AC46" s="16" cm="1">
        <f t="array" ref="AC46">IFERROR(INDEX($H$102:$AR$200,MATCH($F46,$F$102:$F$200,0),COLUMN()-7),-999)</f>
        <v>999</v>
      </c>
      <c r="AD46" s="16" cm="1">
        <f t="array" ref="AD46">IFERROR(INDEX($H$102:$AR$200,MATCH($F46,$F$102:$F$200,0),COLUMN()-7),-999)</f>
        <v>999</v>
      </c>
      <c r="AE46" s="16" cm="1">
        <f t="array" ref="AE46">IFERROR(INDEX($H$102:$AR$200,MATCH($F46,$F$102:$F$200,0),COLUMN()-7),-999)</f>
        <v>999</v>
      </c>
      <c r="AF46" s="16" cm="1">
        <f t="array" ref="AF46">IFERROR(INDEX($H$102:$AR$200,MATCH($F46,$F$102:$F$200,0),COLUMN()-7),-999)</f>
        <v>999</v>
      </c>
      <c r="AG46" s="16" cm="1">
        <f t="array" ref="AG46">IFERROR(INDEX($H$102:$AR$200,MATCH($F46,$F$102:$F$200,0),COLUMN()-7),-999)</f>
        <v>999</v>
      </c>
      <c r="AH46" s="16" cm="1">
        <f t="array" ref="AH46">IFERROR(INDEX($H$102:$AR$200,MATCH($F46,$F$102:$F$200,0),COLUMN()-7),-999)</f>
        <v>999</v>
      </c>
      <c r="AI46" s="16" cm="1">
        <f t="array" ref="AI46">IFERROR(INDEX($H$102:$AR$200,MATCH($F46,$F$102:$F$200,0),COLUMN()-7),-999)</f>
        <v>999</v>
      </c>
      <c r="AJ46" s="16" cm="1">
        <f t="array" ref="AJ46">IFERROR(INDEX($H$102:$AR$200,MATCH($F46,$F$102:$F$200,0),COLUMN()-7),-999)</f>
        <v>999</v>
      </c>
      <c r="AK46" s="16" cm="1">
        <f t="array" ref="AK46">IFERROR(INDEX($H$102:$AR$200,MATCH($F46,$F$102:$F$200,0),COLUMN()-7),-999)</f>
        <v>999</v>
      </c>
      <c r="AL46" s="16" cm="1">
        <f t="array" ref="AL46">IFERROR(INDEX($H$102:$AR$200,MATCH($F46,$F$102:$F$200,0),COLUMN()-7),-999)</f>
        <v>999</v>
      </c>
      <c r="AM46" s="16" cm="1">
        <f t="array" ref="AM46">IFERROR(INDEX($H$102:$AR$200,MATCH($F46,$F$102:$F$200,0),COLUMN()-7),-999)</f>
        <v>999</v>
      </c>
      <c r="AN46" s="16" cm="1">
        <f t="array" ref="AN46">IFERROR(INDEX($H$102:$AR$200,MATCH($F46,$F$102:$F$200,0),COLUMN()-7),-999)</f>
        <v>999</v>
      </c>
      <c r="AO46" s="16" cm="1">
        <f t="array" ref="AO46">IFERROR(INDEX($H$102:$AR$200,MATCH($F46,$F$102:$F$200,0),COLUMN()-7),-999)</f>
        <v>999</v>
      </c>
      <c r="AP46" s="16" cm="1">
        <f t="array" ref="AP46">IFERROR(INDEX($H$102:$AR$200,MATCH($F46,$F$102:$F$200,0),COLUMN()-7),-999)</f>
        <v>999</v>
      </c>
      <c r="AQ46" s="16" cm="1">
        <f t="array" ref="AQ46">IFERROR(INDEX($H$102:$AR$200,MATCH($F46,$F$102:$F$200,0),COLUMN()-7),-999)</f>
        <v>999</v>
      </c>
      <c r="AR46" s="16" cm="1">
        <f t="array" ref="AR46">IFERROR(INDEX($H$102:$AR$200,MATCH($F46,$F$102:$F$200,0),COLUMN()-7),-999)</f>
        <v>999</v>
      </c>
      <c r="AS46" s="16"/>
      <c r="AT46" s="16">
        <v>0</v>
      </c>
      <c r="AU46" s="16">
        <v>0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0</v>
      </c>
      <c r="BJ46" s="16"/>
      <c r="BK46" s="16"/>
      <c r="BL46" s="16"/>
      <c r="BM46" s="16"/>
      <c r="BN46" s="16"/>
    </row>
    <row r="47" spans="4:66" ht="15" customHeight="1" x14ac:dyDescent="0.25">
      <c r="D47" s="2" t="str">
        <f>'Lines - Loading'!C47</f>
        <v>chapelcross132kv</v>
      </c>
      <c r="E47" s="90" t="str">
        <f>IF('Lines - Loading'!D47="","",'Lines - Loading'!D47)</f>
        <v>CHAP1-_CHAP3-_1</v>
      </c>
      <c r="F47" s="79" t="str">
        <f>'Lines - Loading'!E47</f>
        <v>CHAP1-_CHAP3-_1</v>
      </c>
      <c r="H47" s="16" cm="1">
        <f t="array" ref="H47">IFERROR(INDEX($H$102:$AR$200,MATCH($F47,$F$102:$F$200,0),COLUMN()-7),-999)</f>
        <v>0</v>
      </c>
      <c r="I47" s="16" cm="1">
        <f t="array" ref="I47">IFERROR(INDEX($H$102:$AR$200,MATCH($F47,$F$102:$F$200,0),COLUMN()-7),-999)</f>
        <v>0</v>
      </c>
      <c r="J47" s="16" cm="1">
        <f t="array" ref="J47">IFERROR(INDEX($H$102:$AR$200,MATCH($F47,$F$102:$F$200,0),COLUMN()-7),-999)</f>
        <v>0</v>
      </c>
      <c r="K47" s="16" cm="1">
        <f t="array" ref="K47">IFERROR(INDEX($H$102:$AR$200,MATCH($F47,$F$102:$F$200,0),COLUMN()-7),-999)</f>
        <v>0</v>
      </c>
      <c r="L47" s="16" cm="1">
        <f t="array" ref="L47">IFERROR(INDEX($H$102:$AR$200,MATCH($F47,$F$102:$F$200,0),COLUMN()-7),-999)</f>
        <v>0</v>
      </c>
      <c r="M47" s="16" cm="1">
        <f t="array" ref="M47">IFERROR(INDEX($H$102:$AR$200,MATCH($F47,$F$102:$F$200,0),COLUMN()-7),-999)</f>
        <v>0</v>
      </c>
      <c r="N47" s="16" cm="1">
        <f t="array" ref="N47">IFERROR(INDEX($H$102:$AR$200,MATCH($F47,$F$102:$F$200,0),COLUMN()-7),-999)</f>
        <v>0</v>
      </c>
      <c r="O47" s="16" cm="1">
        <f t="array" ref="O47">IFERROR(INDEX($H$102:$AR$200,MATCH($F47,$F$102:$F$200,0),COLUMN()-7),-999)</f>
        <v>0</v>
      </c>
      <c r="P47" s="16" cm="1">
        <f t="array" ref="P47">IFERROR(INDEX($H$102:$AR$200,MATCH($F47,$F$102:$F$200,0),COLUMN()-7),-999)</f>
        <v>0</v>
      </c>
      <c r="Q47" s="16" cm="1">
        <f t="array" ref="Q47">IFERROR(INDEX($H$102:$AR$200,MATCH($F47,$F$102:$F$200,0),COLUMN()-7),-999)</f>
        <v>999</v>
      </c>
      <c r="R47" s="16" cm="1">
        <f t="array" ref="R47">IFERROR(INDEX($H$102:$AR$200,MATCH($F47,$F$102:$F$200,0),COLUMN()-7),-999)</f>
        <v>999</v>
      </c>
      <c r="S47" s="16" cm="1">
        <f t="array" ref="S47">IFERROR(INDEX($H$102:$AR$200,MATCH($F47,$F$102:$F$200,0),COLUMN()-7),-999)</f>
        <v>999</v>
      </c>
      <c r="T47" s="16" cm="1">
        <f t="array" ref="T47">IFERROR(INDEX($H$102:$AR$200,MATCH($F47,$F$102:$F$200,0),COLUMN()-7),-999)</f>
        <v>999</v>
      </c>
      <c r="U47" s="16" cm="1">
        <f t="array" ref="U47">IFERROR(INDEX($H$102:$AR$200,MATCH($F47,$F$102:$F$200,0),COLUMN()-7),-999)</f>
        <v>999</v>
      </c>
      <c r="V47" s="16" cm="1">
        <f t="array" ref="V47">IFERROR(INDEX($H$102:$AR$200,MATCH($F47,$F$102:$F$200,0),COLUMN()-7),-999)</f>
        <v>999</v>
      </c>
      <c r="W47" s="16" cm="1">
        <f t="array" ref="W47">IFERROR(INDEX($H$102:$AR$200,MATCH($F47,$F$102:$F$200,0),COLUMN()-7),-999)</f>
        <v>999</v>
      </c>
      <c r="X47" s="16" cm="1">
        <f t="array" ref="X47">IFERROR(INDEX($H$102:$AR$200,MATCH($F47,$F$102:$F$200,0),COLUMN()-7),-999)</f>
        <v>999</v>
      </c>
      <c r="Y47" s="16" cm="1">
        <f t="array" ref="Y47">IFERROR(INDEX($H$102:$AR$200,MATCH($F47,$F$102:$F$200,0),COLUMN()-7),-999)</f>
        <v>999</v>
      </c>
      <c r="Z47" s="16" cm="1">
        <f t="array" ref="Z47">IFERROR(INDEX($H$102:$AR$200,MATCH($F47,$F$102:$F$200,0),COLUMN()-7),-999)</f>
        <v>999</v>
      </c>
      <c r="AA47" s="16" cm="1">
        <f t="array" ref="AA47">IFERROR(INDEX($H$102:$AR$200,MATCH($F47,$F$102:$F$200,0),COLUMN()-7),-999)</f>
        <v>999</v>
      </c>
      <c r="AB47" s="16" cm="1">
        <f t="array" ref="AB47">IFERROR(INDEX($H$102:$AR$200,MATCH($F47,$F$102:$F$200,0),COLUMN()-7),-999)</f>
        <v>999</v>
      </c>
      <c r="AC47" s="16" cm="1">
        <f t="array" ref="AC47">IFERROR(INDEX($H$102:$AR$200,MATCH($F47,$F$102:$F$200,0),COLUMN()-7),-999)</f>
        <v>999</v>
      </c>
      <c r="AD47" s="16" cm="1">
        <f t="array" ref="AD47">IFERROR(INDEX($H$102:$AR$200,MATCH($F47,$F$102:$F$200,0),COLUMN()-7),-999)</f>
        <v>999</v>
      </c>
      <c r="AE47" s="16" cm="1">
        <f t="array" ref="AE47">IFERROR(INDEX($H$102:$AR$200,MATCH($F47,$F$102:$F$200,0),COLUMN()-7),-999)</f>
        <v>999</v>
      </c>
      <c r="AF47" s="16" cm="1">
        <f t="array" ref="AF47">IFERROR(INDEX($H$102:$AR$200,MATCH($F47,$F$102:$F$200,0),COLUMN()-7),-999)</f>
        <v>999</v>
      </c>
      <c r="AG47" s="16" cm="1">
        <f t="array" ref="AG47">IFERROR(INDEX($H$102:$AR$200,MATCH($F47,$F$102:$F$200,0),COLUMN()-7),-999)</f>
        <v>999</v>
      </c>
      <c r="AH47" s="16" cm="1">
        <f t="array" ref="AH47">IFERROR(INDEX($H$102:$AR$200,MATCH($F47,$F$102:$F$200,0),COLUMN()-7),-999)</f>
        <v>999</v>
      </c>
      <c r="AI47" s="16" cm="1">
        <f t="array" ref="AI47">IFERROR(INDEX($H$102:$AR$200,MATCH($F47,$F$102:$F$200,0),COLUMN()-7),-999)</f>
        <v>999</v>
      </c>
      <c r="AJ47" s="16" cm="1">
        <f t="array" ref="AJ47">IFERROR(INDEX($H$102:$AR$200,MATCH($F47,$F$102:$F$200,0),COLUMN()-7),-999)</f>
        <v>999</v>
      </c>
      <c r="AK47" s="16" cm="1">
        <f t="array" ref="AK47">IFERROR(INDEX($H$102:$AR$200,MATCH($F47,$F$102:$F$200,0),COLUMN()-7),-999)</f>
        <v>999</v>
      </c>
      <c r="AL47" s="16" cm="1">
        <f t="array" ref="AL47">IFERROR(INDEX($H$102:$AR$200,MATCH($F47,$F$102:$F$200,0),COLUMN()-7),-999)</f>
        <v>999</v>
      </c>
      <c r="AM47" s="16" cm="1">
        <f t="array" ref="AM47">IFERROR(INDEX($H$102:$AR$200,MATCH($F47,$F$102:$F$200,0),COLUMN()-7),-999)</f>
        <v>999</v>
      </c>
      <c r="AN47" s="16" cm="1">
        <f t="array" ref="AN47">IFERROR(INDEX($H$102:$AR$200,MATCH($F47,$F$102:$F$200,0),COLUMN()-7),-999)</f>
        <v>999</v>
      </c>
      <c r="AO47" s="16" cm="1">
        <f t="array" ref="AO47">IFERROR(INDEX($H$102:$AR$200,MATCH($F47,$F$102:$F$200,0),COLUMN()-7),-999)</f>
        <v>999</v>
      </c>
      <c r="AP47" s="16" cm="1">
        <f t="array" ref="AP47">IFERROR(INDEX($H$102:$AR$200,MATCH($F47,$F$102:$F$200,0),COLUMN()-7),-999)</f>
        <v>999</v>
      </c>
      <c r="AQ47" s="16" cm="1">
        <f t="array" ref="AQ47">IFERROR(INDEX($H$102:$AR$200,MATCH($F47,$F$102:$F$200,0),COLUMN()-7),-999)</f>
        <v>999</v>
      </c>
      <c r="AR47" s="16" cm="1">
        <f t="array" ref="AR47">IFERROR(INDEX($H$102:$AR$200,MATCH($F47,$F$102:$F$200,0),COLUMN()-7),-999)</f>
        <v>999</v>
      </c>
      <c r="AS47" s="16"/>
      <c r="AT47" s="16">
        <v>0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/>
      <c r="BK47" s="16"/>
      <c r="BL47" s="16"/>
      <c r="BM47" s="16"/>
      <c r="BN47" s="16"/>
    </row>
    <row r="48" spans="4:66" ht="15" customHeight="1" x14ac:dyDescent="0.25">
      <c r="D48" s="2" t="str">
        <f>'Lines - Loading'!C48</f>
        <v>chapelcross132kv</v>
      </c>
      <c r="E48" s="90" t="str">
        <f>IF('Lines - Loading'!D48="","",'Lines - Loading'!D48)</f>
        <v>CHAP1-_CHAP3-_2</v>
      </c>
      <c r="F48" s="79" t="str">
        <f>'Lines - Loading'!E48</f>
        <v>CHAP1-_CHAP3-_2</v>
      </c>
      <c r="H48" s="16" cm="1">
        <f t="array" ref="H48">IFERROR(INDEX($H$102:$AR$200,MATCH($F48,$F$102:$F$200,0),COLUMN()-7),-999)</f>
        <v>0</v>
      </c>
      <c r="I48" s="16" cm="1">
        <f t="array" ref="I48">IFERROR(INDEX($H$102:$AR$200,MATCH($F48,$F$102:$F$200,0),COLUMN()-7),-999)</f>
        <v>0</v>
      </c>
      <c r="J48" s="16" cm="1">
        <f t="array" ref="J48">IFERROR(INDEX($H$102:$AR$200,MATCH($F48,$F$102:$F$200,0),COLUMN()-7),-999)</f>
        <v>0</v>
      </c>
      <c r="K48" s="16" cm="1">
        <f t="array" ref="K48">IFERROR(INDEX($H$102:$AR$200,MATCH($F48,$F$102:$F$200,0),COLUMN()-7),-999)</f>
        <v>0</v>
      </c>
      <c r="L48" s="16" cm="1">
        <f t="array" ref="L48">IFERROR(INDEX($H$102:$AR$200,MATCH($F48,$F$102:$F$200,0),COLUMN()-7),-999)</f>
        <v>0</v>
      </c>
      <c r="M48" s="16" cm="1">
        <f t="array" ref="M48">IFERROR(INDEX($H$102:$AR$200,MATCH($F48,$F$102:$F$200,0),COLUMN()-7),-999)</f>
        <v>0</v>
      </c>
      <c r="N48" s="16" cm="1">
        <f t="array" ref="N48">IFERROR(INDEX($H$102:$AR$200,MATCH($F48,$F$102:$F$200,0),COLUMN()-7),-999)</f>
        <v>0</v>
      </c>
      <c r="O48" s="16" cm="1">
        <f t="array" ref="O48">IFERROR(INDEX($H$102:$AR$200,MATCH($F48,$F$102:$F$200,0),COLUMN()-7),-999)</f>
        <v>0</v>
      </c>
      <c r="P48" s="16" cm="1">
        <f t="array" ref="P48">IFERROR(INDEX($H$102:$AR$200,MATCH($F48,$F$102:$F$200,0),COLUMN()-7),-999)</f>
        <v>0</v>
      </c>
      <c r="Q48" s="16" cm="1">
        <f t="array" ref="Q48">IFERROR(INDEX($H$102:$AR$200,MATCH($F48,$F$102:$F$200,0),COLUMN()-7),-999)</f>
        <v>0</v>
      </c>
      <c r="R48" s="16" cm="1">
        <f t="array" ref="R48">IFERROR(INDEX($H$102:$AR$200,MATCH($F48,$F$102:$F$200,0),COLUMN()-7),-999)</f>
        <v>0</v>
      </c>
      <c r="S48" s="16" cm="1">
        <f t="array" ref="S48">IFERROR(INDEX($H$102:$AR$200,MATCH($F48,$F$102:$F$200,0),COLUMN()-7),-999)</f>
        <v>0</v>
      </c>
      <c r="T48" s="16" cm="1">
        <f t="array" ref="T48">IFERROR(INDEX($H$102:$AR$200,MATCH($F48,$F$102:$F$200,0),COLUMN()-7),-999)</f>
        <v>0</v>
      </c>
      <c r="U48" s="16" cm="1">
        <f t="array" ref="U48">IFERROR(INDEX($H$102:$AR$200,MATCH($F48,$F$102:$F$200,0),COLUMN()-7),-999)</f>
        <v>0</v>
      </c>
      <c r="V48" s="16" cm="1">
        <f t="array" ref="V48">IFERROR(INDEX($H$102:$AR$200,MATCH($F48,$F$102:$F$200,0),COLUMN()-7),-999)</f>
        <v>0</v>
      </c>
      <c r="W48" s="16" cm="1">
        <f t="array" ref="W48">IFERROR(INDEX($H$102:$AR$200,MATCH($F48,$F$102:$F$200,0),COLUMN()-7),-999)</f>
        <v>0</v>
      </c>
      <c r="X48" s="16" cm="1">
        <f t="array" ref="X48">IFERROR(INDEX($H$102:$AR$200,MATCH($F48,$F$102:$F$200,0),COLUMN()-7),-999)</f>
        <v>0</v>
      </c>
      <c r="Y48" s="16" cm="1">
        <f t="array" ref="Y48">IFERROR(INDEX($H$102:$AR$200,MATCH($F48,$F$102:$F$200,0),COLUMN()-7),-999)</f>
        <v>0</v>
      </c>
      <c r="Z48" s="16" cm="1">
        <f t="array" ref="Z48">IFERROR(INDEX($H$102:$AR$200,MATCH($F48,$F$102:$F$200,0),COLUMN()-7),-999)</f>
        <v>0</v>
      </c>
      <c r="AA48" s="16" cm="1">
        <f t="array" ref="AA48">IFERROR(INDEX($H$102:$AR$200,MATCH($F48,$F$102:$F$200,0),COLUMN()-7),-999)</f>
        <v>0</v>
      </c>
      <c r="AB48" s="16" cm="1">
        <f t="array" ref="AB48">IFERROR(INDEX($H$102:$AR$200,MATCH($F48,$F$102:$F$200,0),COLUMN()-7),-999)</f>
        <v>0</v>
      </c>
      <c r="AC48" s="16" cm="1">
        <f t="array" ref="AC48">IFERROR(INDEX($H$102:$AR$200,MATCH($F48,$F$102:$F$200,0),COLUMN()-7),-999)</f>
        <v>0</v>
      </c>
      <c r="AD48" s="16" cm="1">
        <f t="array" ref="AD48">IFERROR(INDEX($H$102:$AR$200,MATCH($F48,$F$102:$F$200,0),COLUMN()-7),-999)</f>
        <v>0</v>
      </c>
      <c r="AE48" s="16" cm="1">
        <f t="array" ref="AE48">IFERROR(INDEX($H$102:$AR$200,MATCH($F48,$F$102:$F$200,0),COLUMN()-7),-999)</f>
        <v>0</v>
      </c>
      <c r="AF48" s="16" cm="1">
        <f t="array" ref="AF48">IFERROR(INDEX($H$102:$AR$200,MATCH($F48,$F$102:$F$200,0),COLUMN()-7),-999)</f>
        <v>0</v>
      </c>
      <c r="AG48" s="16" cm="1">
        <f t="array" ref="AG48">IFERROR(INDEX($H$102:$AR$200,MATCH($F48,$F$102:$F$200,0),COLUMN()-7),-999)</f>
        <v>0</v>
      </c>
      <c r="AH48" s="16" cm="1">
        <f t="array" ref="AH48">IFERROR(INDEX($H$102:$AR$200,MATCH($F48,$F$102:$F$200,0),COLUMN()-7),-999)</f>
        <v>0</v>
      </c>
      <c r="AI48" s="16" cm="1">
        <f t="array" ref="AI48">IFERROR(INDEX($H$102:$AR$200,MATCH($F48,$F$102:$F$200,0),COLUMN()-7),-999)</f>
        <v>0</v>
      </c>
      <c r="AJ48" s="16" cm="1">
        <f t="array" ref="AJ48">IFERROR(INDEX($H$102:$AR$200,MATCH($F48,$F$102:$F$200,0),COLUMN()-7),-999)</f>
        <v>0</v>
      </c>
      <c r="AK48" s="16" cm="1">
        <f t="array" ref="AK48">IFERROR(INDEX($H$102:$AR$200,MATCH($F48,$F$102:$F$200,0),COLUMN()-7),-999)</f>
        <v>0</v>
      </c>
      <c r="AL48" s="16" cm="1">
        <f t="array" ref="AL48">IFERROR(INDEX($H$102:$AR$200,MATCH($F48,$F$102:$F$200,0),COLUMN()-7),-999)</f>
        <v>0</v>
      </c>
      <c r="AM48" s="16" cm="1">
        <f t="array" ref="AM48">IFERROR(INDEX($H$102:$AR$200,MATCH($F48,$F$102:$F$200,0),COLUMN()-7),-999)</f>
        <v>0</v>
      </c>
      <c r="AN48" s="16" cm="1">
        <f t="array" ref="AN48">IFERROR(INDEX($H$102:$AR$200,MATCH($F48,$F$102:$F$200,0),COLUMN()-7),-999)</f>
        <v>0</v>
      </c>
      <c r="AO48" s="16" cm="1">
        <f t="array" ref="AO48">IFERROR(INDEX($H$102:$AR$200,MATCH($F48,$F$102:$F$200,0),COLUMN()-7),-999)</f>
        <v>0</v>
      </c>
      <c r="AP48" s="16" cm="1">
        <f t="array" ref="AP48">IFERROR(INDEX($H$102:$AR$200,MATCH($F48,$F$102:$F$200,0),COLUMN()-7),-999)</f>
        <v>0</v>
      </c>
      <c r="AQ48" s="16" cm="1">
        <f t="array" ref="AQ48">IFERROR(INDEX($H$102:$AR$200,MATCH($F48,$F$102:$F$200,0),COLUMN()-7),-999)</f>
        <v>0</v>
      </c>
      <c r="AR48" s="16" cm="1">
        <f t="array" ref="AR48">IFERROR(INDEX($H$102:$AR$200,MATCH($F48,$F$102:$F$200,0),COLUMN()-7),-999)</f>
        <v>0</v>
      </c>
      <c r="AS48" s="16"/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/>
      <c r="BK48" s="16"/>
      <c r="BL48" s="16"/>
      <c r="BM48" s="16"/>
      <c r="BN48" s="16"/>
    </row>
    <row r="49" spans="4:66" ht="15" customHeight="1" x14ac:dyDescent="0.25">
      <c r="D49" s="2" t="str">
        <f>'Lines - Loading'!C49</f>
        <v>chapelcross132kv</v>
      </c>
      <c r="E49" s="90" t="str">
        <f>IF('Lines - Loading'!D49="","",'Lines - Loading'!D49)</f>
        <v>CHAP1-_M1-_1</v>
      </c>
      <c r="F49" s="79" t="str">
        <f>'Lines - Loading'!E49</f>
        <v>CHAP1-_M1-_1</v>
      </c>
      <c r="H49" s="16" cm="1">
        <f t="array" ref="H49">IFERROR(INDEX($H$102:$AR$200,MATCH($F49,$F$102:$F$200,0),COLUMN()-7),-999)</f>
        <v>0</v>
      </c>
      <c r="I49" s="16" cm="1">
        <f t="array" ref="I49">IFERROR(INDEX($H$102:$AR$200,MATCH($F49,$F$102:$F$200,0),COLUMN()-7),-999)</f>
        <v>0</v>
      </c>
      <c r="J49" s="16" cm="1">
        <f t="array" ref="J49">IFERROR(INDEX($H$102:$AR$200,MATCH($F49,$F$102:$F$200,0),COLUMN()-7),-999)</f>
        <v>0</v>
      </c>
      <c r="K49" s="16" cm="1">
        <f t="array" ref="K49">IFERROR(INDEX($H$102:$AR$200,MATCH($F49,$F$102:$F$200,0),COLUMN()-7),-999)</f>
        <v>0</v>
      </c>
      <c r="L49" s="16" cm="1">
        <f t="array" ref="L49">IFERROR(INDEX($H$102:$AR$200,MATCH($F49,$F$102:$F$200,0),COLUMN()-7),-999)</f>
        <v>0</v>
      </c>
      <c r="M49" s="16" cm="1">
        <f t="array" ref="M49">IFERROR(INDEX($H$102:$AR$200,MATCH($F49,$F$102:$F$200,0),COLUMN()-7),-999)</f>
        <v>0</v>
      </c>
      <c r="N49" s="16" cm="1">
        <f t="array" ref="N49">IFERROR(INDEX($H$102:$AR$200,MATCH($F49,$F$102:$F$200,0),COLUMN()-7),-999)</f>
        <v>0</v>
      </c>
      <c r="O49" s="16" cm="1">
        <f t="array" ref="O49">IFERROR(INDEX($H$102:$AR$200,MATCH($F49,$F$102:$F$200,0),COLUMN()-7),-999)</f>
        <v>0</v>
      </c>
      <c r="P49" s="16" cm="1">
        <f t="array" ref="P49">IFERROR(INDEX($H$102:$AR$200,MATCH($F49,$F$102:$F$200,0),COLUMN()-7),-999)</f>
        <v>0</v>
      </c>
      <c r="Q49" s="16" cm="1">
        <f t="array" ref="Q49">IFERROR(INDEX($H$102:$AR$200,MATCH($F49,$F$102:$F$200,0),COLUMN()-7),-999)</f>
        <v>999</v>
      </c>
      <c r="R49" s="16" cm="1">
        <f t="array" ref="R49">IFERROR(INDEX($H$102:$AR$200,MATCH($F49,$F$102:$F$200,0),COLUMN()-7),-999)</f>
        <v>999</v>
      </c>
      <c r="S49" s="16" cm="1">
        <f t="array" ref="S49">IFERROR(INDEX($H$102:$AR$200,MATCH($F49,$F$102:$F$200,0),COLUMN()-7),-999)</f>
        <v>999</v>
      </c>
      <c r="T49" s="16" cm="1">
        <f t="array" ref="T49">IFERROR(INDEX($H$102:$AR$200,MATCH($F49,$F$102:$F$200,0),COLUMN()-7),-999)</f>
        <v>999</v>
      </c>
      <c r="U49" s="16" cm="1">
        <f t="array" ref="U49">IFERROR(INDEX($H$102:$AR$200,MATCH($F49,$F$102:$F$200,0),COLUMN()-7),-999)</f>
        <v>999</v>
      </c>
      <c r="V49" s="16" cm="1">
        <f t="array" ref="V49">IFERROR(INDEX($H$102:$AR$200,MATCH($F49,$F$102:$F$200,0),COLUMN()-7),-999)</f>
        <v>999</v>
      </c>
      <c r="W49" s="16" cm="1">
        <f t="array" ref="W49">IFERROR(INDEX($H$102:$AR$200,MATCH($F49,$F$102:$F$200,0),COLUMN()-7),-999)</f>
        <v>999</v>
      </c>
      <c r="X49" s="16" cm="1">
        <f t="array" ref="X49">IFERROR(INDEX($H$102:$AR$200,MATCH($F49,$F$102:$F$200,0),COLUMN()-7),-999)</f>
        <v>999</v>
      </c>
      <c r="Y49" s="16" cm="1">
        <f t="array" ref="Y49">IFERROR(INDEX($H$102:$AR$200,MATCH($F49,$F$102:$F$200,0),COLUMN()-7),-999)</f>
        <v>999</v>
      </c>
      <c r="Z49" s="16" cm="1">
        <f t="array" ref="Z49">IFERROR(INDEX($H$102:$AR$200,MATCH($F49,$F$102:$F$200,0),COLUMN()-7),-999)</f>
        <v>999</v>
      </c>
      <c r="AA49" s="16" cm="1">
        <f t="array" ref="AA49">IFERROR(INDEX($H$102:$AR$200,MATCH($F49,$F$102:$F$200,0),COLUMN()-7),-999)</f>
        <v>999</v>
      </c>
      <c r="AB49" s="16" cm="1">
        <f t="array" ref="AB49">IFERROR(INDEX($H$102:$AR$200,MATCH($F49,$F$102:$F$200,0),COLUMN()-7),-999)</f>
        <v>999</v>
      </c>
      <c r="AC49" s="16" cm="1">
        <f t="array" ref="AC49">IFERROR(INDEX($H$102:$AR$200,MATCH($F49,$F$102:$F$200,0),COLUMN()-7),-999)</f>
        <v>999</v>
      </c>
      <c r="AD49" s="16" cm="1">
        <f t="array" ref="AD49">IFERROR(INDEX($H$102:$AR$200,MATCH($F49,$F$102:$F$200,0),COLUMN()-7),-999)</f>
        <v>999</v>
      </c>
      <c r="AE49" s="16" cm="1">
        <f t="array" ref="AE49">IFERROR(INDEX($H$102:$AR$200,MATCH($F49,$F$102:$F$200,0),COLUMN()-7),-999)</f>
        <v>999</v>
      </c>
      <c r="AF49" s="16" cm="1">
        <f t="array" ref="AF49">IFERROR(INDEX($H$102:$AR$200,MATCH($F49,$F$102:$F$200,0),COLUMN()-7),-999)</f>
        <v>999</v>
      </c>
      <c r="AG49" s="16" cm="1">
        <f t="array" ref="AG49">IFERROR(INDEX($H$102:$AR$200,MATCH($F49,$F$102:$F$200,0),COLUMN()-7),-999)</f>
        <v>999</v>
      </c>
      <c r="AH49" s="16" cm="1">
        <f t="array" ref="AH49">IFERROR(INDEX($H$102:$AR$200,MATCH($F49,$F$102:$F$200,0),COLUMN()-7),-999)</f>
        <v>999</v>
      </c>
      <c r="AI49" s="16" cm="1">
        <f t="array" ref="AI49">IFERROR(INDEX($H$102:$AR$200,MATCH($F49,$F$102:$F$200,0),COLUMN()-7),-999)</f>
        <v>999</v>
      </c>
      <c r="AJ49" s="16" cm="1">
        <f t="array" ref="AJ49">IFERROR(INDEX($H$102:$AR$200,MATCH($F49,$F$102:$F$200,0),COLUMN()-7),-999)</f>
        <v>999</v>
      </c>
      <c r="AK49" s="16" cm="1">
        <f t="array" ref="AK49">IFERROR(INDEX($H$102:$AR$200,MATCH($F49,$F$102:$F$200,0),COLUMN()-7),-999)</f>
        <v>999</v>
      </c>
      <c r="AL49" s="16" cm="1">
        <f t="array" ref="AL49">IFERROR(INDEX($H$102:$AR$200,MATCH($F49,$F$102:$F$200,0),COLUMN()-7),-999)</f>
        <v>999</v>
      </c>
      <c r="AM49" s="16" cm="1">
        <f t="array" ref="AM49">IFERROR(INDEX($H$102:$AR$200,MATCH($F49,$F$102:$F$200,0),COLUMN()-7),-999)</f>
        <v>999</v>
      </c>
      <c r="AN49" s="16" cm="1">
        <f t="array" ref="AN49">IFERROR(INDEX($H$102:$AR$200,MATCH($F49,$F$102:$F$200,0),COLUMN()-7),-999)</f>
        <v>999</v>
      </c>
      <c r="AO49" s="16" cm="1">
        <f t="array" ref="AO49">IFERROR(INDEX($H$102:$AR$200,MATCH($F49,$F$102:$F$200,0),COLUMN()-7),-999)</f>
        <v>999</v>
      </c>
      <c r="AP49" s="16" cm="1">
        <f t="array" ref="AP49">IFERROR(INDEX($H$102:$AR$200,MATCH($F49,$F$102:$F$200,0),COLUMN()-7),-999)</f>
        <v>999</v>
      </c>
      <c r="AQ49" s="16" cm="1">
        <f t="array" ref="AQ49">IFERROR(INDEX($H$102:$AR$200,MATCH($F49,$F$102:$F$200,0),COLUMN()-7),-999)</f>
        <v>999</v>
      </c>
      <c r="AR49" s="16" cm="1">
        <f t="array" ref="AR49">IFERROR(INDEX($H$102:$AR$200,MATCH($F49,$F$102:$F$200,0),COLUMN()-7),-999)</f>
        <v>999</v>
      </c>
      <c r="AS49" s="16"/>
      <c r="AT49" s="16">
        <v>999</v>
      </c>
      <c r="AU49" s="16">
        <v>999</v>
      </c>
      <c r="AV49" s="16">
        <v>999</v>
      </c>
      <c r="AW49" s="16">
        <v>999</v>
      </c>
      <c r="AX49" s="16">
        <v>999</v>
      </c>
      <c r="AY49" s="16">
        <v>999</v>
      </c>
      <c r="AZ49" s="16">
        <v>999</v>
      </c>
      <c r="BA49" s="16">
        <v>999</v>
      </c>
      <c r="BB49" s="16">
        <v>999</v>
      </c>
      <c r="BC49" s="16">
        <v>999</v>
      </c>
      <c r="BD49" s="16">
        <v>999</v>
      </c>
      <c r="BE49" s="16">
        <v>999</v>
      </c>
      <c r="BF49" s="16">
        <v>999</v>
      </c>
      <c r="BG49" s="16">
        <v>999</v>
      </c>
      <c r="BH49" s="16">
        <v>999</v>
      </c>
      <c r="BI49" s="16">
        <v>999</v>
      </c>
      <c r="BJ49" s="16"/>
      <c r="BK49" s="16"/>
      <c r="BL49" s="16"/>
      <c r="BM49" s="16"/>
      <c r="BN49" s="16"/>
    </row>
    <row r="50" spans="4:66" ht="15" customHeight="1" x14ac:dyDescent="0.25">
      <c r="D50" s="2" t="str">
        <f>'Lines - Loading'!C50</f>
        <v>chapelcross132kv</v>
      </c>
      <c r="E50" s="90" t="str">
        <f>IF('Lines - Loading'!D50="","",'Lines - Loading'!D50)</f>
        <v>CHAP1-_M1-_2</v>
      </c>
      <c r="F50" s="79" t="str">
        <f>'Lines - Loading'!E50</f>
        <v>CHAP1-_M1-_2</v>
      </c>
      <c r="H50" s="16" cm="1">
        <f t="array" ref="H50">IFERROR(INDEX($H$102:$AR$200,MATCH($F50,$F$102:$F$200,0),COLUMN()-7),-999)</f>
        <v>0</v>
      </c>
      <c r="I50" s="16" cm="1">
        <f t="array" ref="I50">IFERROR(INDEX($H$102:$AR$200,MATCH($F50,$F$102:$F$200,0),COLUMN()-7),-999)</f>
        <v>0</v>
      </c>
      <c r="J50" s="16" cm="1">
        <f t="array" ref="J50">IFERROR(INDEX($H$102:$AR$200,MATCH($F50,$F$102:$F$200,0),COLUMN()-7),-999)</f>
        <v>0</v>
      </c>
      <c r="K50" s="16" cm="1">
        <f t="array" ref="K50">IFERROR(INDEX($H$102:$AR$200,MATCH($F50,$F$102:$F$200,0),COLUMN()-7),-999)</f>
        <v>0</v>
      </c>
      <c r="L50" s="16" cm="1">
        <f t="array" ref="L50">IFERROR(INDEX($H$102:$AR$200,MATCH($F50,$F$102:$F$200,0),COLUMN()-7),-999)</f>
        <v>0</v>
      </c>
      <c r="M50" s="16" cm="1">
        <f t="array" ref="M50">IFERROR(INDEX($H$102:$AR$200,MATCH($F50,$F$102:$F$200,0),COLUMN()-7),-999)</f>
        <v>0</v>
      </c>
      <c r="N50" s="16" cm="1">
        <f t="array" ref="N50">IFERROR(INDEX($H$102:$AR$200,MATCH($F50,$F$102:$F$200,0),COLUMN()-7),-999)</f>
        <v>0</v>
      </c>
      <c r="O50" s="16" cm="1">
        <f t="array" ref="O50">IFERROR(INDEX($H$102:$AR$200,MATCH($F50,$F$102:$F$200,0),COLUMN()-7),-999)</f>
        <v>0</v>
      </c>
      <c r="P50" s="16" cm="1">
        <f t="array" ref="P50">IFERROR(INDEX($H$102:$AR$200,MATCH($F50,$F$102:$F$200,0),COLUMN()-7),-999)</f>
        <v>0</v>
      </c>
      <c r="Q50" s="16" cm="1">
        <f t="array" ref="Q50">IFERROR(INDEX($H$102:$AR$200,MATCH($F50,$F$102:$F$200,0),COLUMN()-7),-999)</f>
        <v>0.01</v>
      </c>
      <c r="R50" s="16" cm="1">
        <f t="array" ref="R50">IFERROR(INDEX($H$102:$AR$200,MATCH($F50,$F$102:$F$200,0),COLUMN()-7),-999)</f>
        <v>999</v>
      </c>
      <c r="S50" s="16" cm="1">
        <f t="array" ref="S50">IFERROR(INDEX($H$102:$AR$200,MATCH($F50,$F$102:$F$200,0),COLUMN()-7),-999)</f>
        <v>999</v>
      </c>
      <c r="T50" s="16" cm="1">
        <f t="array" ref="T50">IFERROR(INDEX($H$102:$AR$200,MATCH($F50,$F$102:$F$200,0),COLUMN()-7),-999)</f>
        <v>999</v>
      </c>
      <c r="U50" s="16" cm="1">
        <f t="array" ref="U50">IFERROR(INDEX($H$102:$AR$200,MATCH($F50,$F$102:$F$200,0),COLUMN()-7),-999)</f>
        <v>999</v>
      </c>
      <c r="V50" s="16" cm="1">
        <f t="array" ref="V50">IFERROR(INDEX($H$102:$AR$200,MATCH($F50,$F$102:$F$200,0),COLUMN()-7),-999)</f>
        <v>999</v>
      </c>
      <c r="W50" s="16" cm="1">
        <f t="array" ref="W50">IFERROR(INDEX($H$102:$AR$200,MATCH($F50,$F$102:$F$200,0),COLUMN()-7),-999)</f>
        <v>999</v>
      </c>
      <c r="X50" s="16" cm="1">
        <f t="array" ref="X50">IFERROR(INDEX($H$102:$AR$200,MATCH($F50,$F$102:$F$200,0),COLUMN()-7),-999)</f>
        <v>999</v>
      </c>
      <c r="Y50" s="16" cm="1">
        <f t="array" ref="Y50">IFERROR(INDEX($H$102:$AR$200,MATCH($F50,$F$102:$F$200,0),COLUMN()-7),-999)</f>
        <v>999</v>
      </c>
      <c r="Z50" s="16" cm="1">
        <f t="array" ref="Z50">IFERROR(INDEX($H$102:$AR$200,MATCH($F50,$F$102:$F$200,0),COLUMN()-7),-999)</f>
        <v>999</v>
      </c>
      <c r="AA50" s="16" cm="1">
        <f t="array" ref="AA50">IFERROR(INDEX($H$102:$AR$200,MATCH($F50,$F$102:$F$200,0),COLUMN()-7),-999)</f>
        <v>999</v>
      </c>
      <c r="AB50" s="16" cm="1">
        <f t="array" ref="AB50">IFERROR(INDEX($H$102:$AR$200,MATCH($F50,$F$102:$F$200,0),COLUMN()-7),-999)</f>
        <v>999</v>
      </c>
      <c r="AC50" s="16" cm="1">
        <f t="array" ref="AC50">IFERROR(INDEX($H$102:$AR$200,MATCH($F50,$F$102:$F$200,0),COLUMN()-7),-999)</f>
        <v>999</v>
      </c>
      <c r="AD50" s="16" cm="1">
        <f t="array" ref="AD50">IFERROR(INDEX($H$102:$AR$200,MATCH($F50,$F$102:$F$200,0),COLUMN()-7),-999)</f>
        <v>999</v>
      </c>
      <c r="AE50" s="16" cm="1">
        <f t="array" ref="AE50">IFERROR(INDEX($H$102:$AR$200,MATCH($F50,$F$102:$F$200,0),COLUMN()-7),-999)</f>
        <v>999</v>
      </c>
      <c r="AF50" s="16" cm="1">
        <f t="array" ref="AF50">IFERROR(INDEX($H$102:$AR$200,MATCH($F50,$F$102:$F$200,0),COLUMN()-7),-999)</f>
        <v>999</v>
      </c>
      <c r="AG50" s="16" cm="1">
        <f t="array" ref="AG50">IFERROR(INDEX($H$102:$AR$200,MATCH($F50,$F$102:$F$200,0),COLUMN()-7),-999)</f>
        <v>999</v>
      </c>
      <c r="AH50" s="16" cm="1">
        <f t="array" ref="AH50">IFERROR(INDEX($H$102:$AR$200,MATCH($F50,$F$102:$F$200,0),COLUMN()-7),-999)</f>
        <v>999</v>
      </c>
      <c r="AI50" s="16" cm="1">
        <f t="array" ref="AI50">IFERROR(INDEX($H$102:$AR$200,MATCH($F50,$F$102:$F$200,0),COLUMN()-7),-999)</f>
        <v>999</v>
      </c>
      <c r="AJ50" s="16" cm="1">
        <f t="array" ref="AJ50">IFERROR(INDEX($H$102:$AR$200,MATCH($F50,$F$102:$F$200,0),COLUMN()-7),-999)</f>
        <v>999</v>
      </c>
      <c r="AK50" s="16" cm="1">
        <f t="array" ref="AK50">IFERROR(INDEX($H$102:$AR$200,MATCH($F50,$F$102:$F$200,0),COLUMN()-7),-999)</f>
        <v>999</v>
      </c>
      <c r="AL50" s="16" cm="1">
        <f t="array" ref="AL50">IFERROR(INDEX($H$102:$AR$200,MATCH($F50,$F$102:$F$200,0),COLUMN()-7),-999)</f>
        <v>999</v>
      </c>
      <c r="AM50" s="16" cm="1">
        <f t="array" ref="AM50">IFERROR(INDEX($H$102:$AR$200,MATCH($F50,$F$102:$F$200,0),COLUMN()-7),-999)</f>
        <v>999</v>
      </c>
      <c r="AN50" s="16" cm="1">
        <f t="array" ref="AN50">IFERROR(INDEX($H$102:$AR$200,MATCH($F50,$F$102:$F$200,0),COLUMN()-7),-999)</f>
        <v>999</v>
      </c>
      <c r="AO50" s="16" cm="1">
        <f t="array" ref="AO50">IFERROR(INDEX($H$102:$AR$200,MATCH($F50,$F$102:$F$200,0),COLUMN()-7),-999)</f>
        <v>999</v>
      </c>
      <c r="AP50" s="16" cm="1">
        <f t="array" ref="AP50">IFERROR(INDEX($H$102:$AR$200,MATCH($F50,$F$102:$F$200,0),COLUMN()-7),-999)</f>
        <v>999</v>
      </c>
      <c r="AQ50" s="16" cm="1">
        <f t="array" ref="AQ50">IFERROR(INDEX($H$102:$AR$200,MATCH($F50,$F$102:$F$200,0),COLUMN()-7),-999)</f>
        <v>999</v>
      </c>
      <c r="AR50" s="16" cm="1">
        <f t="array" ref="AR50">IFERROR(INDEX($H$102:$AR$200,MATCH($F50,$F$102:$F$200,0),COLUMN()-7),-999)</f>
        <v>999</v>
      </c>
      <c r="AS50" s="16"/>
      <c r="AT50" s="16">
        <v>999</v>
      </c>
      <c r="AU50" s="16">
        <v>999</v>
      </c>
      <c r="AV50" s="16">
        <v>999</v>
      </c>
      <c r="AW50" s="16">
        <v>999</v>
      </c>
      <c r="AX50" s="16">
        <v>999</v>
      </c>
      <c r="AY50" s="16">
        <v>999</v>
      </c>
      <c r="AZ50" s="16">
        <v>999</v>
      </c>
      <c r="BA50" s="16">
        <v>999</v>
      </c>
      <c r="BB50" s="16">
        <v>999</v>
      </c>
      <c r="BC50" s="16">
        <v>999</v>
      </c>
      <c r="BD50" s="16">
        <v>999</v>
      </c>
      <c r="BE50" s="16">
        <v>999</v>
      </c>
      <c r="BF50" s="16">
        <v>999</v>
      </c>
      <c r="BG50" s="16">
        <v>999</v>
      </c>
      <c r="BH50" s="16">
        <v>999</v>
      </c>
      <c r="BI50" s="16">
        <v>999</v>
      </c>
      <c r="BJ50" s="16"/>
      <c r="BK50" s="16"/>
      <c r="BL50" s="16"/>
      <c r="BM50" s="16"/>
      <c r="BN50" s="16"/>
    </row>
    <row r="51" spans="4:66" ht="15" customHeight="1" x14ac:dyDescent="0.25">
      <c r="D51" s="2" t="str">
        <f>'Lines - Loading'!C51</f>
        <v>chapelcross132kv</v>
      </c>
      <c r="E51" s="90" t="str">
        <f>IF('Lines - Loading'!D51="","",'Lines - Loading'!D51)</f>
        <v>CHAP1-_R1-_1</v>
      </c>
      <c r="F51" s="79" t="str">
        <f>'Lines - Loading'!E51</f>
        <v>CHAP1-_R1-_1</v>
      </c>
      <c r="H51" s="16" cm="1">
        <f t="array" ref="H51">IFERROR(INDEX($H$102:$AR$200,MATCH($F51,$F$102:$F$200,0),COLUMN()-7),-999)</f>
        <v>0</v>
      </c>
      <c r="I51" s="16" cm="1">
        <f t="array" ref="I51">IFERROR(INDEX($H$102:$AR$200,MATCH($F51,$F$102:$F$200,0),COLUMN()-7),-999)</f>
        <v>0</v>
      </c>
      <c r="J51" s="16" cm="1">
        <f t="array" ref="J51">IFERROR(INDEX($H$102:$AR$200,MATCH($F51,$F$102:$F$200,0),COLUMN()-7),-999)</f>
        <v>0</v>
      </c>
      <c r="K51" s="16" cm="1">
        <f t="array" ref="K51">IFERROR(INDEX($H$102:$AR$200,MATCH($F51,$F$102:$F$200,0),COLUMN()-7),-999)</f>
        <v>0</v>
      </c>
      <c r="L51" s="16" cm="1">
        <f t="array" ref="L51">IFERROR(INDEX($H$102:$AR$200,MATCH($F51,$F$102:$F$200,0),COLUMN()-7),-999)</f>
        <v>0</v>
      </c>
      <c r="M51" s="16" cm="1">
        <f t="array" ref="M51">IFERROR(INDEX($H$102:$AR$200,MATCH($F51,$F$102:$F$200,0),COLUMN()-7),-999)</f>
        <v>0</v>
      </c>
      <c r="N51" s="16" cm="1">
        <f t="array" ref="N51">IFERROR(INDEX($H$102:$AR$200,MATCH($F51,$F$102:$F$200,0),COLUMN()-7),-999)</f>
        <v>0</v>
      </c>
      <c r="O51" s="16" cm="1">
        <f t="array" ref="O51">IFERROR(INDEX($H$102:$AR$200,MATCH($F51,$F$102:$F$200,0),COLUMN()-7),-999)</f>
        <v>0</v>
      </c>
      <c r="P51" s="16" cm="1">
        <f t="array" ref="P51">IFERROR(INDEX($H$102:$AR$200,MATCH($F51,$F$102:$F$200,0),COLUMN()-7),-999)</f>
        <v>0</v>
      </c>
      <c r="Q51" s="16" cm="1">
        <f t="array" ref="Q51">IFERROR(INDEX($H$102:$AR$200,MATCH($F51,$F$102:$F$200,0),COLUMN()-7),-999)</f>
        <v>0</v>
      </c>
      <c r="R51" s="16" cm="1">
        <f t="array" ref="R51">IFERROR(INDEX($H$102:$AR$200,MATCH($F51,$F$102:$F$200,0),COLUMN()-7),-999)</f>
        <v>0</v>
      </c>
      <c r="S51" s="16" cm="1">
        <f t="array" ref="S51">IFERROR(INDEX($H$102:$AR$200,MATCH($F51,$F$102:$F$200,0),COLUMN()-7),-999)</f>
        <v>0</v>
      </c>
      <c r="T51" s="16" cm="1">
        <f t="array" ref="T51">IFERROR(INDEX($H$102:$AR$200,MATCH($F51,$F$102:$F$200,0),COLUMN()-7),-999)</f>
        <v>0</v>
      </c>
      <c r="U51" s="16" cm="1">
        <f t="array" ref="U51">IFERROR(INDEX($H$102:$AR$200,MATCH($F51,$F$102:$F$200,0),COLUMN()-7),-999)</f>
        <v>0</v>
      </c>
      <c r="V51" s="16" cm="1">
        <f t="array" ref="V51">IFERROR(INDEX($H$102:$AR$200,MATCH($F51,$F$102:$F$200,0),COLUMN()-7),-999)</f>
        <v>0</v>
      </c>
      <c r="W51" s="16" cm="1">
        <f t="array" ref="W51">IFERROR(INDEX($H$102:$AR$200,MATCH($F51,$F$102:$F$200,0),COLUMN()-7),-999)</f>
        <v>0</v>
      </c>
      <c r="X51" s="16" cm="1">
        <f t="array" ref="X51">IFERROR(INDEX($H$102:$AR$200,MATCH($F51,$F$102:$F$200,0),COLUMN()-7),-999)</f>
        <v>0</v>
      </c>
      <c r="Y51" s="16" cm="1">
        <f t="array" ref="Y51">IFERROR(INDEX($H$102:$AR$200,MATCH($F51,$F$102:$F$200,0),COLUMN()-7),-999)</f>
        <v>0</v>
      </c>
      <c r="Z51" s="16" cm="1">
        <f t="array" ref="Z51">IFERROR(INDEX($H$102:$AR$200,MATCH($F51,$F$102:$F$200,0),COLUMN()-7),-999)</f>
        <v>0</v>
      </c>
      <c r="AA51" s="16" cm="1">
        <f t="array" ref="AA51">IFERROR(INDEX($H$102:$AR$200,MATCH($F51,$F$102:$F$200,0),COLUMN()-7),-999)</f>
        <v>0</v>
      </c>
      <c r="AB51" s="16" cm="1">
        <f t="array" ref="AB51">IFERROR(INDEX($H$102:$AR$200,MATCH($F51,$F$102:$F$200,0),COLUMN()-7),-999)</f>
        <v>0</v>
      </c>
      <c r="AC51" s="16" cm="1">
        <f t="array" ref="AC51">IFERROR(INDEX($H$102:$AR$200,MATCH($F51,$F$102:$F$200,0),COLUMN()-7),-999)</f>
        <v>0</v>
      </c>
      <c r="AD51" s="16" cm="1">
        <f t="array" ref="AD51">IFERROR(INDEX($H$102:$AR$200,MATCH($F51,$F$102:$F$200,0),COLUMN()-7),-999)</f>
        <v>0</v>
      </c>
      <c r="AE51" s="16" cm="1">
        <f t="array" ref="AE51">IFERROR(INDEX($H$102:$AR$200,MATCH($F51,$F$102:$F$200,0),COLUMN()-7),-999)</f>
        <v>0</v>
      </c>
      <c r="AF51" s="16" cm="1">
        <f t="array" ref="AF51">IFERROR(INDEX($H$102:$AR$200,MATCH($F51,$F$102:$F$200,0),COLUMN()-7),-999)</f>
        <v>0</v>
      </c>
      <c r="AG51" s="16" cm="1">
        <f t="array" ref="AG51">IFERROR(INDEX($H$102:$AR$200,MATCH($F51,$F$102:$F$200,0),COLUMN()-7),-999)</f>
        <v>0</v>
      </c>
      <c r="AH51" s="16" cm="1">
        <f t="array" ref="AH51">IFERROR(INDEX($H$102:$AR$200,MATCH($F51,$F$102:$F$200,0),COLUMN()-7),-999)</f>
        <v>0</v>
      </c>
      <c r="AI51" s="16" cm="1">
        <f t="array" ref="AI51">IFERROR(INDEX($H$102:$AR$200,MATCH($F51,$F$102:$F$200,0),COLUMN()-7),-999)</f>
        <v>0</v>
      </c>
      <c r="AJ51" s="16" cm="1">
        <f t="array" ref="AJ51">IFERROR(INDEX($H$102:$AR$200,MATCH($F51,$F$102:$F$200,0),COLUMN()-7),-999)</f>
        <v>0</v>
      </c>
      <c r="AK51" s="16" cm="1">
        <f t="array" ref="AK51">IFERROR(INDEX($H$102:$AR$200,MATCH($F51,$F$102:$F$200,0),COLUMN()-7),-999)</f>
        <v>0</v>
      </c>
      <c r="AL51" s="16" cm="1">
        <f t="array" ref="AL51">IFERROR(INDEX($H$102:$AR$200,MATCH($F51,$F$102:$F$200,0),COLUMN()-7),-999)</f>
        <v>0</v>
      </c>
      <c r="AM51" s="16" cm="1">
        <f t="array" ref="AM51">IFERROR(INDEX($H$102:$AR$200,MATCH($F51,$F$102:$F$200,0),COLUMN()-7),-999)</f>
        <v>0</v>
      </c>
      <c r="AN51" s="16" cm="1">
        <f t="array" ref="AN51">IFERROR(INDEX($H$102:$AR$200,MATCH($F51,$F$102:$F$200,0),COLUMN()-7),-999)</f>
        <v>0</v>
      </c>
      <c r="AO51" s="16" cm="1">
        <f t="array" ref="AO51">IFERROR(INDEX($H$102:$AR$200,MATCH($F51,$F$102:$F$200,0),COLUMN()-7),-999)</f>
        <v>0</v>
      </c>
      <c r="AP51" s="16" cm="1">
        <f t="array" ref="AP51">IFERROR(INDEX($H$102:$AR$200,MATCH($F51,$F$102:$F$200,0),COLUMN()-7),-999)</f>
        <v>0</v>
      </c>
      <c r="AQ51" s="16" cm="1">
        <f t="array" ref="AQ51">IFERROR(INDEX($H$102:$AR$200,MATCH($F51,$F$102:$F$200,0),COLUMN()-7),-999)</f>
        <v>0</v>
      </c>
      <c r="AR51" s="16" cm="1">
        <f t="array" ref="AR51">IFERROR(INDEX($H$102:$AR$200,MATCH($F51,$F$102:$F$200,0),COLUMN()-7),-999)</f>
        <v>0</v>
      </c>
      <c r="AS51" s="16"/>
      <c r="AT51" s="16">
        <v>999</v>
      </c>
      <c r="AU51" s="16">
        <v>999</v>
      </c>
      <c r="AV51" s="16">
        <v>999</v>
      </c>
      <c r="AW51" s="16">
        <v>999</v>
      </c>
      <c r="AX51" s="16">
        <v>999</v>
      </c>
      <c r="AY51" s="16">
        <v>999</v>
      </c>
      <c r="AZ51" s="16">
        <v>999</v>
      </c>
      <c r="BA51" s="16">
        <v>999</v>
      </c>
      <c r="BB51" s="16">
        <v>999</v>
      </c>
      <c r="BC51" s="16">
        <v>999</v>
      </c>
      <c r="BD51" s="16">
        <v>999</v>
      </c>
      <c r="BE51" s="16">
        <v>999</v>
      </c>
      <c r="BF51" s="16">
        <v>999</v>
      </c>
      <c r="BG51" s="16">
        <v>999</v>
      </c>
      <c r="BH51" s="16">
        <v>999</v>
      </c>
      <c r="BI51" s="16">
        <v>999</v>
      </c>
      <c r="BJ51" s="16"/>
      <c r="BK51" s="16"/>
      <c r="BL51" s="16"/>
      <c r="BM51" s="16"/>
      <c r="BN51" s="16"/>
    </row>
    <row r="52" spans="4:66" ht="15" customHeight="1" x14ac:dyDescent="0.25">
      <c r="D52" s="2" t="str">
        <f>'Lines - Loading'!C52</f>
        <v>chapelcross132kv</v>
      </c>
      <c r="E52" s="90" t="str">
        <f>IF('Lines - Loading'!D52="","",'Lines - Loading'!D52)</f>
        <v>HARK</v>
      </c>
      <c r="F52" s="79" t="str">
        <f>'Lines - Loading'!E52</f>
        <v>HARK</v>
      </c>
      <c r="H52" s="16" cm="1">
        <f t="array" ref="H52">IFERROR(INDEX($H$102:$AR$200,MATCH($F52,$F$102:$F$200,0),COLUMN()-7),-999)</f>
        <v>0</v>
      </c>
      <c r="I52" s="16" cm="1">
        <f t="array" ref="I52">IFERROR(INDEX($H$102:$AR$200,MATCH($F52,$F$102:$F$200,0),COLUMN()-7),-999)</f>
        <v>0</v>
      </c>
      <c r="J52" s="16" cm="1">
        <f t="array" ref="J52">IFERROR(INDEX($H$102:$AR$200,MATCH($F52,$F$102:$F$200,0),COLUMN()-7),-999)</f>
        <v>0</v>
      </c>
      <c r="K52" s="16" cm="1">
        <f t="array" ref="K52">IFERROR(INDEX($H$102:$AR$200,MATCH($F52,$F$102:$F$200,0),COLUMN()-7),-999)</f>
        <v>0</v>
      </c>
      <c r="L52" s="16" cm="1">
        <f t="array" ref="L52">IFERROR(INDEX($H$102:$AR$200,MATCH($F52,$F$102:$F$200,0),COLUMN()-7),-999)</f>
        <v>0</v>
      </c>
      <c r="M52" s="16" cm="1">
        <f t="array" ref="M52">IFERROR(INDEX($H$102:$AR$200,MATCH($F52,$F$102:$F$200,0),COLUMN()-7),-999)</f>
        <v>0</v>
      </c>
      <c r="N52" s="16" cm="1">
        <f t="array" ref="N52">IFERROR(INDEX($H$102:$AR$200,MATCH($F52,$F$102:$F$200,0),COLUMN()-7),-999)</f>
        <v>0</v>
      </c>
      <c r="O52" s="16" cm="1">
        <f t="array" ref="O52">IFERROR(INDEX($H$102:$AR$200,MATCH($F52,$F$102:$F$200,0),COLUMN()-7),-999)</f>
        <v>0</v>
      </c>
      <c r="P52" s="16" cm="1">
        <f t="array" ref="P52">IFERROR(INDEX($H$102:$AR$200,MATCH($F52,$F$102:$F$200,0),COLUMN()-7),-999)</f>
        <v>0</v>
      </c>
      <c r="Q52" s="16" cm="1">
        <f t="array" ref="Q52">IFERROR(INDEX($H$102:$AR$200,MATCH($F52,$F$102:$F$200,0),COLUMN()-7),-999)</f>
        <v>0</v>
      </c>
      <c r="R52" s="16" cm="1">
        <f t="array" ref="R52">IFERROR(INDEX($H$102:$AR$200,MATCH($F52,$F$102:$F$200,0),COLUMN()-7),-999)</f>
        <v>0</v>
      </c>
      <c r="S52" s="16" cm="1">
        <f t="array" ref="S52">IFERROR(INDEX($H$102:$AR$200,MATCH($F52,$F$102:$F$200,0),COLUMN()-7),-999)</f>
        <v>0</v>
      </c>
      <c r="T52" s="16" cm="1">
        <f t="array" ref="T52">IFERROR(INDEX($H$102:$AR$200,MATCH($F52,$F$102:$F$200,0),COLUMN()-7),-999)</f>
        <v>0</v>
      </c>
      <c r="U52" s="16" cm="1">
        <f t="array" ref="U52">IFERROR(INDEX($H$102:$AR$200,MATCH($F52,$F$102:$F$200,0),COLUMN()-7),-999)</f>
        <v>0</v>
      </c>
      <c r="V52" s="16" cm="1">
        <f t="array" ref="V52">IFERROR(INDEX($H$102:$AR$200,MATCH($F52,$F$102:$F$200,0),COLUMN()-7),-999)</f>
        <v>0</v>
      </c>
      <c r="W52" s="16" cm="1">
        <f t="array" ref="W52">IFERROR(INDEX($H$102:$AR$200,MATCH($F52,$F$102:$F$200,0),COLUMN()-7),-999)</f>
        <v>0</v>
      </c>
      <c r="X52" s="16" cm="1">
        <f t="array" ref="X52">IFERROR(INDEX($H$102:$AR$200,MATCH($F52,$F$102:$F$200,0),COLUMN()-7),-999)</f>
        <v>0</v>
      </c>
      <c r="Y52" s="16" cm="1">
        <f t="array" ref="Y52">IFERROR(INDEX($H$102:$AR$200,MATCH($F52,$F$102:$F$200,0),COLUMN()-7),-999)</f>
        <v>0</v>
      </c>
      <c r="Z52" s="16" cm="1">
        <f t="array" ref="Z52">IFERROR(INDEX($H$102:$AR$200,MATCH($F52,$F$102:$F$200,0),COLUMN()-7),-999)</f>
        <v>0</v>
      </c>
      <c r="AA52" s="16" cm="1">
        <f t="array" ref="AA52">IFERROR(INDEX($H$102:$AR$200,MATCH($F52,$F$102:$F$200,0),COLUMN()-7),-999)</f>
        <v>0</v>
      </c>
      <c r="AB52" s="16" cm="1">
        <f t="array" ref="AB52">IFERROR(INDEX($H$102:$AR$200,MATCH($F52,$F$102:$F$200,0),COLUMN()-7),-999)</f>
        <v>0</v>
      </c>
      <c r="AC52" s="16" cm="1">
        <f t="array" ref="AC52">IFERROR(INDEX($H$102:$AR$200,MATCH($F52,$F$102:$F$200,0),COLUMN()-7),-999)</f>
        <v>0</v>
      </c>
      <c r="AD52" s="16" cm="1">
        <f t="array" ref="AD52">IFERROR(INDEX($H$102:$AR$200,MATCH($F52,$F$102:$F$200,0),COLUMN()-7),-999)</f>
        <v>0</v>
      </c>
      <c r="AE52" s="16" cm="1">
        <f t="array" ref="AE52">IFERROR(INDEX($H$102:$AR$200,MATCH($F52,$F$102:$F$200,0),COLUMN()-7),-999)</f>
        <v>0</v>
      </c>
      <c r="AF52" s="16" cm="1">
        <f t="array" ref="AF52">IFERROR(INDEX($H$102:$AR$200,MATCH($F52,$F$102:$F$200,0),COLUMN()-7),-999)</f>
        <v>0</v>
      </c>
      <c r="AG52" s="16" cm="1">
        <f t="array" ref="AG52">IFERROR(INDEX($H$102:$AR$200,MATCH($F52,$F$102:$F$200,0),COLUMN()-7),-999)</f>
        <v>0</v>
      </c>
      <c r="AH52" s="16" cm="1">
        <f t="array" ref="AH52">IFERROR(INDEX($H$102:$AR$200,MATCH($F52,$F$102:$F$200,0),COLUMN()-7),-999)</f>
        <v>0</v>
      </c>
      <c r="AI52" s="16" cm="1">
        <f t="array" ref="AI52">IFERROR(INDEX($H$102:$AR$200,MATCH($F52,$F$102:$F$200,0),COLUMN()-7),-999)</f>
        <v>0</v>
      </c>
      <c r="AJ52" s="16" cm="1">
        <f t="array" ref="AJ52">IFERROR(INDEX($H$102:$AR$200,MATCH($F52,$F$102:$F$200,0),COLUMN()-7),-999)</f>
        <v>0</v>
      </c>
      <c r="AK52" s="16" cm="1">
        <f t="array" ref="AK52">IFERROR(INDEX($H$102:$AR$200,MATCH($F52,$F$102:$F$200,0),COLUMN()-7),-999)</f>
        <v>0</v>
      </c>
      <c r="AL52" s="16" cm="1">
        <f t="array" ref="AL52">IFERROR(INDEX($H$102:$AR$200,MATCH($F52,$F$102:$F$200,0),COLUMN()-7),-999)</f>
        <v>0</v>
      </c>
      <c r="AM52" s="16" cm="1">
        <f t="array" ref="AM52">IFERROR(INDEX($H$102:$AR$200,MATCH($F52,$F$102:$F$200,0),COLUMN()-7),-999)</f>
        <v>0</v>
      </c>
      <c r="AN52" s="16" cm="1">
        <f t="array" ref="AN52">IFERROR(INDEX($H$102:$AR$200,MATCH($F52,$F$102:$F$200,0),COLUMN()-7),-999)</f>
        <v>0</v>
      </c>
      <c r="AO52" s="16" cm="1">
        <f t="array" ref="AO52">IFERROR(INDEX($H$102:$AR$200,MATCH($F52,$F$102:$F$200,0),COLUMN()-7),-999)</f>
        <v>0</v>
      </c>
      <c r="AP52" s="16" cm="1">
        <f t="array" ref="AP52">IFERROR(INDEX($H$102:$AR$200,MATCH($F52,$F$102:$F$200,0),COLUMN()-7),-999)</f>
        <v>0</v>
      </c>
      <c r="AQ52" s="16" cm="1">
        <f t="array" ref="AQ52">IFERROR(INDEX($H$102:$AR$200,MATCH($F52,$F$102:$F$200,0),COLUMN()-7),-999)</f>
        <v>0</v>
      </c>
      <c r="AR52" s="16" cm="1">
        <f t="array" ref="AR52">IFERROR(INDEX($H$102:$AR$200,MATCH($F52,$F$102:$F$200,0),COLUMN()-7),-999)</f>
        <v>0</v>
      </c>
      <c r="AS52" s="16"/>
      <c r="AT52" s="16">
        <v>999</v>
      </c>
      <c r="AU52" s="16">
        <v>999</v>
      </c>
      <c r="AV52" s="16">
        <v>999</v>
      </c>
      <c r="AW52" s="16">
        <v>999</v>
      </c>
      <c r="AX52" s="16">
        <v>999</v>
      </c>
      <c r="AY52" s="16">
        <v>999</v>
      </c>
      <c r="AZ52" s="16">
        <v>999</v>
      </c>
      <c r="BA52" s="16">
        <v>999</v>
      </c>
      <c r="BB52" s="16">
        <v>999</v>
      </c>
      <c r="BC52" s="16">
        <v>999</v>
      </c>
      <c r="BD52" s="16">
        <v>999</v>
      </c>
      <c r="BE52" s="16">
        <v>999</v>
      </c>
      <c r="BF52" s="16">
        <v>999</v>
      </c>
      <c r="BG52" s="16">
        <v>999</v>
      </c>
      <c r="BH52" s="16">
        <v>999</v>
      </c>
      <c r="BI52" s="16">
        <v>999</v>
      </c>
      <c r="BJ52" s="16"/>
      <c r="BK52" s="16"/>
      <c r="BL52" s="16"/>
      <c r="BM52" s="16"/>
      <c r="BN52" s="16"/>
    </row>
    <row r="53" spans="4:66" ht="15" customHeight="1" x14ac:dyDescent="0.25">
      <c r="D53" s="2" t="str">
        <f>'Lines - Loading'!C53</f>
        <v>chapelcross132kv</v>
      </c>
      <c r="E53" s="90" t="str">
        <f>IF('Lines - Loading'!D53="","",'Lines - Loading'!D53)</f>
        <v>DUMF-2</v>
      </c>
      <c r="F53" s="79" t="str">
        <f>'Lines - Loading'!E53</f>
        <v>DUMF-2</v>
      </c>
      <c r="H53" s="16" cm="1">
        <f t="array" ref="H53">IFERROR(INDEX($H$102:$AR$200,MATCH($F53,$F$102:$F$200,0),COLUMN()-7),-999)</f>
        <v>0</v>
      </c>
      <c r="I53" s="16" cm="1">
        <f t="array" ref="I53">IFERROR(INDEX($H$102:$AR$200,MATCH($F53,$F$102:$F$200,0),COLUMN()-7),-999)</f>
        <v>0</v>
      </c>
      <c r="J53" s="16" cm="1">
        <f t="array" ref="J53">IFERROR(INDEX($H$102:$AR$200,MATCH($F53,$F$102:$F$200,0),COLUMN()-7),-999)</f>
        <v>0</v>
      </c>
      <c r="K53" s="16" cm="1">
        <f t="array" ref="K53">IFERROR(INDEX($H$102:$AR$200,MATCH($F53,$F$102:$F$200,0),COLUMN()-7),-999)</f>
        <v>0</v>
      </c>
      <c r="L53" s="16" cm="1">
        <f t="array" ref="L53">IFERROR(INDEX($H$102:$AR$200,MATCH($F53,$F$102:$F$200,0),COLUMN()-7),-999)</f>
        <v>0</v>
      </c>
      <c r="M53" s="16" cm="1">
        <f t="array" ref="M53">IFERROR(INDEX($H$102:$AR$200,MATCH($F53,$F$102:$F$200,0),COLUMN()-7),-999)</f>
        <v>0</v>
      </c>
      <c r="N53" s="16" cm="1">
        <f t="array" ref="N53">IFERROR(INDEX($H$102:$AR$200,MATCH($F53,$F$102:$F$200,0),COLUMN()-7),-999)</f>
        <v>0</v>
      </c>
      <c r="O53" s="16" cm="1">
        <f t="array" ref="O53">IFERROR(INDEX($H$102:$AR$200,MATCH($F53,$F$102:$F$200,0),COLUMN()-7),-999)</f>
        <v>0</v>
      </c>
      <c r="P53" s="16" cm="1">
        <f t="array" ref="P53">IFERROR(INDEX($H$102:$AR$200,MATCH($F53,$F$102:$F$200,0),COLUMN()-7),-999)</f>
        <v>0</v>
      </c>
      <c r="Q53" s="16" cm="1">
        <f t="array" ref="Q53">IFERROR(INDEX($H$102:$AR$200,MATCH($F53,$F$102:$F$200,0),COLUMN()-7),-999)</f>
        <v>0</v>
      </c>
      <c r="R53" s="16" cm="1">
        <f t="array" ref="R53">IFERROR(INDEX($H$102:$AR$200,MATCH($F53,$F$102:$F$200,0),COLUMN()-7),-999)</f>
        <v>0</v>
      </c>
      <c r="S53" s="16" cm="1">
        <f t="array" ref="S53">IFERROR(INDEX($H$102:$AR$200,MATCH($F53,$F$102:$F$200,0),COLUMN()-7),-999)</f>
        <v>0</v>
      </c>
      <c r="T53" s="16" cm="1">
        <f t="array" ref="T53">IFERROR(INDEX($H$102:$AR$200,MATCH($F53,$F$102:$F$200,0),COLUMN()-7),-999)</f>
        <v>0</v>
      </c>
      <c r="U53" s="16" cm="1">
        <f t="array" ref="U53">IFERROR(INDEX($H$102:$AR$200,MATCH($F53,$F$102:$F$200,0),COLUMN()-7),-999)</f>
        <v>0</v>
      </c>
      <c r="V53" s="16" cm="1">
        <f t="array" ref="V53">IFERROR(INDEX($H$102:$AR$200,MATCH($F53,$F$102:$F$200,0),COLUMN()-7),-999)</f>
        <v>0</v>
      </c>
      <c r="W53" s="16" cm="1">
        <f t="array" ref="W53">IFERROR(INDEX($H$102:$AR$200,MATCH($F53,$F$102:$F$200,0),COLUMN()-7),-999)</f>
        <v>0</v>
      </c>
      <c r="X53" s="16" cm="1">
        <f t="array" ref="X53">IFERROR(INDEX($H$102:$AR$200,MATCH($F53,$F$102:$F$200,0),COLUMN()-7),-999)</f>
        <v>0</v>
      </c>
      <c r="Y53" s="16" cm="1">
        <f t="array" ref="Y53">IFERROR(INDEX($H$102:$AR$200,MATCH($F53,$F$102:$F$200,0),COLUMN()-7),-999)</f>
        <v>0</v>
      </c>
      <c r="Z53" s="16" cm="1">
        <f t="array" ref="Z53">IFERROR(INDEX($H$102:$AR$200,MATCH($F53,$F$102:$F$200,0),COLUMN()-7),-999)</f>
        <v>0</v>
      </c>
      <c r="AA53" s="16" cm="1">
        <f t="array" ref="AA53">IFERROR(INDEX($H$102:$AR$200,MATCH($F53,$F$102:$F$200,0),COLUMN()-7),-999)</f>
        <v>0</v>
      </c>
      <c r="AB53" s="16" cm="1">
        <f t="array" ref="AB53">IFERROR(INDEX($H$102:$AR$200,MATCH($F53,$F$102:$F$200,0),COLUMN()-7),-999)</f>
        <v>0</v>
      </c>
      <c r="AC53" s="16" cm="1">
        <f t="array" ref="AC53">IFERROR(INDEX($H$102:$AR$200,MATCH($F53,$F$102:$F$200,0),COLUMN()-7),-999)</f>
        <v>0</v>
      </c>
      <c r="AD53" s="16" cm="1">
        <f t="array" ref="AD53">IFERROR(INDEX($H$102:$AR$200,MATCH($F53,$F$102:$F$200,0),COLUMN()-7),-999)</f>
        <v>0</v>
      </c>
      <c r="AE53" s="16" cm="1">
        <f t="array" ref="AE53">IFERROR(INDEX($H$102:$AR$200,MATCH($F53,$F$102:$F$200,0),COLUMN()-7),-999)</f>
        <v>0</v>
      </c>
      <c r="AF53" s="16" cm="1">
        <f t="array" ref="AF53">IFERROR(INDEX($H$102:$AR$200,MATCH($F53,$F$102:$F$200,0),COLUMN()-7),-999)</f>
        <v>0</v>
      </c>
      <c r="AG53" s="16" cm="1">
        <f t="array" ref="AG53">IFERROR(INDEX($H$102:$AR$200,MATCH($F53,$F$102:$F$200,0),COLUMN()-7),-999)</f>
        <v>0</v>
      </c>
      <c r="AH53" s="16" cm="1">
        <f t="array" ref="AH53">IFERROR(INDEX($H$102:$AR$200,MATCH($F53,$F$102:$F$200,0),COLUMN()-7),-999)</f>
        <v>0</v>
      </c>
      <c r="AI53" s="16" cm="1">
        <f t="array" ref="AI53">IFERROR(INDEX($H$102:$AR$200,MATCH($F53,$F$102:$F$200,0),COLUMN()-7),-999)</f>
        <v>0</v>
      </c>
      <c r="AJ53" s="16" cm="1">
        <f t="array" ref="AJ53">IFERROR(INDEX($H$102:$AR$200,MATCH($F53,$F$102:$F$200,0),COLUMN()-7),-999)</f>
        <v>0</v>
      </c>
      <c r="AK53" s="16" cm="1">
        <f t="array" ref="AK53">IFERROR(INDEX($H$102:$AR$200,MATCH($F53,$F$102:$F$200,0),COLUMN()-7),-999)</f>
        <v>0</v>
      </c>
      <c r="AL53" s="16" cm="1">
        <f t="array" ref="AL53">IFERROR(INDEX($H$102:$AR$200,MATCH($F53,$F$102:$F$200,0),COLUMN()-7),-999)</f>
        <v>0</v>
      </c>
      <c r="AM53" s="16" cm="1">
        <f t="array" ref="AM53">IFERROR(INDEX($H$102:$AR$200,MATCH($F53,$F$102:$F$200,0),COLUMN()-7),-999)</f>
        <v>0</v>
      </c>
      <c r="AN53" s="16" cm="1">
        <f t="array" ref="AN53">IFERROR(INDEX($H$102:$AR$200,MATCH($F53,$F$102:$F$200,0),COLUMN()-7),-999)</f>
        <v>0</v>
      </c>
      <c r="AO53" s="16" cm="1">
        <f t="array" ref="AO53">IFERROR(INDEX($H$102:$AR$200,MATCH($F53,$F$102:$F$200,0),COLUMN()-7),-999)</f>
        <v>0</v>
      </c>
      <c r="AP53" s="16" cm="1">
        <f t="array" ref="AP53">IFERROR(INDEX($H$102:$AR$200,MATCH($F53,$F$102:$F$200,0),COLUMN()-7),-999)</f>
        <v>0</v>
      </c>
      <c r="AQ53" s="16" cm="1">
        <f t="array" ref="AQ53">IFERROR(INDEX($H$102:$AR$200,MATCH($F53,$F$102:$F$200,0),COLUMN()-7),-999)</f>
        <v>0</v>
      </c>
      <c r="AR53" s="16" cm="1">
        <f t="array" ref="AR53">IFERROR(INDEX($H$102:$AR$200,MATCH($F53,$F$102:$F$200,0),COLUMN()-7),-999)</f>
        <v>0</v>
      </c>
      <c r="AS53" s="16"/>
      <c r="AT53" s="16">
        <v>999</v>
      </c>
      <c r="AU53" s="16">
        <v>999</v>
      </c>
      <c r="AV53" s="16">
        <v>999</v>
      </c>
      <c r="AW53" s="16">
        <v>999</v>
      </c>
      <c r="AX53" s="16">
        <v>999</v>
      </c>
      <c r="AY53" s="16">
        <v>999</v>
      </c>
      <c r="AZ53" s="16">
        <v>999</v>
      </c>
      <c r="BA53" s="16">
        <v>999</v>
      </c>
      <c r="BB53" s="16">
        <v>999</v>
      </c>
      <c r="BC53" s="16">
        <v>999</v>
      </c>
      <c r="BD53" s="16">
        <v>999</v>
      </c>
      <c r="BE53" s="16">
        <v>999</v>
      </c>
      <c r="BF53" s="16">
        <v>999</v>
      </c>
      <c r="BG53" s="16">
        <v>999</v>
      </c>
      <c r="BH53" s="16">
        <v>999</v>
      </c>
      <c r="BI53" s="16">
        <v>999</v>
      </c>
      <c r="BJ53" s="16"/>
      <c r="BK53" s="16"/>
      <c r="BL53" s="16"/>
      <c r="BM53" s="16"/>
      <c r="BN53" s="16"/>
    </row>
    <row r="54" spans="4:66" ht="15" customHeight="1" x14ac:dyDescent="0.25">
      <c r="D54" s="2" t="str">
        <f>'Lines - Loading'!C54</f>
        <v>chapelcross132kv</v>
      </c>
      <c r="E54" s="90" t="str">
        <f>IF('Lines - Loading'!D54="","",'Lines - Loading'!D54)</f>
        <v>ECCF-2</v>
      </c>
      <c r="F54" s="79" t="str">
        <f>'Lines - Loading'!E54</f>
        <v>ECCF-2</v>
      </c>
      <c r="H54" s="16" cm="1">
        <f t="array" ref="H54">IFERROR(INDEX($H$102:$AR$200,MATCH($F54,$F$102:$F$200,0),COLUMN()-7),-999)</f>
        <v>0</v>
      </c>
      <c r="I54" s="16" cm="1">
        <f t="array" ref="I54">IFERROR(INDEX($H$102:$AR$200,MATCH($F54,$F$102:$F$200,0),COLUMN()-7),-999)</f>
        <v>0</v>
      </c>
      <c r="J54" s="16" cm="1">
        <f t="array" ref="J54">IFERROR(INDEX($H$102:$AR$200,MATCH($F54,$F$102:$F$200,0),COLUMN()-7),-999)</f>
        <v>0</v>
      </c>
      <c r="K54" s="16" cm="1">
        <f t="array" ref="K54">IFERROR(INDEX($H$102:$AR$200,MATCH($F54,$F$102:$F$200,0),COLUMN()-7),-999)</f>
        <v>0</v>
      </c>
      <c r="L54" s="16" cm="1">
        <f t="array" ref="L54">IFERROR(INDEX($H$102:$AR$200,MATCH($F54,$F$102:$F$200,0),COLUMN()-7),-999)</f>
        <v>0</v>
      </c>
      <c r="M54" s="16" cm="1">
        <f t="array" ref="M54">IFERROR(INDEX($H$102:$AR$200,MATCH($F54,$F$102:$F$200,0),COLUMN()-7),-999)</f>
        <v>0</v>
      </c>
      <c r="N54" s="16" cm="1">
        <f t="array" ref="N54">IFERROR(INDEX($H$102:$AR$200,MATCH($F54,$F$102:$F$200,0),COLUMN()-7),-999)</f>
        <v>0</v>
      </c>
      <c r="O54" s="16" cm="1">
        <f t="array" ref="O54">IFERROR(INDEX($H$102:$AR$200,MATCH($F54,$F$102:$F$200,0),COLUMN()-7),-999)</f>
        <v>0</v>
      </c>
      <c r="P54" s="16" cm="1">
        <f t="array" ref="P54">IFERROR(INDEX($H$102:$AR$200,MATCH($F54,$F$102:$F$200,0),COLUMN()-7),-999)</f>
        <v>0</v>
      </c>
      <c r="Q54" s="16" cm="1">
        <f t="array" ref="Q54">IFERROR(INDEX($H$102:$AR$200,MATCH($F54,$F$102:$F$200,0),COLUMN()-7),-999)</f>
        <v>0</v>
      </c>
      <c r="R54" s="16" cm="1">
        <f t="array" ref="R54">IFERROR(INDEX($H$102:$AR$200,MATCH($F54,$F$102:$F$200,0),COLUMN()-7),-999)</f>
        <v>0</v>
      </c>
      <c r="S54" s="16" cm="1">
        <f t="array" ref="S54">IFERROR(INDEX($H$102:$AR$200,MATCH($F54,$F$102:$F$200,0),COLUMN()-7),-999)</f>
        <v>0</v>
      </c>
      <c r="T54" s="16" cm="1">
        <f t="array" ref="T54">IFERROR(INDEX($H$102:$AR$200,MATCH($F54,$F$102:$F$200,0),COLUMN()-7),-999)</f>
        <v>0</v>
      </c>
      <c r="U54" s="16" cm="1">
        <f t="array" ref="U54">IFERROR(INDEX($H$102:$AR$200,MATCH($F54,$F$102:$F$200,0),COLUMN()-7),-999)</f>
        <v>0</v>
      </c>
      <c r="V54" s="16" cm="1">
        <f t="array" ref="V54">IFERROR(INDEX($H$102:$AR$200,MATCH($F54,$F$102:$F$200,0),COLUMN()-7),-999)</f>
        <v>0</v>
      </c>
      <c r="W54" s="16" cm="1">
        <f t="array" ref="W54">IFERROR(INDEX($H$102:$AR$200,MATCH($F54,$F$102:$F$200,0),COLUMN()-7),-999)</f>
        <v>0</v>
      </c>
      <c r="X54" s="16" cm="1">
        <f t="array" ref="X54">IFERROR(INDEX($H$102:$AR$200,MATCH($F54,$F$102:$F$200,0),COLUMN()-7),-999)</f>
        <v>0</v>
      </c>
      <c r="Y54" s="16" cm="1">
        <f t="array" ref="Y54">IFERROR(INDEX($H$102:$AR$200,MATCH($F54,$F$102:$F$200,0),COLUMN()-7),-999)</f>
        <v>0</v>
      </c>
      <c r="Z54" s="16" cm="1">
        <f t="array" ref="Z54">IFERROR(INDEX($H$102:$AR$200,MATCH($F54,$F$102:$F$200,0),COLUMN()-7),-999)</f>
        <v>0</v>
      </c>
      <c r="AA54" s="16" cm="1">
        <f t="array" ref="AA54">IFERROR(INDEX($H$102:$AR$200,MATCH($F54,$F$102:$F$200,0),COLUMN()-7),-999)</f>
        <v>0</v>
      </c>
      <c r="AB54" s="16" cm="1">
        <f t="array" ref="AB54">IFERROR(INDEX($H$102:$AR$200,MATCH($F54,$F$102:$F$200,0),COLUMN()-7),-999)</f>
        <v>0</v>
      </c>
      <c r="AC54" s="16" cm="1">
        <f t="array" ref="AC54">IFERROR(INDEX($H$102:$AR$200,MATCH($F54,$F$102:$F$200,0),COLUMN()-7),-999)</f>
        <v>0</v>
      </c>
      <c r="AD54" s="16" cm="1">
        <f t="array" ref="AD54">IFERROR(INDEX($H$102:$AR$200,MATCH($F54,$F$102:$F$200,0),COLUMN()-7),-999)</f>
        <v>0</v>
      </c>
      <c r="AE54" s="16" cm="1">
        <f t="array" ref="AE54">IFERROR(INDEX($H$102:$AR$200,MATCH($F54,$F$102:$F$200,0),COLUMN()-7),-999)</f>
        <v>0</v>
      </c>
      <c r="AF54" s="16" cm="1">
        <f t="array" ref="AF54">IFERROR(INDEX($H$102:$AR$200,MATCH($F54,$F$102:$F$200,0),COLUMN()-7),-999)</f>
        <v>0</v>
      </c>
      <c r="AG54" s="16" cm="1">
        <f t="array" ref="AG54">IFERROR(INDEX($H$102:$AR$200,MATCH($F54,$F$102:$F$200,0),COLUMN()-7),-999)</f>
        <v>0</v>
      </c>
      <c r="AH54" s="16" cm="1">
        <f t="array" ref="AH54">IFERROR(INDEX($H$102:$AR$200,MATCH($F54,$F$102:$F$200,0),COLUMN()-7),-999)</f>
        <v>0</v>
      </c>
      <c r="AI54" s="16" cm="1">
        <f t="array" ref="AI54">IFERROR(INDEX($H$102:$AR$200,MATCH($F54,$F$102:$F$200,0),COLUMN()-7),-999)</f>
        <v>0</v>
      </c>
      <c r="AJ54" s="16" cm="1">
        <f t="array" ref="AJ54">IFERROR(INDEX($H$102:$AR$200,MATCH($F54,$F$102:$F$200,0),COLUMN()-7),-999)</f>
        <v>0</v>
      </c>
      <c r="AK54" s="16" cm="1">
        <f t="array" ref="AK54">IFERROR(INDEX($H$102:$AR$200,MATCH($F54,$F$102:$F$200,0),COLUMN()-7),-999)</f>
        <v>0</v>
      </c>
      <c r="AL54" s="16" cm="1">
        <f t="array" ref="AL54">IFERROR(INDEX($H$102:$AR$200,MATCH($F54,$F$102:$F$200,0),COLUMN()-7),-999)</f>
        <v>0</v>
      </c>
      <c r="AM54" s="16" cm="1">
        <f t="array" ref="AM54">IFERROR(INDEX($H$102:$AR$200,MATCH($F54,$F$102:$F$200,0),COLUMN()-7),-999)</f>
        <v>0</v>
      </c>
      <c r="AN54" s="16" cm="1">
        <f t="array" ref="AN54">IFERROR(INDEX($H$102:$AR$200,MATCH($F54,$F$102:$F$200,0),COLUMN()-7),-999)</f>
        <v>0</v>
      </c>
      <c r="AO54" s="16" cm="1">
        <f t="array" ref="AO54">IFERROR(INDEX($H$102:$AR$200,MATCH($F54,$F$102:$F$200,0),COLUMN()-7),-999)</f>
        <v>0</v>
      </c>
      <c r="AP54" s="16" cm="1">
        <f t="array" ref="AP54">IFERROR(INDEX($H$102:$AR$200,MATCH($F54,$F$102:$F$200,0),COLUMN()-7),-999)</f>
        <v>0</v>
      </c>
      <c r="AQ54" s="16" cm="1">
        <f t="array" ref="AQ54">IFERROR(INDEX($H$102:$AR$200,MATCH($F54,$F$102:$F$200,0),COLUMN()-7),-999)</f>
        <v>0</v>
      </c>
      <c r="AR54" s="16" cm="1">
        <f t="array" ref="AR54">IFERROR(INDEX($H$102:$AR$200,MATCH($F54,$F$102:$F$200,0),COLUMN()-7),-999)</f>
        <v>0</v>
      </c>
      <c r="AS54" s="16"/>
      <c r="AT54" s="16">
        <v>999</v>
      </c>
      <c r="AU54" s="16">
        <v>999</v>
      </c>
      <c r="AV54" s="16">
        <v>999</v>
      </c>
      <c r="AW54" s="16">
        <v>999</v>
      </c>
      <c r="AX54" s="16">
        <v>999</v>
      </c>
      <c r="AY54" s="16">
        <v>999</v>
      </c>
      <c r="AZ54" s="16">
        <v>999</v>
      </c>
      <c r="BA54" s="16">
        <v>999</v>
      </c>
      <c r="BB54" s="16">
        <v>999</v>
      </c>
      <c r="BC54" s="16">
        <v>999</v>
      </c>
      <c r="BD54" s="16">
        <v>999</v>
      </c>
      <c r="BE54" s="16">
        <v>999</v>
      </c>
      <c r="BF54" s="16">
        <v>999</v>
      </c>
      <c r="BG54" s="16">
        <v>999</v>
      </c>
      <c r="BH54" s="16">
        <v>999</v>
      </c>
      <c r="BI54" s="16">
        <v>999</v>
      </c>
      <c r="BJ54" s="16"/>
      <c r="BK54" s="16"/>
      <c r="BL54" s="16"/>
      <c r="BM54" s="16"/>
      <c r="BN54" s="16"/>
    </row>
    <row r="55" spans="4:66" ht="15" customHeight="1" x14ac:dyDescent="0.25">
      <c r="D55" s="2" t="str">
        <f>'Lines - Loading'!C55</f>
        <v>chapelcross132kv</v>
      </c>
      <c r="E55" s="90" t="str">
        <f>IF('Lines - Loading'!D55="","",'Lines - Loading'!D55)</f>
        <v>GRNA-2</v>
      </c>
      <c r="F55" s="79" t="str">
        <f>'Lines - Loading'!E55</f>
        <v>GRNA-2</v>
      </c>
      <c r="H55" s="16" cm="1">
        <f t="array" ref="H55">IFERROR(INDEX($H$102:$AR$200,MATCH($F55,$F$102:$F$200,0),COLUMN()-7),-999)</f>
        <v>0</v>
      </c>
      <c r="I55" s="16" cm="1">
        <f t="array" ref="I55">IFERROR(INDEX($H$102:$AR$200,MATCH($F55,$F$102:$F$200,0),COLUMN()-7),-999)</f>
        <v>0</v>
      </c>
      <c r="J55" s="16" cm="1">
        <f t="array" ref="J55">IFERROR(INDEX($H$102:$AR$200,MATCH($F55,$F$102:$F$200,0),COLUMN()-7),-999)</f>
        <v>0</v>
      </c>
      <c r="K55" s="16" cm="1">
        <f t="array" ref="K55">IFERROR(INDEX($H$102:$AR$200,MATCH($F55,$F$102:$F$200,0),COLUMN()-7),-999)</f>
        <v>0</v>
      </c>
      <c r="L55" s="16" cm="1">
        <f t="array" ref="L55">IFERROR(INDEX($H$102:$AR$200,MATCH($F55,$F$102:$F$200,0),COLUMN()-7),-999)</f>
        <v>0</v>
      </c>
      <c r="M55" s="16" cm="1">
        <f t="array" ref="M55">IFERROR(INDEX($H$102:$AR$200,MATCH($F55,$F$102:$F$200,0),COLUMN()-7),-999)</f>
        <v>0</v>
      </c>
      <c r="N55" s="16" cm="1">
        <f t="array" ref="N55">IFERROR(INDEX($H$102:$AR$200,MATCH($F55,$F$102:$F$200,0),COLUMN()-7),-999)</f>
        <v>0</v>
      </c>
      <c r="O55" s="16" cm="1">
        <f t="array" ref="O55">IFERROR(INDEX($H$102:$AR$200,MATCH($F55,$F$102:$F$200,0),COLUMN()-7),-999)</f>
        <v>0</v>
      </c>
      <c r="P55" s="16" cm="1">
        <f t="array" ref="P55">IFERROR(INDEX($H$102:$AR$200,MATCH($F55,$F$102:$F$200,0),COLUMN()-7),-999)</f>
        <v>0</v>
      </c>
      <c r="Q55" s="16" cm="1">
        <f t="array" ref="Q55">IFERROR(INDEX($H$102:$AR$200,MATCH($F55,$F$102:$F$200,0),COLUMN()-7),-999)</f>
        <v>0</v>
      </c>
      <c r="R55" s="16" cm="1">
        <f t="array" ref="R55">IFERROR(INDEX($H$102:$AR$200,MATCH($F55,$F$102:$F$200,0),COLUMN()-7),-999)</f>
        <v>0</v>
      </c>
      <c r="S55" s="16" cm="1">
        <f t="array" ref="S55">IFERROR(INDEX($H$102:$AR$200,MATCH($F55,$F$102:$F$200,0),COLUMN()-7),-999)</f>
        <v>0</v>
      </c>
      <c r="T55" s="16" cm="1">
        <f t="array" ref="T55">IFERROR(INDEX($H$102:$AR$200,MATCH($F55,$F$102:$F$200,0),COLUMN()-7),-999)</f>
        <v>0</v>
      </c>
      <c r="U55" s="16" cm="1">
        <f t="array" ref="U55">IFERROR(INDEX($H$102:$AR$200,MATCH($F55,$F$102:$F$200,0),COLUMN()-7),-999)</f>
        <v>0</v>
      </c>
      <c r="V55" s="16" cm="1">
        <f t="array" ref="V55">IFERROR(INDEX($H$102:$AR$200,MATCH($F55,$F$102:$F$200,0),COLUMN()-7),-999)</f>
        <v>0</v>
      </c>
      <c r="W55" s="16" cm="1">
        <f t="array" ref="W55">IFERROR(INDEX($H$102:$AR$200,MATCH($F55,$F$102:$F$200,0),COLUMN()-7),-999)</f>
        <v>0</v>
      </c>
      <c r="X55" s="16" cm="1">
        <f t="array" ref="X55">IFERROR(INDEX($H$102:$AR$200,MATCH($F55,$F$102:$F$200,0),COLUMN()-7),-999)</f>
        <v>0</v>
      </c>
      <c r="Y55" s="16" cm="1">
        <f t="array" ref="Y55">IFERROR(INDEX($H$102:$AR$200,MATCH($F55,$F$102:$F$200,0),COLUMN()-7),-999)</f>
        <v>0</v>
      </c>
      <c r="Z55" s="16" cm="1">
        <f t="array" ref="Z55">IFERROR(INDEX($H$102:$AR$200,MATCH($F55,$F$102:$F$200,0),COLUMN()-7),-999)</f>
        <v>0</v>
      </c>
      <c r="AA55" s="16" cm="1">
        <f t="array" ref="AA55">IFERROR(INDEX($H$102:$AR$200,MATCH($F55,$F$102:$F$200,0),COLUMN()-7),-999)</f>
        <v>0</v>
      </c>
      <c r="AB55" s="16" cm="1">
        <f t="array" ref="AB55">IFERROR(INDEX($H$102:$AR$200,MATCH($F55,$F$102:$F$200,0),COLUMN()-7),-999)</f>
        <v>0</v>
      </c>
      <c r="AC55" s="16" cm="1">
        <f t="array" ref="AC55">IFERROR(INDEX($H$102:$AR$200,MATCH($F55,$F$102:$F$200,0),COLUMN()-7),-999)</f>
        <v>0</v>
      </c>
      <c r="AD55" s="16" cm="1">
        <f t="array" ref="AD55">IFERROR(INDEX($H$102:$AR$200,MATCH($F55,$F$102:$F$200,0),COLUMN()-7),-999)</f>
        <v>0</v>
      </c>
      <c r="AE55" s="16" cm="1">
        <f t="array" ref="AE55">IFERROR(INDEX($H$102:$AR$200,MATCH($F55,$F$102:$F$200,0),COLUMN()-7),-999)</f>
        <v>0</v>
      </c>
      <c r="AF55" s="16" cm="1">
        <f t="array" ref="AF55">IFERROR(INDEX($H$102:$AR$200,MATCH($F55,$F$102:$F$200,0),COLUMN()-7),-999)</f>
        <v>0</v>
      </c>
      <c r="AG55" s="16" cm="1">
        <f t="array" ref="AG55">IFERROR(INDEX($H$102:$AR$200,MATCH($F55,$F$102:$F$200,0),COLUMN()-7),-999)</f>
        <v>0</v>
      </c>
      <c r="AH55" s="16" cm="1">
        <f t="array" ref="AH55">IFERROR(INDEX($H$102:$AR$200,MATCH($F55,$F$102:$F$200,0),COLUMN()-7),-999)</f>
        <v>0</v>
      </c>
      <c r="AI55" s="16" cm="1">
        <f t="array" ref="AI55">IFERROR(INDEX($H$102:$AR$200,MATCH($F55,$F$102:$F$200,0),COLUMN()-7),-999)</f>
        <v>0</v>
      </c>
      <c r="AJ55" s="16" cm="1">
        <f t="array" ref="AJ55">IFERROR(INDEX($H$102:$AR$200,MATCH($F55,$F$102:$F$200,0),COLUMN()-7),-999)</f>
        <v>0</v>
      </c>
      <c r="AK55" s="16" cm="1">
        <f t="array" ref="AK55">IFERROR(INDEX($H$102:$AR$200,MATCH($F55,$F$102:$F$200,0),COLUMN()-7),-999)</f>
        <v>0</v>
      </c>
      <c r="AL55" s="16" cm="1">
        <f t="array" ref="AL55">IFERROR(INDEX($H$102:$AR$200,MATCH($F55,$F$102:$F$200,0),COLUMN()-7),-999)</f>
        <v>0</v>
      </c>
      <c r="AM55" s="16" cm="1">
        <f t="array" ref="AM55">IFERROR(INDEX($H$102:$AR$200,MATCH($F55,$F$102:$F$200,0),COLUMN()-7),-999)</f>
        <v>0</v>
      </c>
      <c r="AN55" s="16" cm="1">
        <f t="array" ref="AN55">IFERROR(INDEX($H$102:$AR$200,MATCH($F55,$F$102:$F$200,0),COLUMN()-7),-999)</f>
        <v>0</v>
      </c>
      <c r="AO55" s="16" cm="1">
        <f t="array" ref="AO55">IFERROR(INDEX($H$102:$AR$200,MATCH($F55,$F$102:$F$200,0),COLUMN()-7),-999)</f>
        <v>0</v>
      </c>
      <c r="AP55" s="16" cm="1">
        <f t="array" ref="AP55">IFERROR(INDEX($H$102:$AR$200,MATCH($F55,$F$102:$F$200,0),COLUMN()-7),-999)</f>
        <v>0</v>
      </c>
      <c r="AQ55" s="16" cm="1">
        <f t="array" ref="AQ55">IFERROR(INDEX($H$102:$AR$200,MATCH($F55,$F$102:$F$200,0),COLUMN()-7),-999)</f>
        <v>0</v>
      </c>
      <c r="AR55" s="16" cm="1">
        <f t="array" ref="AR55">IFERROR(INDEX($H$102:$AR$200,MATCH($F55,$F$102:$F$200,0),COLUMN()-7),-999)</f>
        <v>0</v>
      </c>
      <c r="AS55" s="16"/>
      <c r="AT55" s="16">
        <v>999</v>
      </c>
      <c r="AU55" s="16">
        <v>999</v>
      </c>
      <c r="AV55" s="16">
        <v>999</v>
      </c>
      <c r="AW55" s="16">
        <v>999</v>
      </c>
      <c r="AX55" s="16">
        <v>999</v>
      </c>
      <c r="AY55" s="16">
        <v>999</v>
      </c>
      <c r="AZ55" s="16">
        <v>999</v>
      </c>
      <c r="BA55" s="16">
        <v>999</v>
      </c>
      <c r="BB55" s="16">
        <v>999</v>
      </c>
      <c r="BC55" s="16">
        <v>999</v>
      </c>
      <c r="BD55" s="16">
        <v>999</v>
      </c>
      <c r="BE55" s="16">
        <v>999</v>
      </c>
      <c r="BF55" s="16">
        <v>999</v>
      </c>
      <c r="BG55" s="16">
        <v>999</v>
      </c>
      <c r="BH55" s="16">
        <v>999</v>
      </c>
      <c r="BI55" s="16">
        <v>999</v>
      </c>
      <c r="BJ55" s="16"/>
      <c r="BK55" s="16"/>
      <c r="BL55" s="16"/>
      <c r="BM55" s="16"/>
      <c r="BN55" s="16"/>
    </row>
    <row r="56" spans="4:66" ht="15" customHeight="1" x14ac:dyDescent="0.25">
      <c r="D56" s="2" t="str">
        <f>'Lines - Loading'!C56</f>
        <v>chapelcross132kv</v>
      </c>
      <c r="E56" s="90" t="str">
        <f>IF('Lines - Loading'!D56="","",'Lines - Loading'!D56)</f>
        <v>DUMF-1</v>
      </c>
      <c r="F56" s="79" t="str">
        <f>'Lines - Loading'!E56</f>
        <v>DUMF-1</v>
      </c>
      <c r="H56" s="16" cm="1">
        <f t="array" ref="H56">IFERROR(INDEX($H$102:$AR$200,MATCH($F56,$F$102:$F$200,0),COLUMN()-7),-999)</f>
        <v>0</v>
      </c>
      <c r="I56" s="16" cm="1">
        <f t="array" ref="I56">IFERROR(INDEX($H$102:$AR$200,MATCH($F56,$F$102:$F$200,0),COLUMN()-7),-999)</f>
        <v>0</v>
      </c>
      <c r="J56" s="16" cm="1">
        <f t="array" ref="J56">IFERROR(INDEX($H$102:$AR$200,MATCH($F56,$F$102:$F$200,0),COLUMN()-7),-999)</f>
        <v>0</v>
      </c>
      <c r="K56" s="16" cm="1">
        <f t="array" ref="K56">IFERROR(INDEX($H$102:$AR$200,MATCH($F56,$F$102:$F$200,0),COLUMN()-7),-999)</f>
        <v>0</v>
      </c>
      <c r="L56" s="16" cm="1">
        <f t="array" ref="L56">IFERROR(INDEX($H$102:$AR$200,MATCH($F56,$F$102:$F$200,0),COLUMN()-7),-999)</f>
        <v>0</v>
      </c>
      <c r="M56" s="16" cm="1">
        <f t="array" ref="M56">IFERROR(INDEX($H$102:$AR$200,MATCH($F56,$F$102:$F$200,0),COLUMN()-7),-999)</f>
        <v>0</v>
      </c>
      <c r="N56" s="16" cm="1">
        <f t="array" ref="N56">IFERROR(INDEX($H$102:$AR$200,MATCH($F56,$F$102:$F$200,0),COLUMN()-7),-999)</f>
        <v>0</v>
      </c>
      <c r="O56" s="16" cm="1">
        <f t="array" ref="O56">IFERROR(INDEX($H$102:$AR$200,MATCH($F56,$F$102:$F$200,0),COLUMN()-7),-999)</f>
        <v>0</v>
      </c>
      <c r="P56" s="16" cm="1">
        <f t="array" ref="P56">IFERROR(INDEX($H$102:$AR$200,MATCH($F56,$F$102:$F$200,0),COLUMN()-7),-999)</f>
        <v>0</v>
      </c>
      <c r="Q56" s="16" cm="1">
        <f t="array" ref="Q56">IFERROR(INDEX($H$102:$AR$200,MATCH($F56,$F$102:$F$200,0),COLUMN()-7),-999)</f>
        <v>0</v>
      </c>
      <c r="R56" s="16" cm="1">
        <f t="array" ref="R56">IFERROR(INDEX($H$102:$AR$200,MATCH($F56,$F$102:$F$200,0),COLUMN()-7),-999)</f>
        <v>0</v>
      </c>
      <c r="S56" s="16" cm="1">
        <f t="array" ref="S56">IFERROR(INDEX($H$102:$AR$200,MATCH($F56,$F$102:$F$200,0),COLUMN()-7),-999)</f>
        <v>0</v>
      </c>
      <c r="T56" s="16" cm="1">
        <f t="array" ref="T56">IFERROR(INDEX($H$102:$AR$200,MATCH($F56,$F$102:$F$200,0),COLUMN()-7),-999)</f>
        <v>0</v>
      </c>
      <c r="U56" s="16" cm="1">
        <f t="array" ref="U56">IFERROR(INDEX($H$102:$AR$200,MATCH($F56,$F$102:$F$200,0),COLUMN()-7),-999)</f>
        <v>0</v>
      </c>
      <c r="V56" s="16" cm="1">
        <f t="array" ref="V56">IFERROR(INDEX($H$102:$AR$200,MATCH($F56,$F$102:$F$200,0),COLUMN()-7),-999)</f>
        <v>0</v>
      </c>
      <c r="W56" s="16" cm="1">
        <f t="array" ref="W56">IFERROR(INDEX($H$102:$AR$200,MATCH($F56,$F$102:$F$200,0),COLUMN()-7),-999)</f>
        <v>0</v>
      </c>
      <c r="X56" s="16" cm="1">
        <f t="array" ref="X56">IFERROR(INDEX($H$102:$AR$200,MATCH($F56,$F$102:$F$200,0),COLUMN()-7),-999)</f>
        <v>0</v>
      </c>
      <c r="Y56" s="16" cm="1">
        <f t="array" ref="Y56">IFERROR(INDEX($H$102:$AR$200,MATCH($F56,$F$102:$F$200,0),COLUMN()-7),-999)</f>
        <v>0</v>
      </c>
      <c r="Z56" s="16" cm="1">
        <f t="array" ref="Z56">IFERROR(INDEX($H$102:$AR$200,MATCH($F56,$F$102:$F$200,0),COLUMN()-7),-999)</f>
        <v>0</v>
      </c>
      <c r="AA56" s="16" cm="1">
        <f t="array" ref="AA56">IFERROR(INDEX($H$102:$AR$200,MATCH($F56,$F$102:$F$200,0),COLUMN()-7),-999)</f>
        <v>0</v>
      </c>
      <c r="AB56" s="16" cm="1">
        <f t="array" ref="AB56">IFERROR(INDEX($H$102:$AR$200,MATCH($F56,$F$102:$F$200,0),COLUMN()-7),-999)</f>
        <v>0</v>
      </c>
      <c r="AC56" s="16" cm="1">
        <f t="array" ref="AC56">IFERROR(INDEX($H$102:$AR$200,MATCH($F56,$F$102:$F$200,0),COLUMN()-7),-999)</f>
        <v>0</v>
      </c>
      <c r="AD56" s="16" cm="1">
        <f t="array" ref="AD56">IFERROR(INDEX($H$102:$AR$200,MATCH($F56,$F$102:$F$200,0),COLUMN()-7),-999)</f>
        <v>0</v>
      </c>
      <c r="AE56" s="16" cm="1">
        <f t="array" ref="AE56">IFERROR(INDEX($H$102:$AR$200,MATCH($F56,$F$102:$F$200,0),COLUMN()-7),-999)</f>
        <v>0</v>
      </c>
      <c r="AF56" s="16" cm="1">
        <f t="array" ref="AF56">IFERROR(INDEX($H$102:$AR$200,MATCH($F56,$F$102:$F$200,0),COLUMN()-7),-999)</f>
        <v>0</v>
      </c>
      <c r="AG56" s="16" cm="1">
        <f t="array" ref="AG56">IFERROR(INDEX($H$102:$AR$200,MATCH($F56,$F$102:$F$200,0),COLUMN()-7),-999)</f>
        <v>0</v>
      </c>
      <c r="AH56" s="16" cm="1">
        <f t="array" ref="AH56">IFERROR(INDEX($H$102:$AR$200,MATCH($F56,$F$102:$F$200,0),COLUMN()-7),-999)</f>
        <v>0</v>
      </c>
      <c r="AI56" s="16" cm="1">
        <f t="array" ref="AI56">IFERROR(INDEX($H$102:$AR$200,MATCH($F56,$F$102:$F$200,0),COLUMN()-7),-999)</f>
        <v>0</v>
      </c>
      <c r="AJ56" s="16" cm="1">
        <f t="array" ref="AJ56">IFERROR(INDEX($H$102:$AR$200,MATCH($F56,$F$102:$F$200,0),COLUMN()-7),-999)</f>
        <v>0</v>
      </c>
      <c r="AK56" s="16" cm="1">
        <f t="array" ref="AK56">IFERROR(INDEX($H$102:$AR$200,MATCH($F56,$F$102:$F$200,0),COLUMN()-7),-999)</f>
        <v>0</v>
      </c>
      <c r="AL56" s="16" cm="1">
        <f t="array" ref="AL56">IFERROR(INDEX($H$102:$AR$200,MATCH($F56,$F$102:$F$200,0),COLUMN()-7),-999)</f>
        <v>0</v>
      </c>
      <c r="AM56" s="16" cm="1">
        <f t="array" ref="AM56">IFERROR(INDEX($H$102:$AR$200,MATCH($F56,$F$102:$F$200,0),COLUMN()-7),-999)</f>
        <v>0</v>
      </c>
      <c r="AN56" s="16" cm="1">
        <f t="array" ref="AN56">IFERROR(INDEX($H$102:$AR$200,MATCH($F56,$F$102:$F$200,0),COLUMN()-7),-999)</f>
        <v>0</v>
      </c>
      <c r="AO56" s="16" cm="1">
        <f t="array" ref="AO56">IFERROR(INDEX($H$102:$AR$200,MATCH($F56,$F$102:$F$200,0),COLUMN()-7),-999)</f>
        <v>0</v>
      </c>
      <c r="AP56" s="16" cm="1">
        <f t="array" ref="AP56">IFERROR(INDEX($H$102:$AR$200,MATCH($F56,$F$102:$F$200,0),COLUMN()-7),-999)</f>
        <v>0</v>
      </c>
      <c r="AQ56" s="16" cm="1">
        <f t="array" ref="AQ56">IFERROR(INDEX($H$102:$AR$200,MATCH($F56,$F$102:$F$200,0),COLUMN()-7),-999)</f>
        <v>0</v>
      </c>
      <c r="AR56" s="16" cm="1">
        <f t="array" ref="AR56">IFERROR(INDEX($H$102:$AR$200,MATCH($F56,$F$102:$F$200,0),COLUMN()-7),-999)</f>
        <v>0</v>
      </c>
      <c r="AS56" s="16"/>
      <c r="AT56" s="16">
        <v>999</v>
      </c>
      <c r="AU56" s="16">
        <v>999</v>
      </c>
      <c r="AV56" s="16">
        <v>999</v>
      </c>
      <c r="AW56" s="16">
        <v>999</v>
      </c>
      <c r="AX56" s="16">
        <v>999</v>
      </c>
      <c r="AY56" s="16">
        <v>999</v>
      </c>
      <c r="AZ56" s="16">
        <v>999</v>
      </c>
      <c r="BA56" s="16">
        <v>999</v>
      </c>
      <c r="BB56" s="16">
        <v>999</v>
      </c>
      <c r="BC56" s="16">
        <v>999</v>
      </c>
      <c r="BD56" s="16">
        <v>999</v>
      </c>
      <c r="BE56" s="16">
        <v>999</v>
      </c>
      <c r="BF56" s="16">
        <v>999</v>
      </c>
      <c r="BG56" s="16">
        <v>999</v>
      </c>
      <c r="BH56" s="16">
        <v>999</v>
      </c>
      <c r="BI56" s="16">
        <v>999</v>
      </c>
      <c r="BJ56" s="16"/>
      <c r="BK56" s="16"/>
      <c r="BL56" s="16"/>
      <c r="BM56" s="16"/>
      <c r="BN56" s="16"/>
    </row>
    <row r="57" spans="4:66" ht="15" customHeight="1" x14ac:dyDescent="0.25">
      <c r="D57" s="2" t="str">
        <f>'Lines - Loading'!C57</f>
        <v>chapelcross132kv</v>
      </c>
      <c r="E57" s="90" t="str">
        <f>IF('Lines - Loading'!D57="","",'Lines - Loading'!D57)</f>
        <v>ECCF-1</v>
      </c>
      <c r="F57" s="79" t="str">
        <f>'Lines - Loading'!E57</f>
        <v>ECCF-1</v>
      </c>
      <c r="H57" s="16" cm="1">
        <f t="array" ref="H57">IFERROR(INDEX($H$102:$AR$200,MATCH($F57,$F$102:$F$200,0),COLUMN()-7),-999)</f>
        <v>0</v>
      </c>
      <c r="I57" s="16" cm="1">
        <f t="array" ref="I57">IFERROR(INDEX($H$102:$AR$200,MATCH($F57,$F$102:$F$200,0),COLUMN()-7),-999)</f>
        <v>0</v>
      </c>
      <c r="J57" s="16" cm="1">
        <f t="array" ref="J57">IFERROR(INDEX($H$102:$AR$200,MATCH($F57,$F$102:$F$200,0),COLUMN()-7),-999)</f>
        <v>0</v>
      </c>
      <c r="K57" s="16" cm="1">
        <f t="array" ref="K57">IFERROR(INDEX($H$102:$AR$200,MATCH($F57,$F$102:$F$200,0),COLUMN()-7),-999)</f>
        <v>0</v>
      </c>
      <c r="L57" s="16" cm="1">
        <f t="array" ref="L57">IFERROR(INDEX($H$102:$AR$200,MATCH($F57,$F$102:$F$200,0),COLUMN()-7),-999)</f>
        <v>0</v>
      </c>
      <c r="M57" s="16" cm="1">
        <f t="array" ref="M57">IFERROR(INDEX($H$102:$AR$200,MATCH($F57,$F$102:$F$200,0),COLUMN()-7),-999)</f>
        <v>0</v>
      </c>
      <c r="N57" s="16" cm="1">
        <f t="array" ref="N57">IFERROR(INDEX($H$102:$AR$200,MATCH($F57,$F$102:$F$200,0),COLUMN()-7),-999)</f>
        <v>0</v>
      </c>
      <c r="O57" s="16" cm="1">
        <f t="array" ref="O57">IFERROR(INDEX($H$102:$AR$200,MATCH($F57,$F$102:$F$200,0),COLUMN()-7),-999)</f>
        <v>0</v>
      </c>
      <c r="P57" s="16" cm="1">
        <f t="array" ref="P57">IFERROR(INDEX($H$102:$AR$200,MATCH($F57,$F$102:$F$200,0),COLUMN()-7),-999)</f>
        <v>0</v>
      </c>
      <c r="Q57" s="16" cm="1">
        <f t="array" ref="Q57">IFERROR(INDEX($H$102:$AR$200,MATCH($F57,$F$102:$F$200,0),COLUMN()-7),-999)</f>
        <v>0</v>
      </c>
      <c r="R57" s="16" cm="1">
        <f t="array" ref="R57">IFERROR(INDEX($H$102:$AR$200,MATCH($F57,$F$102:$F$200,0),COLUMN()-7),-999)</f>
        <v>0</v>
      </c>
      <c r="S57" s="16" cm="1">
        <f t="array" ref="S57">IFERROR(INDEX($H$102:$AR$200,MATCH($F57,$F$102:$F$200,0),COLUMN()-7),-999)</f>
        <v>0</v>
      </c>
      <c r="T57" s="16" cm="1">
        <f t="array" ref="T57">IFERROR(INDEX($H$102:$AR$200,MATCH($F57,$F$102:$F$200,0),COLUMN()-7),-999)</f>
        <v>0</v>
      </c>
      <c r="U57" s="16" cm="1">
        <f t="array" ref="U57">IFERROR(INDEX($H$102:$AR$200,MATCH($F57,$F$102:$F$200,0),COLUMN()-7),-999)</f>
        <v>0</v>
      </c>
      <c r="V57" s="16" cm="1">
        <f t="array" ref="V57">IFERROR(INDEX($H$102:$AR$200,MATCH($F57,$F$102:$F$200,0),COLUMN()-7),-999)</f>
        <v>0</v>
      </c>
      <c r="W57" s="16" cm="1">
        <f t="array" ref="W57">IFERROR(INDEX($H$102:$AR$200,MATCH($F57,$F$102:$F$200,0),COLUMN()-7),-999)</f>
        <v>0</v>
      </c>
      <c r="X57" s="16" cm="1">
        <f t="array" ref="X57">IFERROR(INDEX($H$102:$AR$200,MATCH($F57,$F$102:$F$200,0),COLUMN()-7),-999)</f>
        <v>0</v>
      </c>
      <c r="Y57" s="16" cm="1">
        <f t="array" ref="Y57">IFERROR(INDEX($H$102:$AR$200,MATCH($F57,$F$102:$F$200,0),COLUMN()-7),-999)</f>
        <v>0</v>
      </c>
      <c r="Z57" s="16" cm="1">
        <f t="array" ref="Z57">IFERROR(INDEX($H$102:$AR$200,MATCH($F57,$F$102:$F$200,0),COLUMN()-7),-999)</f>
        <v>0</v>
      </c>
      <c r="AA57" s="16" cm="1">
        <f t="array" ref="AA57">IFERROR(INDEX($H$102:$AR$200,MATCH($F57,$F$102:$F$200,0),COLUMN()-7),-999)</f>
        <v>0</v>
      </c>
      <c r="AB57" s="16" cm="1">
        <f t="array" ref="AB57">IFERROR(INDEX($H$102:$AR$200,MATCH($F57,$F$102:$F$200,0),COLUMN()-7),-999)</f>
        <v>0</v>
      </c>
      <c r="AC57" s="16" cm="1">
        <f t="array" ref="AC57">IFERROR(INDEX($H$102:$AR$200,MATCH($F57,$F$102:$F$200,0),COLUMN()-7),-999)</f>
        <v>0</v>
      </c>
      <c r="AD57" s="16" cm="1">
        <f t="array" ref="AD57">IFERROR(INDEX($H$102:$AR$200,MATCH($F57,$F$102:$F$200,0),COLUMN()-7),-999)</f>
        <v>0</v>
      </c>
      <c r="AE57" s="16" cm="1">
        <f t="array" ref="AE57">IFERROR(INDEX($H$102:$AR$200,MATCH($F57,$F$102:$F$200,0),COLUMN()-7),-999)</f>
        <v>0</v>
      </c>
      <c r="AF57" s="16" cm="1">
        <f t="array" ref="AF57">IFERROR(INDEX($H$102:$AR$200,MATCH($F57,$F$102:$F$200,0),COLUMN()-7),-999)</f>
        <v>0</v>
      </c>
      <c r="AG57" s="16" cm="1">
        <f t="array" ref="AG57">IFERROR(INDEX($H$102:$AR$200,MATCH($F57,$F$102:$F$200,0),COLUMN()-7),-999)</f>
        <v>0</v>
      </c>
      <c r="AH57" s="16" cm="1">
        <f t="array" ref="AH57">IFERROR(INDEX($H$102:$AR$200,MATCH($F57,$F$102:$F$200,0),COLUMN()-7),-999)</f>
        <v>0</v>
      </c>
      <c r="AI57" s="16" cm="1">
        <f t="array" ref="AI57">IFERROR(INDEX($H$102:$AR$200,MATCH($F57,$F$102:$F$200,0),COLUMN()-7),-999)</f>
        <v>0</v>
      </c>
      <c r="AJ57" s="16" cm="1">
        <f t="array" ref="AJ57">IFERROR(INDEX($H$102:$AR$200,MATCH($F57,$F$102:$F$200,0),COLUMN()-7),-999)</f>
        <v>0</v>
      </c>
      <c r="AK57" s="16" cm="1">
        <f t="array" ref="AK57">IFERROR(INDEX($H$102:$AR$200,MATCH($F57,$F$102:$F$200,0),COLUMN()-7),-999)</f>
        <v>0</v>
      </c>
      <c r="AL57" s="16" cm="1">
        <f t="array" ref="AL57">IFERROR(INDEX($H$102:$AR$200,MATCH($F57,$F$102:$F$200,0),COLUMN()-7),-999)</f>
        <v>0</v>
      </c>
      <c r="AM57" s="16" cm="1">
        <f t="array" ref="AM57">IFERROR(INDEX($H$102:$AR$200,MATCH($F57,$F$102:$F$200,0),COLUMN()-7),-999)</f>
        <v>0</v>
      </c>
      <c r="AN57" s="16" cm="1">
        <f t="array" ref="AN57">IFERROR(INDEX($H$102:$AR$200,MATCH($F57,$F$102:$F$200,0),COLUMN()-7),-999)</f>
        <v>0</v>
      </c>
      <c r="AO57" s="16" cm="1">
        <f t="array" ref="AO57">IFERROR(INDEX($H$102:$AR$200,MATCH($F57,$F$102:$F$200,0),COLUMN()-7),-999)</f>
        <v>0</v>
      </c>
      <c r="AP57" s="16" cm="1">
        <f t="array" ref="AP57">IFERROR(INDEX($H$102:$AR$200,MATCH($F57,$F$102:$F$200,0),COLUMN()-7),-999)</f>
        <v>0</v>
      </c>
      <c r="AQ57" s="16" cm="1">
        <f t="array" ref="AQ57">IFERROR(INDEX($H$102:$AR$200,MATCH($F57,$F$102:$F$200,0),COLUMN()-7),-999)</f>
        <v>0</v>
      </c>
      <c r="AR57" s="16" cm="1">
        <f t="array" ref="AR57">IFERROR(INDEX($H$102:$AR$200,MATCH($F57,$F$102:$F$200,0),COLUMN()-7),-999)</f>
        <v>0</v>
      </c>
      <c r="AS57" s="16"/>
      <c r="AT57" s="16">
        <v>999</v>
      </c>
      <c r="AU57" s="16">
        <v>999</v>
      </c>
      <c r="AV57" s="16">
        <v>999</v>
      </c>
      <c r="AW57" s="16">
        <v>999</v>
      </c>
      <c r="AX57" s="16">
        <v>999</v>
      </c>
      <c r="AY57" s="16">
        <v>999</v>
      </c>
      <c r="AZ57" s="16">
        <v>999</v>
      </c>
      <c r="BA57" s="16">
        <v>999</v>
      </c>
      <c r="BB57" s="16">
        <v>999</v>
      </c>
      <c r="BC57" s="16">
        <v>999</v>
      </c>
      <c r="BD57" s="16">
        <v>999</v>
      </c>
      <c r="BE57" s="16">
        <v>999</v>
      </c>
      <c r="BF57" s="16">
        <v>999</v>
      </c>
      <c r="BG57" s="16">
        <v>999</v>
      </c>
      <c r="BH57" s="16">
        <v>999</v>
      </c>
      <c r="BI57" s="16">
        <v>999</v>
      </c>
      <c r="BJ57" s="16"/>
      <c r="BK57" s="16"/>
      <c r="BL57" s="16"/>
      <c r="BM57" s="16"/>
      <c r="BN57" s="16"/>
    </row>
    <row r="58" spans="4:66" ht="15" customHeight="1" x14ac:dyDescent="0.25">
      <c r="D58" s="2" t="str">
        <f>'Lines - Loading'!C58</f>
        <v>chapelcross132kv</v>
      </c>
      <c r="E58" s="90" t="str">
        <f>IF('Lines - Loading'!D58="","",'Lines - Loading'!D58)</f>
        <v>CHAP1-_T1</v>
      </c>
      <c r="F58" s="79" t="str">
        <f>'Lines - Loading'!E58</f>
        <v>CHAP1-_T1</v>
      </c>
      <c r="H58" s="16" cm="1">
        <f t="array" ref="H58">IFERROR(INDEX($H$102:$AR$200,MATCH($F58,$F$102:$F$200,0),COLUMN()-7),-999)</f>
        <v>0</v>
      </c>
      <c r="I58" s="16" cm="1">
        <f t="array" ref="I58">IFERROR(INDEX($H$102:$AR$200,MATCH($F58,$F$102:$F$200,0),COLUMN()-7),-999)</f>
        <v>0</v>
      </c>
      <c r="J58" s="16" cm="1">
        <f t="array" ref="J58">IFERROR(INDEX($H$102:$AR$200,MATCH($F58,$F$102:$F$200,0),COLUMN()-7),-999)</f>
        <v>0</v>
      </c>
      <c r="K58" s="16" cm="1">
        <f t="array" ref="K58">IFERROR(INDEX($H$102:$AR$200,MATCH($F58,$F$102:$F$200,0),COLUMN()-7),-999)</f>
        <v>0</v>
      </c>
      <c r="L58" s="16" cm="1">
        <f t="array" ref="L58">IFERROR(INDEX($H$102:$AR$200,MATCH($F58,$F$102:$F$200,0),COLUMN()-7),-999)</f>
        <v>999</v>
      </c>
      <c r="M58" s="16" cm="1">
        <f t="array" ref="M58">IFERROR(INDEX($H$102:$AR$200,MATCH($F58,$F$102:$F$200,0),COLUMN()-7),-999)</f>
        <v>999</v>
      </c>
      <c r="N58" s="16" cm="1">
        <f t="array" ref="N58">IFERROR(INDEX($H$102:$AR$200,MATCH($F58,$F$102:$F$200,0),COLUMN()-7),-999)</f>
        <v>999</v>
      </c>
      <c r="O58" s="16" cm="1">
        <f t="array" ref="O58">IFERROR(INDEX($H$102:$AR$200,MATCH($F58,$F$102:$F$200,0),COLUMN()-7),-999)</f>
        <v>999</v>
      </c>
      <c r="P58" s="16" cm="1">
        <f t="array" ref="P58">IFERROR(INDEX($H$102:$AR$200,MATCH($F58,$F$102:$F$200,0),COLUMN()-7),-999)</f>
        <v>999</v>
      </c>
      <c r="Q58" s="16" cm="1">
        <f t="array" ref="Q58">IFERROR(INDEX($H$102:$AR$200,MATCH($F58,$F$102:$F$200,0),COLUMN()-7),-999)</f>
        <v>999</v>
      </c>
      <c r="R58" s="16" cm="1">
        <f t="array" ref="R58">IFERROR(INDEX($H$102:$AR$200,MATCH($F58,$F$102:$F$200,0),COLUMN()-7),-999)</f>
        <v>999</v>
      </c>
      <c r="S58" s="16" cm="1">
        <f t="array" ref="S58">IFERROR(INDEX($H$102:$AR$200,MATCH($F58,$F$102:$F$200,0),COLUMN()-7),-999)</f>
        <v>999</v>
      </c>
      <c r="T58" s="16" cm="1">
        <f t="array" ref="T58">IFERROR(INDEX($H$102:$AR$200,MATCH($F58,$F$102:$F$200,0),COLUMN()-7),-999)</f>
        <v>999</v>
      </c>
      <c r="U58" s="16" cm="1">
        <f t="array" ref="U58">IFERROR(INDEX($H$102:$AR$200,MATCH($F58,$F$102:$F$200,0),COLUMN()-7),-999)</f>
        <v>999</v>
      </c>
      <c r="V58" s="16" cm="1">
        <f t="array" ref="V58">IFERROR(INDEX($H$102:$AR$200,MATCH($F58,$F$102:$F$200,0),COLUMN()-7),-999)</f>
        <v>999</v>
      </c>
      <c r="W58" s="16" cm="1">
        <f t="array" ref="W58">IFERROR(INDEX($H$102:$AR$200,MATCH($F58,$F$102:$F$200,0),COLUMN()-7),-999)</f>
        <v>999</v>
      </c>
      <c r="X58" s="16" cm="1">
        <f t="array" ref="X58">IFERROR(INDEX($H$102:$AR$200,MATCH($F58,$F$102:$F$200,0),COLUMN()-7),-999)</f>
        <v>999</v>
      </c>
      <c r="Y58" s="16" cm="1">
        <f t="array" ref="Y58">IFERROR(INDEX($H$102:$AR$200,MATCH($F58,$F$102:$F$200,0),COLUMN()-7),-999)</f>
        <v>999</v>
      </c>
      <c r="Z58" s="16" cm="1">
        <f t="array" ref="Z58">IFERROR(INDEX($H$102:$AR$200,MATCH($F58,$F$102:$F$200,0),COLUMN()-7),-999)</f>
        <v>999</v>
      </c>
      <c r="AA58" s="16" cm="1">
        <f t="array" ref="AA58">IFERROR(INDEX($H$102:$AR$200,MATCH($F58,$F$102:$F$200,0),COLUMN()-7),-999)</f>
        <v>999</v>
      </c>
      <c r="AB58" s="16" cm="1">
        <f t="array" ref="AB58">IFERROR(INDEX($H$102:$AR$200,MATCH($F58,$F$102:$F$200,0),COLUMN()-7),-999)</f>
        <v>999</v>
      </c>
      <c r="AC58" s="16" cm="1">
        <f t="array" ref="AC58">IFERROR(INDEX($H$102:$AR$200,MATCH($F58,$F$102:$F$200,0),COLUMN()-7),-999)</f>
        <v>999</v>
      </c>
      <c r="AD58" s="16" cm="1">
        <f t="array" ref="AD58">IFERROR(INDEX($H$102:$AR$200,MATCH($F58,$F$102:$F$200,0),COLUMN()-7),-999)</f>
        <v>999</v>
      </c>
      <c r="AE58" s="16" cm="1">
        <f t="array" ref="AE58">IFERROR(INDEX($H$102:$AR$200,MATCH($F58,$F$102:$F$200,0),COLUMN()-7),-999)</f>
        <v>999</v>
      </c>
      <c r="AF58" s="16" cm="1">
        <f t="array" ref="AF58">IFERROR(INDEX($H$102:$AR$200,MATCH($F58,$F$102:$F$200,0),COLUMN()-7),-999)</f>
        <v>999</v>
      </c>
      <c r="AG58" s="16" cm="1">
        <f t="array" ref="AG58">IFERROR(INDEX($H$102:$AR$200,MATCH($F58,$F$102:$F$200,0),COLUMN()-7),-999)</f>
        <v>999</v>
      </c>
      <c r="AH58" s="16" cm="1">
        <f t="array" ref="AH58">IFERROR(INDEX($H$102:$AR$200,MATCH($F58,$F$102:$F$200,0),COLUMN()-7),-999)</f>
        <v>999</v>
      </c>
      <c r="AI58" s="16" cm="1">
        <f t="array" ref="AI58">IFERROR(INDEX($H$102:$AR$200,MATCH($F58,$F$102:$F$200,0),COLUMN()-7),-999)</f>
        <v>999</v>
      </c>
      <c r="AJ58" s="16" cm="1">
        <f t="array" ref="AJ58">IFERROR(INDEX($H$102:$AR$200,MATCH($F58,$F$102:$F$200,0),COLUMN()-7),-999)</f>
        <v>999</v>
      </c>
      <c r="AK58" s="16" cm="1">
        <f t="array" ref="AK58">IFERROR(INDEX($H$102:$AR$200,MATCH($F58,$F$102:$F$200,0),COLUMN()-7),-999)</f>
        <v>999</v>
      </c>
      <c r="AL58" s="16" cm="1">
        <f t="array" ref="AL58">IFERROR(INDEX($H$102:$AR$200,MATCH($F58,$F$102:$F$200,0),COLUMN()-7),-999)</f>
        <v>999</v>
      </c>
      <c r="AM58" s="16" cm="1">
        <f t="array" ref="AM58">IFERROR(INDEX($H$102:$AR$200,MATCH($F58,$F$102:$F$200,0),COLUMN()-7),-999)</f>
        <v>999</v>
      </c>
      <c r="AN58" s="16" cm="1">
        <f t="array" ref="AN58">IFERROR(INDEX($H$102:$AR$200,MATCH($F58,$F$102:$F$200,0),COLUMN()-7),-999)</f>
        <v>999</v>
      </c>
      <c r="AO58" s="16" cm="1">
        <f t="array" ref="AO58">IFERROR(INDEX($H$102:$AR$200,MATCH($F58,$F$102:$F$200,0),COLUMN()-7),-999)</f>
        <v>999</v>
      </c>
      <c r="AP58" s="16" cm="1">
        <f t="array" ref="AP58">IFERROR(INDEX($H$102:$AR$200,MATCH($F58,$F$102:$F$200,0),COLUMN()-7),-999)</f>
        <v>999</v>
      </c>
      <c r="AQ58" s="16" cm="1">
        <f t="array" ref="AQ58">IFERROR(INDEX($H$102:$AR$200,MATCH($F58,$F$102:$F$200,0),COLUMN()-7),-999)</f>
        <v>999</v>
      </c>
      <c r="AR58" s="16" cm="1">
        <f t="array" ref="AR58">IFERROR(INDEX($H$102:$AR$200,MATCH($F58,$F$102:$F$200,0),COLUMN()-7),-999)</f>
        <v>999</v>
      </c>
      <c r="AS58" s="16"/>
      <c r="AT58" s="16">
        <v>999</v>
      </c>
      <c r="AU58" s="16">
        <v>999</v>
      </c>
      <c r="AV58" s="16">
        <v>999</v>
      </c>
      <c r="AW58" s="16">
        <v>999</v>
      </c>
      <c r="AX58" s="16">
        <v>999</v>
      </c>
      <c r="AY58" s="16">
        <v>999</v>
      </c>
      <c r="AZ58" s="16">
        <v>999</v>
      </c>
      <c r="BA58" s="16">
        <v>999</v>
      </c>
      <c r="BB58" s="16">
        <v>999</v>
      </c>
      <c r="BC58" s="16">
        <v>999</v>
      </c>
      <c r="BD58" s="16">
        <v>999</v>
      </c>
      <c r="BE58" s="16">
        <v>999</v>
      </c>
      <c r="BF58" s="16">
        <v>999</v>
      </c>
      <c r="BG58" s="16">
        <v>999</v>
      </c>
      <c r="BH58" s="16">
        <v>999</v>
      </c>
      <c r="BI58" s="16">
        <v>999</v>
      </c>
      <c r="BJ58" s="16"/>
      <c r="BK58" s="16"/>
      <c r="BL58" s="16"/>
      <c r="BM58" s="16"/>
      <c r="BN58" s="16"/>
    </row>
    <row r="59" spans="4:66" ht="15" customHeight="1" x14ac:dyDescent="0.25">
      <c r="D59" s="2" t="str">
        <f>'Lines - Loading'!C59</f>
        <v>chapelcross132kv</v>
      </c>
      <c r="E59" s="90" t="str">
        <f>IF('Lines - Loading'!D59="","",'Lines - Loading'!D59)</f>
        <v>CHAP1-_T2</v>
      </c>
      <c r="F59" s="79" t="str">
        <f>'Lines - Loading'!E59</f>
        <v>CHAP1-_T2</v>
      </c>
      <c r="H59" s="16" cm="1">
        <f t="array" ref="H59">IFERROR(INDEX($H$102:$AR$200,MATCH($F59,$F$102:$F$200,0),COLUMN()-7),-999)</f>
        <v>0</v>
      </c>
      <c r="I59" s="16" cm="1">
        <f t="array" ref="I59">IFERROR(INDEX($H$102:$AR$200,MATCH($F59,$F$102:$F$200,0),COLUMN()-7),-999)</f>
        <v>0</v>
      </c>
      <c r="J59" s="16" cm="1">
        <f t="array" ref="J59">IFERROR(INDEX($H$102:$AR$200,MATCH($F59,$F$102:$F$200,0),COLUMN()-7),-999)</f>
        <v>0</v>
      </c>
      <c r="K59" s="16" cm="1">
        <f t="array" ref="K59">IFERROR(INDEX($H$102:$AR$200,MATCH($F59,$F$102:$F$200,0),COLUMN()-7),-999)</f>
        <v>0</v>
      </c>
      <c r="L59" s="16" cm="1">
        <f t="array" ref="L59">IFERROR(INDEX($H$102:$AR$200,MATCH($F59,$F$102:$F$200,0),COLUMN()-7),-999)</f>
        <v>0</v>
      </c>
      <c r="M59" s="16" cm="1">
        <f t="array" ref="M59">IFERROR(INDEX($H$102:$AR$200,MATCH($F59,$F$102:$F$200,0),COLUMN()-7),-999)</f>
        <v>0</v>
      </c>
      <c r="N59" s="16" cm="1">
        <f t="array" ref="N59">IFERROR(INDEX($H$102:$AR$200,MATCH($F59,$F$102:$F$200,0),COLUMN()-7),-999)</f>
        <v>0</v>
      </c>
      <c r="O59" s="16" cm="1">
        <f t="array" ref="O59">IFERROR(INDEX($H$102:$AR$200,MATCH($F59,$F$102:$F$200,0),COLUMN()-7),-999)</f>
        <v>0</v>
      </c>
      <c r="P59" s="16" cm="1">
        <f t="array" ref="P59">IFERROR(INDEX($H$102:$AR$200,MATCH($F59,$F$102:$F$200,0),COLUMN()-7),-999)</f>
        <v>0</v>
      </c>
      <c r="Q59" s="16" cm="1">
        <f t="array" ref="Q59">IFERROR(INDEX($H$102:$AR$200,MATCH($F59,$F$102:$F$200,0),COLUMN()-7),-999)</f>
        <v>0</v>
      </c>
      <c r="R59" s="16" cm="1">
        <f t="array" ref="R59">IFERROR(INDEX($H$102:$AR$200,MATCH($F59,$F$102:$F$200,0),COLUMN()-7),-999)</f>
        <v>0</v>
      </c>
      <c r="S59" s="16" cm="1">
        <f t="array" ref="S59">IFERROR(INDEX($H$102:$AR$200,MATCH($F59,$F$102:$F$200,0),COLUMN()-7),-999)</f>
        <v>0</v>
      </c>
      <c r="T59" s="16" cm="1">
        <f t="array" ref="T59">IFERROR(INDEX($H$102:$AR$200,MATCH($F59,$F$102:$F$200,0),COLUMN()-7),-999)</f>
        <v>0</v>
      </c>
      <c r="U59" s="16" cm="1">
        <f t="array" ref="U59">IFERROR(INDEX($H$102:$AR$200,MATCH($F59,$F$102:$F$200,0),COLUMN()-7),-999)</f>
        <v>0</v>
      </c>
      <c r="V59" s="16" cm="1">
        <f t="array" ref="V59">IFERROR(INDEX($H$102:$AR$200,MATCH($F59,$F$102:$F$200,0),COLUMN()-7),-999)</f>
        <v>0</v>
      </c>
      <c r="W59" s="16" cm="1">
        <f t="array" ref="W59">IFERROR(INDEX($H$102:$AR$200,MATCH($F59,$F$102:$F$200,0),COLUMN()-7),-999)</f>
        <v>0</v>
      </c>
      <c r="X59" s="16" cm="1">
        <f t="array" ref="X59">IFERROR(INDEX($H$102:$AR$200,MATCH($F59,$F$102:$F$200,0),COLUMN()-7),-999)</f>
        <v>0</v>
      </c>
      <c r="Y59" s="16" cm="1">
        <f t="array" ref="Y59">IFERROR(INDEX($H$102:$AR$200,MATCH($F59,$F$102:$F$200,0),COLUMN()-7),-999)</f>
        <v>0</v>
      </c>
      <c r="Z59" s="16" cm="1">
        <f t="array" ref="Z59">IFERROR(INDEX($H$102:$AR$200,MATCH($F59,$F$102:$F$200,0),COLUMN()-7),-999)</f>
        <v>0</v>
      </c>
      <c r="AA59" s="16" cm="1">
        <f t="array" ref="AA59">IFERROR(INDEX($H$102:$AR$200,MATCH($F59,$F$102:$F$200,0),COLUMN()-7),-999)</f>
        <v>0</v>
      </c>
      <c r="AB59" s="16" cm="1">
        <f t="array" ref="AB59">IFERROR(INDEX($H$102:$AR$200,MATCH($F59,$F$102:$F$200,0),COLUMN()-7),-999)</f>
        <v>0</v>
      </c>
      <c r="AC59" s="16" cm="1">
        <f t="array" ref="AC59">IFERROR(INDEX($H$102:$AR$200,MATCH($F59,$F$102:$F$200,0),COLUMN()-7),-999)</f>
        <v>0</v>
      </c>
      <c r="AD59" s="16" cm="1">
        <f t="array" ref="AD59">IFERROR(INDEX($H$102:$AR$200,MATCH($F59,$F$102:$F$200,0),COLUMN()-7),-999)</f>
        <v>0</v>
      </c>
      <c r="AE59" s="16" cm="1">
        <f t="array" ref="AE59">IFERROR(INDEX($H$102:$AR$200,MATCH($F59,$F$102:$F$200,0),COLUMN()-7),-999)</f>
        <v>0</v>
      </c>
      <c r="AF59" s="16" cm="1">
        <f t="array" ref="AF59">IFERROR(INDEX($H$102:$AR$200,MATCH($F59,$F$102:$F$200,0),COLUMN()-7),-999)</f>
        <v>0</v>
      </c>
      <c r="AG59" s="16" cm="1">
        <f t="array" ref="AG59">IFERROR(INDEX($H$102:$AR$200,MATCH($F59,$F$102:$F$200,0),COLUMN()-7),-999)</f>
        <v>0</v>
      </c>
      <c r="AH59" s="16" cm="1">
        <f t="array" ref="AH59">IFERROR(INDEX($H$102:$AR$200,MATCH($F59,$F$102:$F$200,0),COLUMN()-7),-999)</f>
        <v>0</v>
      </c>
      <c r="AI59" s="16" cm="1">
        <f t="array" ref="AI59">IFERROR(INDEX($H$102:$AR$200,MATCH($F59,$F$102:$F$200,0),COLUMN()-7),-999)</f>
        <v>0</v>
      </c>
      <c r="AJ59" s="16" cm="1">
        <f t="array" ref="AJ59">IFERROR(INDEX($H$102:$AR$200,MATCH($F59,$F$102:$F$200,0),COLUMN()-7),-999)</f>
        <v>0</v>
      </c>
      <c r="AK59" s="16" cm="1">
        <f t="array" ref="AK59">IFERROR(INDEX($H$102:$AR$200,MATCH($F59,$F$102:$F$200,0),COLUMN()-7),-999)</f>
        <v>0</v>
      </c>
      <c r="AL59" s="16" cm="1">
        <f t="array" ref="AL59">IFERROR(INDEX($H$102:$AR$200,MATCH($F59,$F$102:$F$200,0),COLUMN()-7),-999)</f>
        <v>0</v>
      </c>
      <c r="AM59" s="16" cm="1">
        <f t="array" ref="AM59">IFERROR(INDEX($H$102:$AR$200,MATCH($F59,$F$102:$F$200,0),COLUMN()-7),-999)</f>
        <v>0</v>
      </c>
      <c r="AN59" s="16" cm="1">
        <f t="array" ref="AN59">IFERROR(INDEX($H$102:$AR$200,MATCH($F59,$F$102:$F$200,0),COLUMN()-7),-999)</f>
        <v>0</v>
      </c>
      <c r="AO59" s="16" cm="1">
        <f t="array" ref="AO59">IFERROR(INDEX($H$102:$AR$200,MATCH($F59,$F$102:$F$200,0),COLUMN()-7),-999)</f>
        <v>0</v>
      </c>
      <c r="AP59" s="16" cm="1">
        <f t="array" ref="AP59">IFERROR(INDEX($H$102:$AR$200,MATCH($F59,$F$102:$F$200,0),COLUMN()-7),-999)</f>
        <v>0</v>
      </c>
      <c r="AQ59" s="16" cm="1">
        <f t="array" ref="AQ59">IFERROR(INDEX($H$102:$AR$200,MATCH($F59,$F$102:$F$200,0),COLUMN()-7),-999)</f>
        <v>0</v>
      </c>
      <c r="AR59" s="16" cm="1">
        <f t="array" ref="AR59">IFERROR(INDEX($H$102:$AR$200,MATCH($F59,$F$102:$F$200,0),COLUMN()-7),-999)</f>
        <v>0</v>
      </c>
      <c r="AS59" s="16"/>
      <c r="AT59" s="16">
        <v>999</v>
      </c>
      <c r="AU59" s="16">
        <v>999</v>
      </c>
      <c r="AV59" s="16">
        <v>999</v>
      </c>
      <c r="AW59" s="16">
        <v>999</v>
      </c>
      <c r="AX59" s="16">
        <v>999</v>
      </c>
      <c r="AY59" s="16">
        <v>999</v>
      </c>
      <c r="AZ59" s="16">
        <v>999</v>
      </c>
      <c r="BA59" s="16">
        <v>999</v>
      </c>
      <c r="BB59" s="16">
        <v>999</v>
      </c>
      <c r="BC59" s="16">
        <v>999</v>
      </c>
      <c r="BD59" s="16">
        <v>999</v>
      </c>
      <c r="BE59" s="16">
        <v>999</v>
      </c>
      <c r="BF59" s="16">
        <v>999</v>
      </c>
      <c r="BG59" s="16">
        <v>999</v>
      </c>
      <c r="BH59" s="16">
        <v>999</v>
      </c>
      <c r="BI59" s="16">
        <v>999</v>
      </c>
      <c r="BJ59" s="16"/>
      <c r="BK59" s="16"/>
      <c r="BL59" s="16"/>
      <c r="BM59" s="16"/>
      <c r="BN59" s="16"/>
    </row>
    <row r="60" spans="4:66" ht="15" customHeight="1" x14ac:dyDescent="0.25">
      <c r="D60" s="2" t="str">
        <f>'Lines - Loading'!C60</f>
        <v>chapelcross132kv</v>
      </c>
      <c r="E60" s="90" t="str">
        <f>IF('Lines - Loading'!D60="","",'Lines - Loading'!D60)</f>
        <v>GRNA-1</v>
      </c>
      <c r="F60" s="79" t="str">
        <f>'Lines - Loading'!E60</f>
        <v>GRNA-1</v>
      </c>
      <c r="H60" s="16" cm="1">
        <f t="array" ref="H60">IFERROR(INDEX($H$102:$AR$200,MATCH($F60,$F$102:$F$200,0),COLUMN()-7),-999)</f>
        <v>0</v>
      </c>
      <c r="I60" s="16" cm="1">
        <f t="array" ref="I60">IFERROR(INDEX($H$102:$AR$200,MATCH($F60,$F$102:$F$200,0),COLUMN()-7),-999)</f>
        <v>0</v>
      </c>
      <c r="J60" s="16" cm="1">
        <f t="array" ref="J60">IFERROR(INDEX($H$102:$AR$200,MATCH($F60,$F$102:$F$200,0),COLUMN()-7),-999)</f>
        <v>0</v>
      </c>
      <c r="K60" s="16" cm="1">
        <f t="array" ref="K60">IFERROR(INDEX($H$102:$AR$200,MATCH($F60,$F$102:$F$200,0),COLUMN()-7),-999)</f>
        <v>0</v>
      </c>
      <c r="L60" s="16" cm="1">
        <f t="array" ref="L60">IFERROR(INDEX($H$102:$AR$200,MATCH($F60,$F$102:$F$200,0),COLUMN()-7),-999)</f>
        <v>0</v>
      </c>
      <c r="M60" s="16" cm="1">
        <f t="array" ref="M60">IFERROR(INDEX($H$102:$AR$200,MATCH($F60,$F$102:$F$200,0),COLUMN()-7),-999)</f>
        <v>0</v>
      </c>
      <c r="N60" s="16" cm="1">
        <f t="array" ref="N60">IFERROR(INDEX($H$102:$AR$200,MATCH($F60,$F$102:$F$200,0),COLUMN()-7),-999)</f>
        <v>0</v>
      </c>
      <c r="O60" s="16" cm="1">
        <f t="array" ref="O60">IFERROR(INDEX($H$102:$AR$200,MATCH($F60,$F$102:$F$200,0),COLUMN()-7),-999)</f>
        <v>0</v>
      </c>
      <c r="P60" s="16" cm="1">
        <f t="array" ref="P60">IFERROR(INDEX($H$102:$AR$200,MATCH($F60,$F$102:$F$200,0),COLUMN()-7),-999)</f>
        <v>0</v>
      </c>
      <c r="Q60" s="16" cm="1">
        <f t="array" ref="Q60">IFERROR(INDEX($H$102:$AR$200,MATCH($F60,$F$102:$F$200,0),COLUMN()-7),-999)</f>
        <v>0</v>
      </c>
      <c r="R60" s="16" cm="1">
        <f t="array" ref="R60">IFERROR(INDEX($H$102:$AR$200,MATCH($F60,$F$102:$F$200,0),COLUMN()-7),-999)</f>
        <v>0</v>
      </c>
      <c r="S60" s="16" cm="1">
        <f t="array" ref="S60">IFERROR(INDEX($H$102:$AR$200,MATCH($F60,$F$102:$F$200,0),COLUMN()-7),-999)</f>
        <v>999</v>
      </c>
      <c r="T60" s="16" cm="1">
        <f t="array" ref="T60">IFERROR(INDEX($H$102:$AR$200,MATCH($F60,$F$102:$F$200,0),COLUMN()-7),-999)</f>
        <v>999</v>
      </c>
      <c r="U60" s="16" cm="1">
        <f t="array" ref="U60">IFERROR(INDEX($H$102:$AR$200,MATCH($F60,$F$102:$F$200,0),COLUMN()-7),-999)</f>
        <v>999</v>
      </c>
      <c r="V60" s="16" cm="1">
        <f t="array" ref="V60">IFERROR(INDEX($H$102:$AR$200,MATCH($F60,$F$102:$F$200,0),COLUMN()-7),-999)</f>
        <v>999</v>
      </c>
      <c r="W60" s="16" cm="1">
        <f t="array" ref="W60">IFERROR(INDEX($H$102:$AR$200,MATCH($F60,$F$102:$F$200,0),COLUMN()-7),-999)</f>
        <v>999</v>
      </c>
      <c r="X60" s="16" cm="1">
        <f t="array" ref="X60">IFERROR(INDEX($H$102:$AR$200,MATCH($F60,$F$102:$F$200,0),COLUMN()-7),-999)</f>
        <v>999</v>
      </c>
      <c r="Y60" s="16" cm="1">
        <f t="array" ref="Y60">IFERROR(INDEX($H$102:$AR$200,MATCH($F60,$F$102:$F$200,0),COLUMN()-7),-999)</f>
        <v>999</v>
      </c>
      <c r="Z60" s="16" cm="1">
        <f t="array" ref="Z60">IFERROR(INDEX($H$102:$AR$200,MATCH($F60,$F$102:$F$200,0),COLUMN()-7),-999)</f>
        <v>999</v>
      </c>
      <c r="AA60" s="16" cm="1">
        <f t="array" ref="AA60">IFERROR(INDEX($H$102:$AR$200,MATCH($F60,$F$102:$F$200,0),COLUMN()-7),-999)</f>
        <v>999</v>
      </c>
      <c r="AB60" s="16" cm="1">
        <f t="array" ref="AB60">IFERROR(INDEX($H$102:$AR$200,MATCH($F60,$F$102:$F$200,0),COLUMN()-7),-999)</f>
        <v>999</v>
      </c>
      <c r="AC60" s="16" cm="1">
        <f t="array" ref="AC60">IFERROR(INDEX($H$102:$AR$200,MATCH($F60,$F$102:$F$200,0),COLUMN()-7),-999)</f>
        <v>999</v>
      </c>
      <c r="AD60" s="16" cm="1">
        <f t="array" ref="AD60">IFERROR(INDEX($H$102:$AR$200,MATCH($F60,$F$102:$F$200,0),COLUMN()-7),-999)</f>
        <v>999</v>
      </c>
      <c r="AE60" s="16" cm="1">
        <f t="array" ref="AE60">IFERROR(INDEX($H$102:$AR$200,MATCH($F60,$F$102:$F$200,0),COLUMN()-7),-999)</f>
        <v>999</v>
      </c>
      <c r="AF60" s="16" cm="1">
        <f t="array" ref="AF60">IFERROR(INDEX($H$102:$AR$200,MATCH($F60,$F$102:$F$200,0),COLUMN()-7),-999)</f>
        <v>999</v>
      </c>
      <c r="AG60" s="16" cm="1">
        <f t="array" ref="AG60">IFERROR(INDEX($H$102:$AR$200,MATCH($F60,$F$102:$F$200,0),COLUMN()-7),-999)</f>
        <v>999</v>
      </c>
      <c r="AH60" s="16" cm="1">
        <f t="array" ref="AH60">IFERROR(INDEX($H$102:$AR$200,MATCH($F60,$F$102:$F$200,0),COLUMN()-7),-999)</f>
        <v>999</v>
      </c>
      <c r="AI60" s="16" cm="1">
        <f t="array" ref="AI60">IFERROR(INDEX($H$102:$AR$200,MATCH($F60,$F$102:$F$200,0),COLUMN()-7),-999)</f>
        <v>999</v>
      </c>
      <c r="AJ60" s="16" cm="1">
        <f t="array" ref="AJ60">IFERROR(INDEX($H$102:$AR$200,MATCH($F60,$F$102:$F$200,0),COLUMN()-7),-999)</f>
        <v>999</v>
      </c>
      <c r="AK60" s="16" cm="1">
        <f t="array" ref="AK60">IFERROR(INDEX($H$102:$AR$200,MATCH($F60,$F$102:$F$200,0),COLUMN()-7),-999)</f>
        <v>999</v>
      </c>
      <c r="AL60" s="16" cm="1">
        <f t="array" ref="AL60">IFERROR(INDEX($H$102:$AR$200,MATCH($F60,$F$102:$F$200,0),COLUMN()-7),-999)</f>
        <v>999</v>
      </c>
      <c r="AM60" s="16" cm="1">
        <f t="array" ref="AM60">IFERROR(INDEX($H$102:$AR$200,MATCH($F60,$F$102:$F$200,0),COLUMN()-7),-999)</f>
        <v>999</v>
      </c>
      <c r="AN60" s="16" cm="1">
        <f t="array" ref="AN60">IFERROR(INDEX($H$102:$AR$200,MATCH($F60,$F$102:$F$200,0),COLUMN()-7),-999)</f>
        <v>999</v>
      </c>
      <c r="AO60" s="16" cm="1">
        <f t="array" ref="AO60">IFERROR(INDEX($H$102:$AR$200,MATCH($F60,$F$102:$F$200,0),COLUMN()-7),-999)</f>
        <v>999</v>
      </c>
      <c r="AP60" s="16" cm="1">
        <f t="array" ref="AP60">IFERROR(INDEX($H$102:$AR$200,MATCH($F60,$F$102:$F$200,0),COLUMN()-7),-999)</f>
        <v>999</v>
      </c>
      <c r="AQ60" s="16" cm="1">
        <f t="array" ref="AQ60">IFERROR(INDEX($H$102:$AR$200,MATCH($F60,$F$102:$F$200,0),COLUMN()-7),-999)</f>
        <v>999</v>
      </c>
      <c r="AR60" s="16" cm="1">
        <f t="array" ref="AR60">IFERROR(INDEX($H$102:$AR$200,MATCH($F60,$F$102:$F$200,0),COLUMN()-7),-999)</f>
        <v>999</v>
      </c>
      <c r="AS60" s="16"/>
      <c r="AT60" s="16">
        <v>999</v>
      </c>
      <c r="AU60" s="16">
        <v>999</v>
      </c>
      <c r="AV60" s="16">
        <v>999</v>
      </c>
      <c r="AW60" s="16">
        <v>999</v>
      </c>
      <c r="AX60" s="16">
        <v>999</v>
      </c>
      <c r="AY60" s="16">
        <v>999</v>
      </c>
      <c r="AZ60" s="16">
        <v>999</v>
      </c>
      <c r="BA60" s="16">
        <v>999</v>
      </c>
      <c r="BB60" s="16">
        <v>999</v>
      </c>
      <c r="BC60" s="16">
        <v>999</v>
      </c>
      <c r="BD60" s="16">
        <v>999</v>
      </c>
      <c r="BE60" s="16">
        <v>999</v>
      </c>
      <c r="BF60" s="16">
        <v>999</v>
      </c>
      <c r="BG60" s="16">
        <v>999</v>
      </c>
      <c r="BH60" s="16">
        <v>999</v>
      </c>
      <c r="BI60" s="16">
        <v>999</v>
      </c>
      <c r="BJ60" s="16"/>
      <c r="BK60" s="16"/>
      <c r="BL60" s="16"/>
      <c r="BM60" s="16"/>
      <c r="BN60" s="16"/>
    </row>
    <row r="61" spans="4:66" ht="15" customHeight="1" x14ac:dyDescent="0.25">
      <c r="D61" s="2" t="str">
        <f>'Lines - Loading'!C61</f>
        <v>stevenscroft33kv</v>
      </c>
      <c r="E61" s="90" t="str">
        <f>IF('Lines - Loading'!D61="","",'Lines - Loading'!D61)</f>
        <v>STCR3-</v>
      </c>
      <c r="F61" s="79" t="str">
        <f>'Lines - Loading'!E61</f>
        <v>STCR3-</v>
      </c>
      <c r="H61" s="16" cm="1">
        <f t="array" ref="H61">IFERROR(INDEX($H$102:$AR$200,MATCH($F61,$F$102:$F$200,0),COLUMN()-7),-999)</f>
        <v>0</v>
      </c>
      <c r="I61" s="16" cm="1">
        <f t="array" ref="I61">IFERROR(INDEX($H$102:$AR$200,MATCH($F61,$F$102:$F$200,0),COLUMN()-7),-999)</f>
        <v>0</v>
      </c>
      <c r="J61" s="16" cm="1">
        <f t="array" ref="J61">IFERROR(INDEX($H$102:$AR$200,MATCH($F61,$F$102:$F$200,0),COLUMN()-7),-999)</f>
        <v>0</v>
      </c>
      <c r="K61" s="16" cm="1">
        <f t="array" ref="K61">IFERROR(INDEX($H$102:$AR$200,MATCH($F61,$F$102:$F$200,0),COLUMN()-7),-999)</f>
        <v>999</v>
      </c>
      <c r="L61" s="16" cm="1">
        <f t="array" ref="L61">IFERROR(INDEX($H$102:$AR$200,MATCH($F61,$F$102:$F$200,0),COLUMN()-7),-999)</f>
        <v>999</v>
      </c>
      <c r="M61" s="16" cm="1">
        <f t="array" ref="M61">IFERROR(INDEX($H$102:$AR$200,MATCH($F61,$F$102:$F$200,0),COLUMN()-7),-999)</f>
        <v>999</v>
      </c>
      <c r="N61" s="16" cm="1">
        <f t="array" ref="N61">IFERROR(INDEX($H$102:$AR$200,MATCH($F61,$F$102:$F$200,0),COLUMN()-7),-999)</f>
        <v>999</v>
      </c>
      <c r="O61" s="16" cm="1">
        <f t="array" ref="O61">IFERROR(INDEX($H$102:$AR$200,MATCH($F61,$F$102:$F$200,0),COLUMN()-7),-999)</f>
        <v>999</v>
      </c>
      <c r="P61" s="16" cm="1">
        <f t="array" ref="P61">IFERROR(INDEX($H$102:$AR$200,MATCH($F61,$F$102:$F$200,0),COLUMN()-7),-999)</f>
        <v>999</v>
      </c>
      <c r="Q61" s="16" cm="1">
        <f t="array" ref="Q61">IFERROR(INDEX($H$102:$AR$200,MATCH($F61,$F$102:$F$200,0),COLUMN()-7),-999)</f>
        <v>999</v>
      </c>
      <c r="R61" s="16" cm="1">
        <f t="array" ref="R61">IFERROR(INDEX($H$102:$AR$200,MATCH($F61,$F$102:$F$200,0),COLUMN()-7),-999)</f>
        <v>999</v>
      </c>
      <c r="S61" s="16" cm="1">
        <f t="array" ref="S61">IFERROR(INDEX($H$102:$AR$200,MATCH($F61,$F$102:$F$200,0),COLUMN()-7),-999)</f>
        <v>999</v>
      </c>
      <c r="T61" s="16" cm="1">
        <f t="array" ref="T61">IFERROR(INDEX($H$102:$AR$200,MATCH($F61,$F$102:$F$200,0),COLUMN()-7),-999)</f>
        <v>999</v>
      </c>
      <c r="U61" s="16" cm="1">
        <f t="array" ref="U61">IFERROR(INDEX($H$102:$AR$200,MATCH($F61,$F$102:$F$200,0),COLUMN()-7),-999)</f>
        <v>999</v>
      </c>
      <c r="V61" s="16" cm="1">
        <f t="array" ref="V61">IFERROR(INDEX($H$102:$AR$200,MATCH($F61,$F$102:$F$200,0),COLUMN()-7),-999)</f>
        <v>999</v>
      </c>
      <c r="W61" s="16" cm="1">
        <f t="array" ref="W61">IFERROR(INDEX($H$102:$AR$200,MATCH($F61,$F$102:$F$200,0),COLUMN()-7),-999)</f>
        <v>999</v>
      </c>
      <c r="X61" s="16" cm="1">
        <f t="array" ref="X61">IFERROR(INDEX($H$102:$AR$200,MATCH($F61,$F$102:$F$200,0),COLUMN()-7),-999)</f>
        <v>999</v>
      </c>
      <c r="Y61" s="16" cm="1">
        <f t="array" ref="Y61">IFERROR(INDEX($H$102:$AR$200,MATCH($F61,$F$102:$F$200,0),COLUMN()-7),-999)</f>
        <v>999</v>
      </c>
      <c r="Z61" s="16" cm="1">
        <f t="array" ref="Z61">IFERROR(INDEX($H$102:$AR$200,MATCH($F61,$F$102:$F$200,0),COLUMN()-7),-999)</f>
        <v>999</v>
      </c>
      <c r="AA61" s="16" cm="1">
        <f t="array" ref="AA61">IFERROR(INDEX($H$102:$AR$200,MATCH($F61,$F$102:$F$200,0),COLUMN()-7),-999)</f>
        <v>999</v>
      </c>
      <c r="AB61" s="16" cm="1">
        <f t="array" ref="AB61">IFERROR(INDEX($H$102:$AR$200,MATCH($F61,$F$102:$F$200,0),COLUMN()-7),-999)</f>
        <v>999</v>
      </c>
      <c r="AC61" s="16" cm="1">
        <f t="array" ref="AC61">IFERROR(INDEX($H$102:$AR$200,MATCH($F61,$F$102:$F$200,0),COLUMN()-7),-999)</f>
        <v>999</v>
      </c>
      <c r="AD61" s="16" cm="1">
        <f t="array" ref="AD61">IFERROR(INDEX($H$102:$AR$200,MATCH($F61,$F$102:$F$200,0),COLUMN()-7),-999)</f>
        <v>999</v>
      </c>
      <c r="AE61" s="16" cm="1">
        <f t="array" ref="AE61">IFERROR(INDEX($H$102:$AR$200,MATCH($F61,$F$102:$F$200,0),COLUMN()-7),-999)</f>
        <v>999</v>
      </c>
      <c r="AF61" s="16" cm="1">
        <f t="array" ref="AF61">IFERROR(INDEX($H$102:$AR$200,MATCH($F61,$F$102:$F$200,0),COLUMN()-7),-999)</f>
        <v>999</v>
      </c>
      <c r="AG61" s="16" cm="1">
        <f t="array" ref="AG61">IFERROR(INDEX($H$102:$AR$200,MATCH($F61,$F$102:$F$200,0),COLUMN()-7),-999)</f>
        <v>999</v>
      </c>
      <c r="AH61" s="16" cm="1">
        <f t="array" ref="AH61">IFERROR(INDEX($H$102:$AR$200,MATCH($F61,$F$102:$F$200,0),COLUMN()-7),-999)</f>
        <v>999</v>
      </c>
      <c r="AI61" s="16" cm="1">
        <f t="array" ref="AI61">IFERROR(INDEX($H$102:$AR$200,MATCH($F61,$F$102:$F$200,0),COLUMN()-7),-999)</f>
        <v>999</v>
      </c>
      <c r="AJ61" s="16" cm="1">
        <f t="array" ref="AJ61">IFERROR(INDEX($H$102:$AR$200,MATCH($F61,$F$102:$F$200,0),COLUMN()-7),-999)</f>
        <v>999</v>
      </c>
      <c r="AK61" s="16" cm="1">
        <f t="array" ref="AK61">IFERROR(INDEX($H$102:$AR$200,MATCH($F61,$F$102:$F$200,0),COLUMN()-7),-999)</f>
        <v>999</v>
      </c>
      <c r="AL61" s="16" cm="1">
        <f t="array" ref="AL61">IFERROR(INDEX($H$102:$AR$200,MATCH($F61,$F$102:$F$200,0),COLUMN()-7),-999)</f>
        <v>999</v>
      </c>
      <c r="AM61" s="16" cm="1">
        <f t="array" ref="AM61">IFERROR(INDEX($H$102:$AR$200,MATCH($F61,$F$102:$F$200,0),COLUMN()-7),-999)</f>
        <v>999</v>
      </c>
      <c r="AN61" s="16" cm="1">
        <f t="array" ref="AN61">IFERROR(INDEX($H$102:$AR$200,MATCH($F61,$F$102:$F$200,0),COLUMN()-7),-999)</f>
        <v>999</v>
      </c>
      <c r="AO61" s="16" cm="1">
        <f t="array" ref="AO61">IFERROR(INDEX($H$102:$AR$200,MATCH($F61,$F$102:$F$200,0),COLUMN()-7),-999)</f>
        <v>999</v>
      </c>
      <c r="AP61" s="16" cm="1">
        <f t="array" ref="AP61">IFERROR(INDEX($H$102:$AR$200,MATCH($F61,$F$102:$F$200,0),COLUMN()-7),-999)</f>
        <v>999</v>
      </c>
      <c r="AQ61" s="16" cm="1">
        <f t="array" ref="AQ61">IFERROR(INDEX($H$102:$AR$200,MATCH($F61,$F$102:$F$200,0),COLUMN()-7),-999)</f>
        <v>999</v>
      </c>
      <c r="AR61" s="16" cm="1">
        <f t="array" ref="AR61">IFERROR(INDEX($H$102:$AR$200,MATCH($F61,$F$102:$F$200,0),COLUMN()-7),-999)</f>
        <v>999</v>
      </c>
      <c r="AS61" s="16"/>
      <c r="AT61" s="16">
        <v>999</v>
      </c>
      <c r="AU61" s="16">
        <v>999</v>
      </c>
      <c r="AV61" s="16">
        <v>999</v>
      </c>
      <c r="AW61" s="16">
        <v>999</v>
      </c>
      <c r="AX61" s="16">
        <v>999</v>
      </c>
      <c r="AY61" s="16">
        <v>999</v>
      </c>
      <c r="AZ61" s="16">
        <v>999</v>
      </c>
      <c r="BA61" s="16">
        <v>999</v>
      </c>
      <c r="BB61" s="16">
        <v>999</v>
      </c>
      <c r="BC61" s="16">
        <v>999</v>
      </c>
      <c r="BD61" s="16">
        <v>999</v>
      </c>
      <c r="BE61" s="16">
        <v>999</v>
      </c>
      <c r="BF61" s="16">
        <v>999</v>
      </c>
      <c r="BG61" s="16">
        <v>999</v>
      </c>
      <c r="BH61" s="16">
        <v>999</v>
      </c>
      <c r="BI61" s="16">
        <v>999</v>
      </c>
      <c r="BJ61" s="16"/>
      <c r="BK61" s="16"/>
      <c r="BL61" s="16"/>
      <c r="BM61" s="16"/>
      <c r="BN61" s="16"/>
    </row>
    <row r="62" spans="4:66" ht="15" customHeight="1" x14ac:dyDescent="0.25">
      <c r="D62" s="2" t="str">
        <f>'Lines - Loading'!C62</f>
        <v>stevenscroft33kv</v>
      </c>
      <c r="E62" s="90" t="str">
        <f>IF('Lines - Loading'!D62="","",'Lines - Loading'!D62)</f>
        <v>STCR3-_STCR0G</v>
      </c>
      <c r="F62" s="79" t="str">
        <f>'Lines - Loading'!E62</f>
        <v>STCR3-_STCR0G</v>
      </c>
      <c r="H62" s="16" cm="1">
        <f t="array" ref="H62">IFERROR(INDEX($H$102:$AR$200,MATCH($F62,$F$102:$F$200,0),COLUMN()-7),-999)</f>
        <v>0</v>
      </c>
      <c r="I62" s="16" cm="1">
        <f t="array" ref="I62">IFERROR(INDEX($H$102:$AR$200,MATCH($F62,$F$102:$F$200,0),COLUMN()-7),-999)</f>
        <v>0</v>
      </c>
      <c r="J62" s="16" cm="1">
        <f t="array" ref="J62">IFERROR(INDEX($H$102:$AR$200,MATCH($F62,$F$102:$F$200,0),COLUMN()-7),-999)</f>
        <v>999</v>
      </c>
      <c r="K62" s="16" cm="1">
        <f t="array" ref="K62">IFERROR(INDEX($H$102:$AR$200,MATCH($F62,$F$102:$F$200,0),COLUMN()-7),-999)</f>
        <v>999</v>
      </c>
      <c r="L62" s="16" cm="1">
        <f t="array" ref="L62">IFERROR(INDEX($H$102:$AR$200,MATCH($F62,$F$102:$F$200,0),COLUMN()-7),-999)</f>
        <v>999</v>
      </c>
      <c r="M62" s="16" cm="1">
        <f t="array" ref="M62">IFERROR(INDEX($H$102:$AR$200,MATCH($F62,$F$102:$F$200,0),COLUMN()-7),-999)</f>
        <v>999</v>
      </c>
      <c r="N62" s="16" cm="1">
        <f t="array" ref="N62">IFERROR(INDEX($H$102:$AR$200,MATCH($F62,$F$102:$F$200,0),COLUMN()-7),-999)</f>
        <v>999</v>
      </c>
      <c r="O62" s="16" cm="1">
        <f t="array" ref="O62">IFERROR(INDEX($H$102:$AR$200,MATCH($F62,$F$102:$F$200,0),COLUMN()-7),-999)</f>
        <v>999</v>
      </c>
      <c r="P62" s="16" cm="1">
        <f t="array" ref="P62">IFERROR(INDEX($H$102:$AR$200,MATCH($F62,$F$102:$F$200,0),COLUMN()-7),-999)</f>
        <v>999</v>
      </c>
      <c r="Q62" s="16" cm="1">
        <f t="array" ref="Q62">IFERROR(INDEX($H$102:$AR$200,MATCH($F62,$F$102:$F$200,0),COLUMN()-7),-999)</f>
        <v>999</v>
      </c>
      <c r="R62" s="16" cm="1">
        <f t="array" ref="R62">IFERROR(INDEX($H$102:$AR$200,MATCH($F62,$F$102:$F$200,0),COLUMN()-7),-999)</f>
        <v>999</v>
      </c>
      <c r="S62" s="16" cm="1">
        <f t="array" ref="S62">IFERROR(INDEX($H$102:$AR$200,MATCH($F62,$F$102:$F$200,0),COLUMN()-7),-999)</f>
        <v>999</v>
      </c>
      <c r="T62" s="16" cm="1">
        <f t="array" ref="T62">IFERROR(INDEX($H$102:$AR$200,MATCH($F62,$F$102:$F$200,0),COLUMN()-7),-999)</f>
        <v>999</v>
      </c>
      <c r="U62" s="16" cm="1">
        <f t="array" ref="U62">IFERROR(INDEX($H$102:$AR$200,MATCH($F62,$F$102:$F$200,0),COLUMN()-7),-999)</f>
        <v>999</v>
      </c>
      <c r="V62" s="16" cm="1">
        <f t="array" ref="V62">IFERROR(INDEX($H$102:$AR$200,MATCH($F62,$F$102:$F$200,0),COLUMN()-7),-999)</f>
        <v>999</v>
      </c>
      <c r="W62" s="16" cm="1">
        <f t="array" ref="W62">IFERROR(INDEX($H$102:$AR$200,MATCH($F62,$F$102:$F$200,0),COLUMN()-7),-999)</f>
        <v>999</v>
      </c>
      <c r="X62" s="16" cm="1">
        <f t="array" ref="X62">IFERROR(INDEX($H$102:$AR$200,MATCH($F62,$F$102:$F$200,0),COLUMN()-7),-999)</f>
        <v>999</v>
      </c>
      <c r="Y62" s="16" cm="1">
        <f t="array" ref="Y62">IFERROR(INDEX($H$102:$AR$200,MATCH($F62,$F$102:$F$200,0),COLUMN()-7),-999)</f>
        <v>999</v>
      </c>
      <c r="Z62" s="16" cm="1">
        <f t="array" ref="Z62">IFERROR(INDEX($H$102:$AR$200,MATCH($F62,$F$102:$F$200,0),COLUMN()-7),-999)</f>
        <v>999</v>
      </c>
      <c r="AA62" s="16" cm="1">
        <f t="array" ref="AA62">IFERROR(INDEX($H$102:$AR$200,MATCH($F62,$F$102:$F$200,0),COLUMN()-7),-999)</f>
        <v>999</v>
      </c>
      <c r="AB62" s="16" cm="1">
        <f t="array" ref="AB62">IFERROR(INDEX($H$102:$AR$200,MATCH($F62,$F$102:$F$200,0),COLUMN()-7),-999)</f>
        <v>999</v>
      </c>
      <c r="AC62" s="16" cm="1">
        <f t="array" ref="AC62">IFERROR(INDEX($H$102:$AR$200,MATCH($F62,$F$102:$F$200,0),COLUMN()-7),-999)</f>
        <v>999</v>
      </c>
      <c r="AD62" s="16" cm="1">
        <f t="array" ref="AD62">IFERROR(INDEX($H$102:$AR$200,MATCH($F62,$F$102:$F$200,0),COLUMN()-7),-999)</f>
        <v>999</v>
      </c>
      <c r="AE62" s="16" cm="1">
        <f t="array" ref="AE62">IFERROR(INDEX($H$102:$AR$200,MATCH($F62,$F$102:$F$200,0),COLUMN()-7),-999)</f>
        <v>999</v>
      </c>
      <c r="AF62" s="16" cm="1">
        <f t="array" ref="AF62">IFERROR(INDEX($H$102:$AR$200,MATCH($F62,$F$102:$F$200,0),COLUMN()-7),-999)</f>
        <v>999</v>
      </c>
      <c r="AG62" s="16" cm="1">
        <f t="array" ref="AG62">IFERROR(INDEX($H$102:$AR$200,MATCH($F62,$F$102:$F$200,0),COLUMN()-7),-999)</f>
        <v>999</v>
      </c>
      <c r="AH62" s="16" cm="1">
        <f t="array" ref="AH62">IFERROR(INDEX($H$102:$AR$200,MATCH($F62,$F$102:$F$200,0),COLUMN()-7),-999)</f>
        <v>999</v>
      </c>
      <c r="AI62" s="16" cm="1">
        <f t="array" ref="AI62">IFERROR(INDEX($H$102:$AR$200,MATCH($F62,$F$102:$F$200,0),COLUMN()-7),-999)</f>
        <v>999</v>
      </c>
      <c r="AJ62" s="16" cm="1">
        <f t="array" ref="AJ62">IFERROR(INDEX($H$102:$AR$200,MATCH($F62,$F$102:$F$200,0),COLUMN()-7),-999)</f>
        <v>999</v>
      </c>
      <c r="AK62" s="16" cm="1">
        <f t="array" ref="AK62">IFERROR(INDEX($H$102:$AR$200,MATCH($F62,$F$102:$F$200,0),COLUMN()-7),-999)</f>
        <v>999</v>
      </c>
      <c r="AL62" s="16" cm="1">
        <f t="array" ref="AL62">IFERROR(INDEX($H$102:$AR$200,MATCH($F62,$F$102:$F$200,0),COLUMN()-7),-999)</f>
        <v>999</v>
      </c>
      <c r="AM62" s="16" cm="1">
        <f t="array" ref="AM62">IFERROR(INDEX($H$102:$AR$200,MATCH($F62,$F$102:$F$200,0),COLUMN()-7),-999)</f>
        <v>999</v>
      </c>
      <c r="AN62" s="16" cm="1">
        <f t="array" ref="AN62">IFERROR(INDEX($H$102:$AR$200,MATCH($F62,$F$102:$F$200,0),COLUMN()-7),-999)</f>
        <v>999</v>
      </c>
      <c r="AO62" s="16" cm="1">
        <f t="array" ref="AO62">IFERROR(INDEX($H$102:$AR$200,MATCH($F62,$F$102:$F$200,0),COLUMN()-7),-999)</f>
        <v>999</v>
      </c>
      <c r="AP62" s="16" cm="1">
        <f t="array" ref="AP62">IFERROR(INDEX($H$102:$AR$200,MATCH($F62,$F$102:$F$200,0),COLUMN()-7),-999)</f>
        <v>999</v>
      </c>
      <c r="AQ62" s="16" cm="1">
        <f t="array" ref="AQ62">IFERROR(INDEX($H$102:$AR$200,MATCH($F62,$F$102:$F$200,0),COLUMN()-7),-999)</f>
        <v>999</v>
      </c>
      <c r="AR62" s="16" cm="1">
        <f t="array" ref="AR62">IFERROR(INDEX($H$102:$AR$200,MATCH($F62,$F$102:$F$200,0),COLUMN()-7),-999)</f>
        <v>999</v>
      </c>
      <c r="AS62" s="16"/>
      <c r="AT62" s="16">
        <v>999</v>
      </c>
      <c r="AU62" s="16">
        <v>999</v>
      </c>
      <c r="AV62" s="16">
        <v>999</v>
      </c>
      <c r="AW62" s="16">
        <v>999</v>
      </c>
      <c r="AX62" s="16">
        <v>999</v>
      </c>
      <c r="AY62" s="16">
        <v>999</v>
      </c>
      <c r="AZ62" s="16">
        <v>999</v>
      </c>
      <c r="BA62" s="16">
        <v>999</v>
      </c>
      <c r="BB62" s="16">
        <v>999</v>
      </c>
      <c r="BC62" s="16">
        <v>999</v>
      </c>
      <c r="BD62" s="16">
        <v>999</v>
      </c>
      <c r="BE62" s="16">
        <v>999</v>
      </c>
      <c r="BF62" s="16">
        <v>999</v>
      </c>
      <c r="BG62" s="16">
        <v>999</v>
      </c>
      <c r="BH62" s="16">
        <v>999</v>
      </c>
      <c r="BI62" s="16">
        <v>999</v>
      </c>
      <c r="BJ62" s="16"/>
      <c r="BK62" s="16"/>
      <c r="BL62" s="16"/>
      <c r="BM62" s="16"/>
      <c r="BN62" s="16"/>
    </row>
    <row r="63" spans="4:66" ht="15" customHeight="1" x14ac:dyDescent="0.25">
      <c r="D63" s="2" t="str">
        <f>'Lines - Loading'!C63</f>
        <v>stevenscroft33kv</v>
      </c>
      <c r="E63" s="90" t="str">
        <f>IF('Lines - Loading'!D63="","",'Lines - Loading'!D63)</f>
        <v>STCR0G-_2</v>
      </c>
      <c r="F63" s="79" t="str">
        <f>'Lines - Loading'!E63</f>
        <v>STCR0G-_2</v>
      </c>
      <c r="H63" s="16" cm="1">
        <f t="array" ref="H63">IFERROR(INDEX($H$102:$AR$200,MATCH($F63,$F$102:$F$200,0),COLUMN()-7),-999)</f>
        <v>0</v>
      </c>
      <c r="I63" s="16" cm="1">
        <f t="array" ref="I63">IFERROR(INDEX($H$102:$AR$200,MATCH($F63,$F$102:$F$200,0),COLUMN()-7),-999)</f>
        <v>0</v>
      </c>
      <c r="J63" s="16" cm="1">
        <f t="array" ref="J63">IFERROR(INDEX($H$102:$AR$200,MATCH($F63,$F$102:$F$200,0),COLUMN()-7),-999)</f>
        <v>999</v>
      </c>
      <c r="K63" s="16" cm="1">
        <f t="array" ref="K63">IFERROR(INDEX($H$102:$AR$200,MATCH($F63,$F$102:$F$200,0),COLUMN()-7),-999)</f>
        <v>999</v>
      </c>
      <c r="L63" s="16" cm="1">
        <f t="array" ref="L63">IFERROR(INDEX($H$102:$AR$200,MATCH($F63,$F$102:$F$200,0),COLUMN()-7),-999)</f>
        <v>999</v>
      </c>
      <c r="M63" s="16" cm="1">
        <f t="array" ref="M63">IFERROR(INDEX($H$102:$AR$200,MATCH($F63,$F$102:$F$200,0),COLUMN()-7),-999)</f>
        <v>999</v>
      </c>
      <c r="N63" s="16" cm="1">
        <f t="array" ref="N63">IFERROR(INDEX($H$102:$AR$200,MATCH($F63,$F$102:$F$200,0),COLUMN()-7),-999)</f>
        <v>999</v>
      </c>
      <c r="O63" s="16" cm="1">
        <f t="array" ref="O63">IFERROR(INDEX($H$102:$AR$200,MATCH($F63,$F$102:$F$200,0),COLUMN()-7),-999)</f>
        <v>999</v>
      </c>
      <c r="P63" s="16" cm="1">
        <f t="array" ref="P63">IFERROR(INDEX($H$102:$AR$200,MATCH($F63,$F$102:$F$200,0),COLUMN()-7),-999)</f>
        <v>999</v>
      </c>
      <c r="Q63" s="16" cm="1">
        <f t="array" ref="Q63">IFERROR(INDEX($H$102:$AR$200,MATCH($F63,$F$102:$F$200,0),COLUMN()-7),-999)</f>
        <v>999</v>
      </c>
      <c r="R63" s="16" cm="1">
        <f t="array" ref="R63">IFERROR(INDEX($H$102:$AR$200,MATCH($F63,$F$102:$F$200,0),COLUMN()-7),-999)</f>
        <v>999</v>
      </c>
      <c r="S63" s="16" cm="1">
        <f t="array" ref="S63">IFERROR(INDEX($H$102:$AR$200,MATCH($F63,$F$102:$F$200,0),COLUMN()-7),-999)</f>
        <v>999</v>
      </c>
      <c r="T63" s="16" cm="1">
        <f t="array" ref="T63">IFERROR(INDEX($H$102:$AR$200,MATCH($F63,$F$102:$F$200,0),COLUMN()-7),-999)</f>
        <v>999</v>
      </c>
      <c r="U63" s="16" cm="1">
        <f t="array" ref="U63">IFERROR(INDEX($H$102:$AR$200,MATCH($F63,$F$102:$F$200,0),COLUMN()-7),-999)</f>
        <v>999</v>
      </c>
      <c r="V63" s="16" cm="1">
        <f t="array" ref="V63">IFERROR(INDEX($H$102:$AR$200,MATCH($F63,$F$102:$F$200,0),COLUMN()-7),-999)</f>
        <v>999</v>
      </c>
      <c r="W63" s="16" cm="1">
        <f t="array" ref="W63">IFERROR(INDEX($H$102:$AR$200,MATCH($F63,$F$102:$F$200,0),COLUMN()-7),-999)</f>
        <v>999</v>
      </c>
      <c r="X63" s="16" cm="1">
        <f t="array" ref="X63">IFERROR(INDEX($H$102:$AR$200,MATCH($F63,$F$102:$F$200,0),COLUMN()-7),-999)</f>
        <v>999</v>
      </c>
      <c r="Y63" s="16" cm="1">
        <f t="array" ref="Y63">IFERROR(INDEX($H$102:$AR$200,MATCH($F63,$F$102:$F$200,0),COLUMN()-7),-999)</f>
        <v>999</v>
      </c>
      <c r="Z63" s="16" cm="1">
        <f t="array" ref="Z63">IFERROR(INDEX($H$102:$AR$200,MATCH($F63,$F$102:$F$200,0),COLUMN()-7),-999)</f>
        <v>999</v>
      </c>
      <c r="AA63" s="16" cm="1">
        <f t="array" ref="AA63">IFERROR(INDEX($H$102:$AR$200,MATCH($F63,$F$102:$F$200,0),COLUMN()-7),-999)</f>
        <v>999</v>
      </c>
      <c r="AB63" s="16" cm="1">
        <f t="array" ref="AB63">IFERROR(INDEX($H$102:$AR$200,MATCH($F63,$F$102:$F$200,0),COLUMN()-7),-999)</f>
        <v>999</v>
      </c>
      <c r="AC63" s="16" cm="1">
        <f t="array" ref="AC63">IFERROR(INDEX($H$102:$AR$200,MATCH($F63,$F$102:$F$200,0),COLUMN()-7),-999)</f>
        <v>999</v>
      </c>
      <c r="AD63" s="16" cm="1">
        <f t="array" ref="AD63">IFERROR(INDEX($H$102:$AR$200,MATCH($F63,$F$102:$F$200,0),COLUMN()-7),-999)</f>
        <v>999</v>
      </c>
      <c r="AE63" s="16" cm="1">
        <f t="array" ref="AE63">IFERROR(INDEX($H$102:$AR$200,MATCH($F63,$F$102:$F$200,0),COLUMN()-7),-999)</f>
        <v>999</v>
      </c>
      <c r="AF63" s="16" cm="1">
        <f t="array" ref="AF63">IFERROR(INDEX($H$102:$AR$200,MATCH($F63,$F$102:$F$200,0),COLUMN()-7),-999)</f>
        <v>999</v>
      </c>
      <c r="AG63" s="16" cm="1">
        <f t="array" ref="AG63">IFERROR(INDEX($H$102:$AR$200,MATCH($F63,$F$102:$F$200,0),COLUMN()-7),-999)</f>
        <v>999</v>
      </c>
      <c r="AH63" s="16" cm="1">
        <f t="array" ref="AH63">IFERROR(INDEX($H$102:$AR$200,MATCH($F63,$F$102:$F$200,0),COLUMN()-7),-999)</f>
        <v>999</v>
      </c>
      <c r="AI63" s="16" cm="1">
        <f t="array" ref="AI63">IFERROR(INDEX($H$102:$AR$200,MATCH($F63,$F$102:$F$200,0),COLUMN()-7),-999)</f>
        <v>999</v>
      </c>
      <c r="AJ63" s="16" cm="1">
        <f t="array" ref="AJ63">IFERROR(INDEX($H$102:$AR$200,MATCH($F63,$F$102:$F$200,0),COLUMN()-7),-999)</f>
        <v>999</v>
      </c>
      <c r="AK63" s="16" cm="1">
        <f t="array" ref="AK63">IFERROR(INDEX($H$102:$AR$200,MATCH($F63,$F$102:$F$200,0),COLUMN()-7),-999)</f>
        <v>999</v>
      </c>
      <c r="AL63" s="16" cm="1">
        <f t="array" ref="AL63">IFERROR(INDEX($H$102:$AR$200,MATCH($F63,$F$102:$F$200,0),COLUMN()-7),-999)</f>
        <v>999</v>
      </c>
      <c r="AM63" s="16" cm="1">
        <f t="array" ref="AM63">IFERROR(INDEX($H$102:$AR$200,MATCH($F63,$F$102:$F$200,0),COLUMN()-7),-999)</f>
        <v>999</v>
      </c>
      <c r="AN63" s="16" cm="1">
        <f t="array" ref="AN63">IFERROR(INDEX($H$102:$AR$200,MATCH($F63,$F$102:$F$200,0),COLUMN()-7),-999)</f>
        <v>999</v>
      </c>
      <c r="AO63" s="16" cm="1">
        <f t="array" ref="AO63">IFERROR(INDEX($H$102:$AR$200,MATCH($F63,$F$102:$F$200,0),COLUMN()-7),-999)</f>
        <v>999</v>
      </c>
      <c r="AP63" s="16" cm="1">
        <f t="array" ref="AP63">IFERROR(INDEX($H$102:$AR$200,MATCH($F63,$F$102:$F$200,0),COLUMN()-7),-999)</f>
        <v>999</v>
      </c>
      <c r="AQ63" s="16" cm="1">
        <f t="array" ref="AQ63">IFERROR(INDEX($H$102:$AR$200,MATCH($F63,$F$102:$F$200,0),COLUMN()-7),-999)</f>
        <v>999</v>
      </c>
      <c r="AR63" s="16" cm="1">
        <f t="array" ref="AR63">IFERROR(INDEX($H$102:$AR$200,MATCH($F63,$F$102:$F$200,0),COLUMN()-7),-999)</f>
        <v>999</v>
      </c>
      <c r="AS63" s="16"/>
      <c r="AT63" s="16">
        <v>999</v>
      </c>
      <c r="AU63" s="16">
        <v>999</v>
      </c>
      <c r="AV63" s="16">
        <v>999</v>
      </c>
      <c r="AW63" s="16">
        <v>999</v>
      </c>
      <c r="AX63" s="16">
        <v>999</v>
      </c>
      <c r="AY63" s="16">
        <v>999</v>
      </c>
      <c r="AZ63" s="16">
        <v>999</v>
      </c>
      <c r="BA63" s="16">
        <v>999</v>
      </c>
      <c r="BB63" s="16">
        <v>999</v>
      </c>
      <c r="BC63" s="16">
        <v>999</v>
      </c>
      <c r="BD63" s="16">
        <v>999</v>
      </c>
      <c r="BE63" s="16">
        <v>999</v>
      </c>
      <c r="BF63" s="16">
        <v>999</v>
      </c>
      <c r="BG63" s="16">
        <v>999</v>
      </c>
      <c r="BH63" s="16">
        <v>999</v>
      </c>
      <c r="BI63" s="16">
        <v>999</v>
      </c>
      <c r="BJ63" s="16"/>
      <c r="BK63" s="16"/>
      <c r="BL63" s="16"/>
      <c r="BM63" s="16"/>
      <c r="BN63" s="16"/>
    </row>
    <row r="64" spans="4:66" ht="15" customHeight="1" x14ac:dyDescent="0.25">
      <c r="D64" s="2" t="str">
        <f>'Lines - Loading'!C64</f>
        <v>stevenscroft33kv</v>
      </c>
      <c r="E64" s="90" t="str">
        <f>IF('Lines - Loading'!D64="","",'Lines - Loading'!D64)</f>
        <v>STCR0G-_1</v>
      </c>
      <c r="F64" s="79" t="str">
        <f>'Lines - Loading'!E64</f>
        <v>STCR0G-_1</v>
      </c>
      <c r="H64" s="16" cm="1">
        <f t="array" ref="H64">IFERROR(INDEX($H$102:$AR$200,MATCH($F64,$F$102:$F$200,0),COLUMN()-7),-999)</f>
        <v>0</v>
      </c>
      <c r="I64" s="16" cm="1">
        <f t="array" ref="I64">IFERROR(INDEX($H$102:$AR$200,MATCH($F64,$F$102:$F$200,0),COLUMN()-7),-999)</f>
        <v>0</v>
      </c>
      <c r="J64" s="16" cm="1">
        <f t="array" ref="J64">IFERROR(INDEX($H$102:$AR$200,MATCH($F64,$F$102:$F$200,0),COLUMN()-7),-999)</f>
        <v>999</v>
      </c>
      <c r="K64" s="16" cm="1">
        <f t="array" ref="K64">IFERROR(INDEX($H$102:$AR$200,MATCH($F64,$F$102:$F$200,0),COLUMN()-7),-999)</f>
        <v>999</v>
      </c>
      <c r="L64" s="16" cm="1">
        <f t="array" ref="L64">IFERROR(INDEX($H$102:$AR$200,MATCH($F64,$F$102:$F$200,0),COLUMN()-7),-999)</f>
        <v>999</v>
      </c>
      <c r="M64" s="16" cm="1">
        <f t="array" ref="M64">IFERROR(INDEX($H$102:$AR$200,MATCH($F64,$F$102:$F$200,0),COLUMN()-7),-999)</f>
        <v>999</v>
      </c>
      <c r="N64" s="16" cm="1">
        <f t="array" ref="N64">IFERROR(INDEX($H$102:$AR$200,MATCH($F64,$F$102:$F$200,0),COLUMN()-7),-999)</f>
        <v>999</v>
      </c>
      <c r="O64" s="16" cm="1">
        <f t="array" ref="O64">IFERROR(INDEX($H$102:$AR$200,MATCH($F64,$F$102:$F$200,0),COLUMN()-7),-999)</f>
        <v>999</v>
      </c>
      <c r="P64" s="16" cm="1">
        <f t="array" ref="P64">IFERROR(INDEX($H$102:$AR$200,MATCH($F64,$F$102:$F$200,0),COLUMN()-7),-999)</f>
        <v>999</v>
      </c>
      <c r="Q64" s="16" cm="1">
        <f t="array" ref="Q64">IFERROR(INDEX($H$102:$AR$200,MATCH($F64,$F$102:$F$200,0),COLUMN()-7),-999)</f>
        <v>999</v>
      </c>
      <c r="R64" s="16" cm="1">
        <f t="array" ref="R64">IFERROR(INDEX($H$102:$AR$200,MATCH($F64,$F$102:$F$200,0),COLUMN()-7),-999)</f>
        <v>999</v>
      </c>
      <c r="S64" s="16" cm="1">
        <f t="array" ref="S64">IFERROR(INDEX($H$102:$AR$200,MATCH($F64,$F$102:$F$200,0),COLUMN()-7),-999)</f>
        <v>999</v>
      </c>
      <c r="T64" s="16" cm="1">
        <f t="array" ref="T64">IFERROR(INDEX($H$102:$AR$200,MATCH($F64,$F$102:$F$200,0),COLUMN()-7),-999)</f>
        <v>999</v>
      </c>
      <c r="U64" s="16" cm="1">
        <f t="array" ref="U64">IFERROR(INDEX($H$102:$AR$200,MATCH($F64,$F$102:$F$200,0),COLUMN()-7),-999)</f>
        <v>999</v>
      </c>
      <c r="V64" s="16" cm="1">
        <f t="array" ref="V64">IFERROR(INDEX($H$102:$AR$200,MATCH($F64,$F$102:$F$200,0),COLUMN()-7),-999)</f>
        <v>999</v>
      </c>
      <c r="W64" s="16" cm="1">
        <f t="array" ref="W64">IFERROR(INDEX($H$102:$AR$200,MATCH($F64,$F$102:$F$200,0),COLUMN()-7),-999)</f>
        <v>999</v>
      </c>
      <c r="X64" s="16" cm="1">
        <f t="array" ref="X64">IFERROR(INDEX($H$102:$AR$200,MATCH($F64,$F$102:$F$200,0),COLUMN()-7),-999)</f>
        <v>999</v>
      </c>
      <c r="Y64" s="16" cm="1">
        <f t="array" ref="Y64">IFERROR(INDEX($H$102:$AR$200,MATCH($F64,$F$102:$F$200,0),COLUMN()-7),-999)</f>
        <v>999</v>
      </c>
      <c r="Z64" s="16" cm="1">
        <f t="array" ref="Z64">IFERROR(INDEX($H$102:$AR$200,MATCH($F64,$F$102:$F$200,0),COLUMN()-7),-999)</f>
        <v>999</v>
      </c>
      <c r="AA64" s="16" cm="1">
        <f t="array" ref="AA64">IFERROR(INDEX($H$102:$AR$200,MATCH($F64,$F$102:$F$200,0),COLUMN()-7),-999)</f>
        <v>999</v>
      </c>
      <c r="AB64" s="16" cm="1">
        <f t="array" ref="AB64">IFERROR(INDEX($H$102:$AR$200,MATCH($F64,$F$102:$F$200,0),COLUMN()-7),-999)</f>
        <v>999</v>
      </c>
      <c r="AC64" s="16" cm="1">
        <f t="array" ref="AC64">IFERROR(INDEX($H$102:$AR$200,MATCH($F64,$F$102:$F$200,0),COLUMN()-7),-999)</f>
        <v>999</v>
      </c>
      <c r="AD64" s="16" cm="1">
        <f t="array" ref="AD64">IFERROR(INDEX($H$102:$AR$200,MATCH($F64,$F$102:$F$200,0),COLUMN()-7),-999)</f>
        <v>999</v>
      </c>
      <c r="AE64" s="16" cm="1">
        <f t="array" ref="AE64">IFERROR(INDEX($H$102:$AR$200,MATCH($F64,$F$102:$F$200,0),COLUMN()-7),-999)</f>
        <v>999</v>
      </c>
      <c r="AF64" s="16" cm="1">
        <f t="array" ref="AF64">IFERROR(INDEX($H$102:$AR$200,MATCH($F64,$F$102:$F$200,0),COLUMN()-7),-999)</f>
        <v>999</v>
      </c>
      <c r="AG64" s="16" cm="1">
        <f t="array" ref="AG64">IFERROR(INDEX($H$102:$AR$200,MATCH($F64,$F$102:$F$200,0),COLUMN()-7),-999)</f>
        <v>999</v>
      </c>
      <c r="AH64" s="16" cm="1">
        <f t="array" ref="AH64">IFERROR(INDEX($H$102:$AR$200,MATCH($F64,$F$102:$F$200,0),COLUMN()-7),-999)</f>
        <v>999</v>
      </c>
      <c r="AI64" s="16" cm="1">
        <f t="array" ref="AI64">IFERROR(INDEX($H$102:$AR$200,MATCH($F64,$F$102:$F$200,0),COLUMN()-7),-999)</f>
        <v>999</v>
      </c>
      <c r="AJ64" s="16" cm="1">
        <f t="array" ref="AJ64">IFERROR(INDEX($H$102:$AR$200,MATCH($F64,$F$102:$F$200,0),COLUMN()-7),-999)</f>
        <v>999</v>
      </c>
      <c r="AK64" s="16" cm="1">
        <f t="array" ref="AK64">IFERROR(INDEX($H$102:$AR$200,MATCH($F64,$F$102:$F$200,0),COLUMN()-7),-999)</f>
        <v>999</v>
      </c>
      <c r="AL64" s="16" cm="1">
        <f t="array" ref="AL64">IFERROR(INDEX($H$102:$AR$200,MATCH($F64,$F$102:$F$200,0),COLUMN()-7),-999)</f>
        <v>999</v>
      </c>
      <c r="AM64" s="16" cm="1">
        <f t="array" ref="AM64">IFERROR(INDEX($H$102:$AR$200,MATCH($F64,$F$102:$F$200,0),COLUMN()-7),-999)</f>
        <v>999</v>
      </c>
      <c r="AN64" s="16" cm="1">
        <f t="array" ref="AN64">IFERROR(INDEX($H$102:$AR$200,MATCH($F64,$F$102:$F$200,0),COLUMN()-7),-999)</f>
        <v>999</v>
      </c>
      <c r="AO64" s="16" cm="1">
        <f t="array" ref="AO64">IFERROR(INDEX($H$102:$AR$200,MATCH($F64,$F$102:$F$200,0),COLUMN()-7),-999)</f>
        <v>999</v>
      </c>
      <c r="AP64" s="16" cm="1">
        <f t="array" ref="AP64">IFERROR(INDEX($H$102:$AR$200,MATCH($F64,$F$102:$F$200,0),COLUMN()-7),-999)</f>
        <v>999</v>
      </c>
      <c r="AQ64" s="16" cm="1">
        <f t="array" ref="AQ64">IFERROR(INDEX($H$102:$AR$200,MATCH($F64,$F$102:$F$200,0),COLUMN()-7),-999)</f>
        <v>999</v>
      </c>
      <c r="AR64" s="16" cm="1">
        <f t="array" ref="AR64">IFERROR(INDEX($H$102:$AR$200,MATCH($F64,$F$102:$F$200,0),COLUMN()-7),-999)</f>
        <v>999</v>
      </c>
      <c r="AS64" s="16"/>
      <c r="AT64" s="16">
        <v>999</v>
      </c>
      <c r="AU64" s="16">
        <v>999</v>
      </c>
      <c r="AV64" s="16">
        <v>999</v>
      </c>
      <c r="AW64" s="16">
        <v>999</v>
      </c>
      <c r="AX64" s="16">
        <v>999</v>
      </c>
      <c r="AY64" s="16">
        <v>999</v>
      </c>
      <c r="AZ64" s="16">
        <v>999</v>
      </c>
      <c r="BA64" s="16">
        <v>999</v>
      </c>
      <c r="BB64" s="16">
        <v>999</v>
      </c>
      <c r="BC64" s="16">
        <v>999</v>
      </c>
      <c r="BD64" s="16">
        <v>999</v>
      </c>
      <c r="BE64" s="16">
        <v>999</v>
      </c>
      <c r="BF64" s="16">
        <v>999</v>
      </c>
      <c r="BG64" s="16">
        <v>999</v>
      </c>
      <c r="BH64" s="16">
        <v>999</v>
      </c>
      <c r="BI64" s="16">
        <v>999</v>
      </c>
      <c r="BJ64" s="16"/>
      <c r="BK64" s="16"/>
      <c r="BL64" s="16"/>
      <c r="BM64" s="16"/>
      <c r="BN64" s="16"/>
    </row>
    <row r="65" spans="4:66" ht="15" customHeight="1" x14ac:dyDescent="0.25">
      <c r="D65" s="2" t="str">
        <f>'Lines - Loading'!C65</f>
        <v>stevenscroft33kv</v>
      </c>
      <c r="E65" s="90" t="str">
        <f>IF('Lines - Loading'!D65="","",'Lines - Loading'!D65)</f>
        <v>STRC0G-_STCRLVT</v>
      </c>
      <c r="F65" s="79" t="str">
        <f>'Lines - Loading'!E65</f>
        <v>STRC0G-_STCRLVT</v>
      </c>
      <c r="H65" s="16" cm="1">
        <f t="array" ref="H65">IFERROR(INDEX($H$102:$AR$200,MATCH($F65,$F$102:$F$200,0),COLUMN()-7),-999)</f>
        <v>999</v>
      </c>
      <c r="I65" s="16" cm="1">
        <f t="array" ref="I65">IFERROR(INDEX($H$102:$AR$200,MATCH($F65,$F$102:$F$200,0),COLUMN()-7),-999)</f>
        <v>999</v>
      </c>
      <c r="J65" s="16" cm="1">
        <f t="array" ref="J65">IFERROR(INDEX($H$102:$AR$200,MATCH($F65,$F$102:$F$200,0),COLUMN()-7),-999)</f>
        <v>999</v>
      </c>
      <c r="K65" s="16" cm="1">
        <f t="array" ref="K65">IFERROR(INDEX($H$102:$AR$200,MATCH($F65,$F$102:$F$200,0),COLUMN()-7),-999)</f>
        <v>999</v>
      </c>
      <c r="L65" s="16" cm="1">
        <f t="array" ref="L65">IFERROR(INDEX($H$102:$AR$200,MATCH($F65,$F$102:$F$200,0),COLUMN()-7),-999)</f>
        <v>999</v>
      </c>
      <c r="M65" s="16" cm="1">
        <f t="array" ref="M65">IFERROR(INDEX($H$102:$AR$200,MATCH($F65,$F$102:$F$200,0),COLUMN()-7),-999)</f>
        <v>999</v>
      </c>
      <c r="N65" s="16" cm="1">
        <f t="array" ref="N65">IFERROR(INDEX($H$102:$AR$200,MATCH($F65,$F$102:$F$200,0),COLUMN()-7),-999)</f>
        <v>999</v>
      </c>
      <c r="O65" s="16" cm="1">
        <f t="array" ref="O65">IFERROR(INDEX($H$102:$AR$200,MATCH($F65,$F$102:$F$200,0),COLUMN()-7),-999)</f>
        <v>999</v>
      </c>
      <c r="P65" s="16" cm="1">
        <f t="array" ref="P65">IFERROR(INDEX($H$102:$AR$200,MATCH($F65,$F$102:$F$200,0),COLUMN()-7),-999)</f>
        <v>999</v>
      </c>
      <c r="Q65" s="16" cm="1">
        <f t="array" ref="Q65">IFERROR(INDEX($H$102:$AR$200,MATCH($F65,$F$102:$F$200,0),COLUMN()-7),-999)</f>
        <v>999</v>
      </c>
      <c r="R65" s="16" cm="1">
        <f t="array" ref="R65">IFERROR(INDEX($H$102:$AR$200,MATCH($F65,$F$102:$F$200,0),COLUMN()-7),-999)</f>
        <v>999</v>
      </c>
      <c r="S65" s="16" cm="1">
        <f t="array" ref="S65">IFERROR(INDEX($H$102:$AR$200,MATCH($F65,$F$102:$F$200,0),COLUMN()-7),-999)</f>
        <v>999</v>
      </c>
      <c r="T65" s="16" cm="1">
        <f t="array" ref="T65">IFERROR(INDEX($H$102:$AR$200,MATCH($F65,$F$102:$F$200,0),COLUMN()-7),-999)</f>
        <v>999</v>
      </c>
      <c r="U65" s="16" cm="1">
        <f t="array" ref="U65">IFERROR(INDEX($H$102:$AR$200,MATCH($F65,$F$102:$F$200,0),COLUMN()-7),-999)</f>
        <v>999</v>
      </c>
      <c r="V65" s="16" cm="1">
        <f t="array" ref="V65">IFERROR(INDEX($H$102:$AR$200,MATCH($F65,$F$102:$F$200,0),COLUMN()-7),-999)</f>
        <v>999</v>
      </c>
      <c r="W65" s="16" cm="1">
        <f t="array" ref="W65">IFERROR(INDEX($H$102:$AR$200,MATCH($F65,$F$102:$F$200,0),COLUMN()-7),-999)</f>
        <v>999</v>
      </c>
      <c r="X65" s="16" cm="1">
        <f t="array" ref="X65">IFERROR(INDEX($H$102:$AR$200,MATCH($F65,$F$102:$F$200,0),COLUMN()-7),-999)</f>
        <v>999</v>
      </c>
      <c r="Y65" s="16" cm="1">
        <f t="array" ref="Y65">IFERROR(INDEX($H$102:$AR$200,MATCH($F65,$F$102:$F$200,0),COLUMN()-7),-999)</f>
        <v>999</v>
      </c>
      <c r="Z65" s="16" cm="1">
        <f t="array" ref="Z65">IFERROR(INDEX($H$102:$AR$200,MATCH($F65,$F$102:$F$200,0),COLUMN()-7),-999)</f>
        <v>999</v>
      </c>
      <c r="AA65" s="16" cm="1">
        <f t="array" ref="AA65">IFERROR(INDEX($H$102:$AR$200,MATCH($F65,$F$102:$F$200,0),COLUMN()-7),-999)</f>
        <v>999</v>
      </c>
      <c r="AB65" s="16" cm="1">
        <f t="array" ref="AB65">IFERROR(INDEX($H$102:$AR$200,MATCH($F65,$F$102:$F$200,0),COLUMN()-7),-999)</f>
        <v>999</v>
      </c>
      <c r="AC65" s="16" cm="1">
        <f t="array" ref="AC65">IFERROR(INDEX($H$102:$AR$200,MATCH($F65,$F$102:$F$200,0),COLUMN()-7),-999)</f>
        <v>999</v>
      </c>
      <c r="AD65" s="16" cm="1">
        <f t="array" ref="AD65">IFERROR(INDEX($H$102:$AR$200,MATCH($F65,$F$102:$F$200,0),COLUMN()-7),-999)</f>
        <v>999</v>
      </c>
      <c r="AE65" s="16" cm="1">
        <f t="array" ref="AE65">IFERROR(INDEX($H$102:$AR$200,MATCH($F65,$F$102:$F$200,0),COLUMN()-7),-999)</f>
        <v>999</v>
      </c>
      <c r="AF65" s="16" cm="1">
        <f t="array" ref="AF65">IFERROR(INDEX($H$102:$AR$200,MATCH($F65,$F$102:$F$200,0),COLUMN()-7),-999)</f>
        <v>999</v>
      </c>
      <c r="AG65" s="16" cm="1">
        <f t="array" ref="AG65">IFERROR(INDEX($H$102:$AR$200,MATCH($F65,$F$102:$F$200,0),COLUMN()-7),-999)</f>
        <v>999</v>
      </c>
      <c r="AH65" s="16" cm="1">
        <f t="array" ref="AH65">IFERROR(INDEX($H$102:$AR$200,MATCH($F65,$F$102:$F$200,0),COLUMN()-7),-999)</f>
        <v>999</v>
      </c>
      <c r="AI65" s="16" cm="1">
        <f t="array" ref="AI65">IFERROR(INDEX($H$102:$AR$200,MATCH($F65,$F$102:$F$200,0),COLUMN()-7),-999)</f>
        <v>999</v>
      </c>
      <c r="AJ65" s="16" cm="1">
        <f t="array" ref="AJ65">IFERROR(INDEX($H$102:$AR$200,MATCH($F65,$F$102:$F$200,0),COLUMN()-7),-999)</f>
        <v>999</v>
      </c>
      <c r="AK65" s="16" cm="1">
        <f t="array" ref="AK65">IFERROR(INDEX($H$102:$AR$200,MATCH($F65,$F$102:$F$200,0),COLUMN()-7),-999)</f>
        <v>999</v>
      </c>
      <c r="AL65" s="16" cm="1">
        <f t="array" ref="AL65">IFERROR(INDEX($H$102:$AR$200,MATCH($F65,$F$102:$F$200,0),COLUMN()-7),-999)</f>
        <v>999</v>
      </c>
      <c r="AM65" s="16" cm="1">
        <f t="array" ref="AM65">IFERROR(INDEX($H$102:$AR$200,MATCH($F65,$F$102:$F$200,0),COLUMN()-7),-999)</f>
        <v>999</v>
      </c>
      <c r="AN65" s="16" cm="1">
        <f t="array" ref="AN65">IFERROR(INDEX($H$102:$AR$200,MATCH($F65,$F$102:$F$200,0),COLUMN()-7),-999)</f>
        <v>999</v>
      </c>
      <c r="AO65" s="16" cm="1">
        <f t="array" ref="AO65">IFERROR(INDEX($H$102:$AR$200,MATCH($F65,$F$102:$F$200,0),COLUMN()-7),-999)</f>
        <v>999</v>
      </c>
      <c r="AP65" s="16" cm="1">
        <f t="array" ref="AP65">IFERROR(INDEX($H$102:$AR$200,MATCH($F65,$F$102:$F$200,0),COLUMN()-7),-999)</f>
        <v>999</v>
      </c>
      <c r="AQ65" s="16" cm="1">
        <f t="array" ref="AQ65">IFERROR(INDEX($H$102:$AR$200,MATCH($F65,$F$102:$F$200,0),COLUMN()-7),-999)</f>
        <v>999</v>
      </c>
      <c r="AR65" s="16" cm="1">
        <f t="array" ref="AR65">IFERROR(INDEX($H$102:$AR$200,MATCH($F65,$F$102:$F$200,0),COLUMN()-7),-999)</f>
        <v>999</v>
      </c>
      <c r="AS65" s="16"/>
      <c r="AT65" s="16">
        <v>999</v>
      </c>
      <c r="AU65" s="16">
        <v>999</v>
      </c>
      <c r="AV65" s="16">
        <v>999</v>
      </c>
      <c r="AW65" s="16">
        <v>999</v>
      </c>
      <c r="AX65" s="16">
        <v>999</v>
      </c>
      <c r="AY65" s="16">
        <v>999</v>
      </c>
      <c r="AZ65" s="16">
        <v>999</v>
      </c>
      <c r="BA65" s="16">
        <v>999</v>
      </c>
      <c r="BB65" s="16">
        <v>999</v>
      </c>
      <c r="BC65" s="16">
        <v>999</v>
      </c>
      <c r="BD65" s="16">
        <v>999</v>
      </c>
      <c r="BE65" s="16">
        <v>999</v>
      </c>
      <c r="BF65" s="16">
        <v>999</v>
      </c>
      <c r="BG65" s="16">
        <v>999</v>
      </c>
      <c r="BH65" s="16">
        <v>999</v>
      </c>
      <c r="BI65" s="16">
        <v>999</v>
      </c>
      <c r="BJ65" s="16"/>
      <c r="BK65" s="16"/>
      <c r="BL65" s="16"/>
      <c r="BM65" s="16"/>
      <c r="BN65" s="16"/>
    </row>
    <row r="66" spans="4:66" ht="15" customHeight="1" x14ac:dyDescent="0.25">
      <c r="D66" s="2" t="str">
        <f>'Lines - Loading'!C66</f>
        <v>stevenscroft33kv</v>
      </c>
      <c r="E66" s="90" t="str">
        <f>IF('Lines - Loading'!D66="","",'Lines - Loading'!D66)</f>
        <v>STCR_AUX</v>
      </c>
      <c r="F66" s="79" t="str">
        <f>'Lines - Loading'!E66</f>
        <v>STCR_AUX</v>
      </c>
      <c r="H66" s="16" cm="1">
        <f t="array" ref="H66">IFERROR(INDEX($H$102:$AR$200,MATCH($F66,$F$102:$F$200,0),COLUMN()-7),-999)</f>
        <v>999</v>
      </c>
      <c r="I66" s="16" cm="1">
        <f t="array" ref="I66">IFERROR(INDEX($H$102:$AR$200,MATCH($F66,$F$102:$F$200,0),COLUMN()-7),-999)</f>
        <v>999</v>
      </c>
      <c r="J66" s="16" cm="1">
        <f t="array" ref="J66">IFERROR(INDEX($H$102:$AR$200,MATCH($F66,$F$102:$F$200,0),COLUMN()-7),-999)</f>
        <v>999</v>
      </c>
      <c r="K66" s="16" cm="1">
        <f t="array" ref="K66">IFERROR(INDEX($H$102:$AR$200,MATCH($F66,$F$102:$F$200,0),COLUMN()-7),-999)</f>
        <v>999</v>
      </c>
      <c r="L66" s="16" cm="1">
        <f t="array" ref="L66">IFERROR(INDEX($H$102:$AR$200,MATCH($F66,$F$102:$F$200,0),COLUMN()-7),-999)</f>
        <v>999</v>
      </c>
      <c r="M66" s="16" cm="1">
        <f t="array" ref="M66">IFERROR(INDEX($H$102:$AR$200,MATCH($F66,$F$102:$F$200,0),COLUMN()-7),-999)</f>
        <v>999</v>
      </c>
      <c r="N66" s="16" cm="1">
        <f t="array" ref="N66">IFERROR(INDEX($H$102:$AR$200,MATCH($F66,$F$102:$F$200,0),COLUMN()-7),-999)</f>
        <v>999</v>
      </c>
      <c r="O66" s="16" cm="1">
        <f t="array" ref="O66">IFERROR(INDEX($H$102:$AR$200,MATCH($F66,$F$102:$F$200,0),COLUMN()-7),-999)</f>
        <v>999</v>
      </c>
      <c r="P66" s="16" cm="1">
        <f t="array" ref="P66">IFERROR(INDEX($H$102:$AR$200,MATCH($F66,$F$102:$F$200,0),COLUMN()-7),-999)</f>
        <v>999</v>
      </c>
      <c r="Q66" s="16" cm="1">
        <f t="array" ref="Q66">IFERROR(INDEX($H$102:$AR$200,MATCH($F66,$F$102:$F$200,0),COLUMN()-7),-999)</f>
        <v>999</v>
      </c>
      <c r="R66" s="16" cm="1">
        <f t="array" ref="R66">IFERROR(INDEX($H$102:$AR$200,MATCH($F66,$F$102:$F$200,0),COLUMN()-7),-999)</f>
        <v>999</v>
      </c>
      <c r="S66" s="16" cm="1">
        <f t="array" ref="S66">IFERROR(INDEX($H$102:$AR$200,MATCH($F66,$F$102:$F$200,0),COLUMN()-7),-999)</f>
        <v>999</v>
      </c>
      <c r="T66" s="16" cm="1">
        <f t="array" ref="T66">IFERROR(INDEX($H$102:$AR$200,MATCH($F66,$F$102:$F$200,0),COLUMN()-7),-999)</f>
        <v>999</v>
      </c>
      <c r="U66" s="16" cm="1">
        <f t="array" ref="U66">IFERROR(INDEX($H$102:$AR$200,MATCH($F66,$F$102:$F$200,0),COLUMN()-7),-999)</f>
        <v>999</v>
      </c>
      <c r="V66" s="16" cm="1">
        <f t="array" ref="V66">IFERROR(INDEX($H$102:$AR$200,MATCH($F66,$F$102:$F$200,0),COLUMN()-7),-999)</f>
        <v>999</v>
      </c>
      <c r="W66" s="16" cm="1">
        <f t="array" ref="W66">IFERROR(INDEX($H$102:$AR$200,MATCH($F66,$F$102:$F$200,0),COLUMN()-7),-999)</f>
        <v>999</v>
      </c>
      <c r="X66" s="16" cm="1">
        <f t="array" ref="X66">IFERROR(INDEX($H$102:$AR$200,MATCH($F66,$F$102:$F$200,0),COLUMN()-7),-999)</f>
        <v>999</v>
      </c>
      <c r="Y66" s="16" cm="1">
        <f t="array" ref="Y66">IFERROR(INDEX($H$102:$AR$200,MATCH($F66,$F$102:$F$200,0),COLUMN()-7),-999)</f>
        <v>999</v>
      </c>
      <c r="Z66" s="16" cm="1">
        <f t="array" ref="Z66">IFERROR(INDEX($H$102:$AR$200,MATCH($F66,$F$102:$F$200,0),COLUMN()-7),-999)</f>
        <v>999</v>
      </c>
      <c r="AA66" s="16" cm="1">
        <f t="array" ref="AA66">IFERROR(INDEX($H$102:$AR$200,MATCH($F66,$F$102:$F$200,0),COLUMN()-7),-999)</f>
        <v>999</v>
      </c>
      <c r="AB66" s="16" cm="1">
        <f t="array" ref="AB66">IFERROR(INDEX($H$102:$AR$200,MATCH($F66,$F$102:$F$200,0),COLUMN()-7),-999)</f>
        <v>999</v>
      </c>
      <c r="AC66" s="16" cm="1">
        <f t="array" ref="AC66">IFERROR(INDEX($H$102:$AR$200,MATCH($F66,$F$102:$F$200,0),COLUMN()-7),-999)</f>
        <v>999</v>
      </c>
      <c r="AD66" s="16" cm="1">
        <f t="array" ref="AD66">IFERROR(INDEX($H$102:$AR$200,MATCH($F66,$F$102:$F$200,0),COLUMN()-7),-999)</f>
        <v>999</v>
      </c>
      <c r="AE66" s="16" cm="1">
        <f t="array" ref="AE66">IFERROR(INDEX($H$102:$AR$200,MATCH($F66,$F$102:$F$200,0),COLUMN()-7),-999)</f>
        <v>999</v>
      </c>
      <c r="AF66" s="16" cm="1">
        <f t="array" ref="AF66">IFERROR(INDEX($H$102:$AR$200,MATCH($F66,$F$102:$F$200,0),COLUMN()-7),-999)</f>
        <v>999</v>
      </c>
      <c r="AG66" s="16" cm="1">
        <f t="array" ref="AG66">IFERROR(INDEX($H$102:$AR$200,MATCH($F66,$F$102:$F$200,0),COLUMN()-7),-999)</f>
        <v>999</v>
      </c>
      <c r="AH66" s="16" cm="1">
        <f t="array" ref="AH66">IFERROR(INDEX($H$102:$AR$200,MATCH($F66,$F$102:$F$200,0),COLUMN()-7),-999)</f>
        <v>999</v>
      </c>
      <c r="AI66" s="16" cm="1">
        <f t="array" ref="AI66">IFERROR(INDEX($H$102:$AR$200,MATCH($F66,$F$102:$F$200,0),COLUMN()-7),-999)</f>
        <v>999</v>
      </c>
      <c r="AJ66" s="16" cm="1">
        <f t="array" ref="AJ66">IFERROR(INDEX($H$102:$AR$200,MATCH($F66,$F$102:$F$200,0),COLUMN()-7),-999)</f>
        <v>999</v>
      </c>
      <c r="AK66" s="16" cm="1">
        <f t="array" ref="AK66">IFERROR(INDEX($H$102:$AR$200,MATCH($F66,$F$102:$F$200,0),COLUMN()-7),-999)</f>
        <v>999</v>
      </c>
      <c r="AL66" s="16" cm="1">
        <f t="array" ref="AL66">IFERROR(INDEX($H$102:$AR$200,MATCH($F66,$F$102:$F$200,0),COLUMN()-7),-999)</f>
        <v>999</v>
      </c>
      <c r="AM66" s="16" cm="1">
        <f t="array" ref="AM66">IFERROR(INDEX($H$102:$AR$200,MATCH($F66,$F$102:$F$200,0),COLUMN()-7),-999)</f>
        <v>999</v>
      </c>
      <c r="AN66" s="16" cm="1">
        <f t="array" ref="AN66">IFERROR(INDEX($H$102:$AR$200,MATCH($F66,$F$102:$F$200,0),COLUMN()-7),-999)</f>
        <v>999</v>
      </c>
      <c r="AO66" s="16" cm="1">
        <f t="array" ref="AO66">IFERROR(INDEX($H$102:$AR$200,MATCH($F66,$F$102:$F$200,0),COLUMN()-7),-999)</f>
        <v>999</v>
      </c>
      <c r="AP66" s="16" cm="1">
        <f t="array" ref="AP66">IFERROR(INDEX($H$102:$AR$200,MATCH($F66,$F$102:$F$200,0),COLUMN()-7),-999)</f>
        <v>999</v>
      </c>
      <c r="AQ66" s="16" cm="1">
        <f t="array" ref="AQ66">IFERROR(INDEX($H$102:$AR$200,MATCH($F66,$F$102:$F$200,0),COLUMN()-7),-999)</f>
        <v>999</v>
      </c>
      <c r="AR66" s="16" cm="1">
        <f t="array" ref="AR66">IFERROR(INDEX($H$102:$AR$200,MATCH($F66,$F$102:$F$200,0),COLUMN()-7),-999)</f>
        <v>999</v>
      </c>
      <c r="AS66" s="16"/>
      <c r="AT66" s="16">
        <v>999</v>
      </c>
      <c r="AU66" s="16">
        <v>999</v>
      </c>
      <c r="AV66" s="16">
        <v>999</v>
      </c>
      <c r="AW66" s="16">
        <v>999</v>
      </c>
      <c r="AX66" s="16">
        <v>999</v>
      </c>
      <c r="AY66" s="16">
        <v>999</v>
      </c>
      <c r="AZ66" s="16">
        <v>999</v>
      </c>
      <c r="BA66" s="16">
        <v>999</v>
      </c>
      <c r="BB66" s="16">
        <v>999</v>
      </c>
      <c r="BC66" s="16">
        <v>999</v>
      </c>
      <c r="BD66" s="16">
        <v>999</v>
      </c>
      <c r="BE66" s="16">
        <v>999</v>
      </c>
      <c r="BF66" s="16">
        <v>999</v>
      </c>
      <c r="BG66" s="16">
        <v>999</v>
      </c>
      <c r="BH66" s="16">
        <v>999</v>
      </c>
      <c r="BI66" s="16">
        <v>999</v>
      </c>
      <c r="BJ66" s="16"/>
      <c r="BK66" s="16"/>
      <c r="BL66" s="16"/>
      <c r="BM66" s="16"/>
      <c r="BN66" s="16"/>
    </row>
    <row r="67" spans="4:66" ht="15" customHeight="1" x14ac:dyDescent="0.25">
      <c r="D67" s="2" t="str">
        <f>'Lines - Loading'!C67</f>
        <v>stevenscroft33kv</v>
      </c>
      <c r="E67" s="90" t="str">
        <f>IF('Lines - Loading'!D67="","",'Lines - Loading'!D67)</f>
        <v>STCR_DIESEL</v>
      </c>
      <c r="F67" s="79" t="str">
        <f>'Lines - Loading'!E67</f>
        <v xml:space="preserve">STCR_DIESEL </v>
      </c>
      <c r="H67" s="16" cm="1">
        <f t="array" ref="H67">IFERROR(INDEX($H$102:$AR$200,MATCH($F67,$F$102:$F$200,0),COLUMN()-7),-999)</f>
        <v>999</v>
      </c>
      <c r="I67" s="16" cm="1">
        <f t="array" ref="I67">IFERROR(INDEX($H$102:$AR$200,MATCH($F67,$F$102:$F$200,0),COLUMN()-7),-999)</f>
        <v>999</v>
      </c>
      <c r="J67" s="16" cm="1">
        <f t="array" ref="J67">IFERROR(INDEX($H$102:$AR$200,MATCH($F67,$F$102:$F$200,0),COLUMN()-7),-999)</f>
        <v>0</v>
      </c>
      <c r="K67" s="16" cm="1">
        <f t="array" ref="K67">IFERROR(INDEX($H$102:$AR$200,MATCH($F67,$F$102:$F$200,0),COLUMN()-7),-999)</f>
        <v>0</v>
      </c>
      <c r="L67" s="16" cm="1">
        <f t="array" ref="L67">IFERROR(INDEX($H$102:$AR$200,MATCH($F67,$F$102:$F$200,0),COLUMN()-7),-999)</f>
        <v>0</v>
      </c>
      <c r="M67" s="16" cm="1">
        <f t="array" ref="M67">IFERROR(INDEX($H$102:$AR$200,MATCH($F67,$F$102:$F$200,0),COLUMN()-7),-999)</f>
        <v>0</v>
      </c>
      <c r="N67" s="16" cm="1">
        <f t="array" ref="N67">IFERROR(INDEX($H$102:$AR$200,MATCH($F67,$F$102:$F$200,0),COLUMN()-7),-999)</f>
        <v>0</v>
      </c>
      <c r="O67" s="16" cm="1">
        <f t="array" ref="O67">IFERROR(INDEX($H$102:$AR$200,MATCH($F67,$F$102:$F$200,0),COLUMN()-7),-999)</f>
        <v>0</v>
      </c>
      <c r="P67" s="16" cm="1">
        <f t="array" ref="P67">IFERROR(INDEX($H$102:$AR$200,MATCH($F67,$F$102:$F$200,0),COLUMN()-7),-999)</f>
        <v>0</v>
      </c>
      <c r="Q67" s="16" cm="1">
        <f t="array" ref="Q67">IFERROR(INDEX($H$102:$AR$200,MATCH($F67,$F$102:$F$200,0),COLUMN()-7),-999)</f>
        <v>0</v>
      </c>
      <c r="R67" s="16" cm="1">
        <f t="array" ref="R67">IFERROR(INDEX($H$102:$AR$200,MATCH($F67,$F$102:$F$200,0),COLUMN()-7),-999)</f>
        <v>0</v>
      </c>
      <c r="S67" s="16" cm="1">
        <f t="array" ref="S67">IFERROR(INDEX($H$102:$AR$200,MATCH($F67,$F$102:$F$200,0),COLUMN()-7),-999)</f>
        <v>0</v>
      </c>
      <c r="T67" s="16" cm="1">
        <f t="array" ref="T67">IFERROR(INDEX($H$102:$AR$200,MATCH($F67,$F$102:$F$200,0),COLUMN()-7),-999)</f>
        <v>0</v>
      </c>
      <c r="U67" s="16" cm="1">
        <f t="array" ref="U67">IFERROR(INDEX($H$102:$AR$200,MATCH($F67,$F$102:$F$200,0),COLUMN()-7),-999)</f>
        <v>0</v>
      </c>
      <c r="V67" s="16" cm="1">
        <f t="array" ref="V67">IFERROR(INDEX($H$102:$AR$200,MATCH($F67,$F$102:$F$200,0),COLUMN()-7),-999)</f>
        <v>0</v>
      </c>
      <c r="W67" s="16" cm="1">
        <f t="array" ref="W67">IFERROR(INDEX($H$102:$AR$200,MATCH($F67,$F$102:$F$200,0),COLUMN()-7),-999)</f>
        <v>0</v>
      </c>
      <c r="X67" s="16" cm="1">
        <f t="array" ref="X67">IFERROR(INDEX($H$102:$AR$200,MATCH($F67,$F$102:$F$200,0),COLUMN()-7),-999)</f>
        <v>0</v>
      </c>
      <c r="Y67" s="16" cm="1">
        <f t="array" ref="Y67">IFERROR(INDEX($H$102:$AR$200,MATCH($F67,$F$102:$F$200,0),COLUMN()-7),-999)</f>
        <v>0</v>
      </c>
      <c r="Z67" s="16" cm="1">
        <f t="array" ref="Z67">IFERROR(INDEX($H$102:$AR$200,MATCH($F67,$F$102:$F$200,0),COLUMN()-7),-999)</f>
        <v>0</v>
      </c>
      <c r="AA67" s="16" cm="1">
        <f t="array" ref="AA67">IFERROR(INDEX($H$102:$AR$200,MATCH($F67,$F$102:$F$200,0),COLUMN()-7),-999)</f>
        <v>0</v>
      </c>
      <c r="AB67" s="16" cm="1">
        <f t="array" ref="AB67">IFERROR(INDEX($H$102:$AR$200,MATCH($F67,$F$102:$F$200,0),COLUMN()-7),-999)</f>
        <v>0</v>
      </c>
      <c r="AC67" s="16" cm="1">
        <f t="array" ref="AC67">IFERROR(INDEX($H$102:$AR$200,MATCH($F67,$F$102:$F$200,0),COLUMN()-7),-999)</f>
        <v>0</v>
      </c>
      <c r="AD67" s="16" cm="1">
        <f t="array" ref="AD67">IFERROR(INDEX($H$102:$AR$200,MATCH($F67,$F$102:$F$200,0),COLUMN()-7),-999)</f>
        <v>0</v>
      </c>
      <c r="AE67" s="16" cm="1">
        <f t="array" ref="AE67">IFERROR(INDEX($H$102:$AR$200,MATCH($F67,$F$102:$F$200,0),COLUMN()-7),-999)</f>
        <v>0</v>
      </c>
      <c r="AF67" s="16" cm="1">
        <f t="array" ref="AF67">IFERROR(INDEX($H$102:$AR$200,MATCH($F67,$F$102:$F$200,0),COLUMN()-7),-999)</f>
        <v>0</v>
      </c>
      <c r="AG67" s="16" cm="1">
        <f t="array" ref="AG67">IFERROR(INDEX($H$102:$AR$200,MATCH($F67,$F$102:$F$200,0),COLUMN()-7),-999)</f>
        <v>0</v>
      </c>
      <c r="AH67" s="16" cm="1">
        <f t="array" ref="AH67">IFERROR(INDEX($H$102:$AR$200,MATCH($F67,$F$102:$F$200,0),COLUMN()-7),-999)</f>
        <v>0</v>
      </c>
      <c r="AI67" s="16" cm="1">
        <f t="array" ref="AI67">IFERROR(INDEX($H$102:$AR$200,MATCH($F67,$F$102:$F$200,0),COLUMN()-7),-999)</f>
        <v>0</v>
      </c>
      <c r="AJ67" s="16" cm="1">
        <f t="array" ref="AJ67">IFERROR(INDEX($H$102:$AR$200,MATCH($F67,$F$102:$F$200,0),COLUMN()-7),-999)</f>
        <v>0</v>
      </c>
      <c r="AK67" s="16" cm="1">
        <f t="array" ref="AK67">IFERROR(INDEX($H$102:$AR$200,MATCH($F67,$F$102:$F$200,0),COLUMN()-7),-999)</f>
        <v>0</v>
      </c>
      <c r="AL67" s="16" cm="1">
        <f t="array" ref="AL67">IFERROR(INDEX($H$102:$AR$200,MATCH($F67,$F$102:$F$200,0),COLUMN()-7),-999)</f>
        <v>0</v>
      </c>
      <c r="AM67" s="16" cm="1">
        <f t="array" ref="AM67">IFERROR(INDEX($H$102:$AR$200,MATCH($F67,$F$102:$F$200,0),COLUMN()-7),-999)</f>
        <v>0</v>
      </c>
      <c r="AN67" s="16" cm="1">
        <f t="array" ref="AN67">IFERROR(INDEX($H$102:$AR$200,MATCH($F67,$F$102:$F$200,0),COLUMN()-7),-999)</f>
        <v>0</v>
      </c>
      <c r="AO67" s="16" cm="1">
        <f t="array" ref="AO67">IFERROR(INDEX($H$102:$AR$200,MATCH($F67,$F$102:$F$200,0),COLUMN()-7),-999)</f>
        <v>0</v>
      </c>
      <c r="AP67" s="16" cm="1">
        <f t="array" ref="AP67">IFERROR(INDEX($H$102:$AR$200,MATCH($F67,$F$102:$F$200,0),COLUMN()-7),-999)</f>
        <v>0</v>
      </c>
      <c r="AQ67" s="16" cm="1">
        <f t="array" ref="AQ67">IFERROR(INDEX($H$102:$AR$200,MATCH($F67,$F$102:$F$200,0),COLUMN()-7),-999)</f>
        <v>0</v>
      </c>
      <c r="AR67" s="16" cm="1">
        <f t="array" ref="AR67">IFERROR(INDEX($H$102:$AR$200,MATCH($F67,$F$102:$F$200,0),COLUMN()-7),-999)</f>
        <v>0</v>
      </c>
      <c r="AS67" s="16"/>
      <c r="AT67" s="16">
        <v>999</v>
      </c>
      <c r="AU67" s="16">
        <v>999</v>
      </c>
      <c r="AV67" s="16">
        <v>999</v>
      </c>
      <c r="AW67" s="16">
        <v>999</v>
      </c>
      <c r="AX67" s="16">
        <v>999</v>
      </c>
      <c r="AY67" s="16">
        <v>999</v>
      </c>
      <c r="AZ67" s="16">
        <v>999</v>
      </c>
      <c r="BA67" s="16">
        <v>999</v>
      </c>
      <c r="BB67" s="16">
        <v>999</v>
      </c>
      <c r="BC67" s="16">
        <v>999</v>
      </c>
      <c r="BD67" s="16">
        <v>999</v>
      </c>
      <c r="BE67" s="16">
        <v>999</v>
      </c>
      <c r="BF67" s="16">
        <v>999</v>
      </c>
      <c r="BG67" s="16">
        <v>999</v>
      </c>
      <c r="BH67" s="16">
        <v>999</v>
      </c>
      <c r="BI67" s="16">
        <v>999</v>
      </c>
      <c r="BJ67" s="16"/>
      <c r="BK67" s="16"/>
      <c r="BL67" s="16"/>
      <c r="BM67" s="16"/>
      <c r="BN67" s="16"/>
    </row>
    <row r="68" spans="4:66" ht="15" customHeight="1" x14ac:dyDescent="0.25">
      <c r="D68" s="2" t="str">
        <f>'Lines - Loading'!C68</f>
        <v>minsca33kv</v>
      </c>
      <c r="E68" s="90" t="str">
        <f>IF('Lines - Loading'!D68="","",'Lines - Loading'!D68)</f>
        <v>MINS3-</v>
      </c>
      <c r="F68" s="79" t="str">
        <f>'Lines - Loading'!E68</f>
        <v>MINS3-</v>
      </c>
      <c r="H68" s="16" cm="1">
        <f t="array" ref="H68">IFERROR(INDEX($H$102:$AR$200,MATCH($F68,$F$102:$F$200,0),COLUMN()-7),-999)</f>
        <v>0</v>
      </c>
      <c r="I68" s="16" cm="1">
        <f t="array" ref="I68">IFERROR(INDEX($H$102:$AR$200,MATCH($F68,$F$102:$F$200,0),COLUMN()-7),-999)</f>
        <v>0</v>
      </c>
      <c r="J68" s="16" cm="1">
        <f t="array" ref="J68">IFERROR(INDEX($H$102:$AR$200,MATCH($F68,$F$102:$F$200,0),COLUMN()-7),-999)</f>
        <v>0</v>
      </c>
      <c r="K68" s="16" cm="1">
        <f t="array" ref="K68">IFERROR(INDEX($H$102:$AR$200,MATCH($F68,$F$102:$F$200,0),COLUMN()-7),-999)</f>
        <v>0</v>
      </c>
      <c r="L68" s="16" cm="1">
        <f t="array" ref="L68">IFERROR(INDEX($H$102:$AR$200,MATCH($F68,$F$102:$F$200,0),COLUMN()-7),-999)</f>
        <v>999</v>
      </c>
      <c r="M68" s="16" cm="1">
        <f t="array" ref="M68">IFERROR(INDEX($H$102:$AR$200,MATCH($F68,$F$102:$F$200,0),COLUMN()-7),-999)</f>
        <v>999</v>
      </c>
      <c r="N68" s="16" cm="1">
        <f t="array" ref="N68">IFERROR(INDEX($H$102:$AR$200,MATCH($F68,$F$102:$F$200,0),COLUMN()-7),-999)</f>
        <v>999</v>
      </c>
      <c r="O68" s="16" cm="1">
        <f t="array" ref="O68">IFERROR(INDEX($H$102:$AR$200,MATCH($F68,$F$102:$F$200,0),COLUMN()-7),-999)</f>
        <v>999</v>
      </c>
      <c r="P68" s="16" cm="1">
        <f t="array" ref="P68">IFERROR(INDEX($H$102:$AR$200,MATCH($F68,$F$102:$F$200,0),COLUMN()-7),-999)</f>
        <v>999</v>
      </c>
      <c r="Q68" s="16" cm="1">
        <f t="array" ref="Q68">IFERROR(INDEX($H$102:$AR$200,MATCH($F68,$F$102:$F$200,0),COLUMN()-7),-999)</f>
        <v>999</v>
      </c>
      <c r="R68" s="16" cm="1">
        <f t="array" ref="R68">IFERROR(INDEX($H$102:$AR$200,MATCH($F68,$F$102:$F$200,0),COLUMN()-7),-999)</f>
        <v>999</v>
      </c>
      <c r="S68" s="16" cm="1">
        <f t="array" ref="S68">IFERROR(INDEX($H$102:$AR$200,MATCH($F68,$F$102:$F$200,0),COLUMN()-7),-999)</f>
        <v>999</v>
      </c>
      <c r="T68" s="16" cm="1">
        <f t="array" ref="T68">IFERROR(INDEX($H$102:$AR$200,MATCH($F68,$F$102:$F$200,0),COLUMN()-7),-999)</f>
        <v>999</v>
      </c>
      <c r="U68" s="16" cm="1">
        <f t="array" ref="U68">IFERROR(INDEX($H$102:$AR$200,MATCH($F68,$F$102:$F$200,0),COLUMN()-7),-999)</f>
        <v>999</v>
      </c>
      <c r="V68" s="16" cm="1">
        <f t="array" ref="V68">IFERROR(INDEX($H$102:$AR$200,MATCH($F68,$F$102:$F$200,0),COLUMN()-7),-999)</f>
        <v>999</v>
      </c>
      <c r="W68" s="16" cm="1">
        <f t="array" ref="W68">IFERROR(INDEX($H$102:$AR$200,MATCH($F68,$F$102:$F$200,0),COLUMN()-7),-999)</f>
        <v>999</v>
      </c>
      <c r="X68" s="16" cm="1">
        <f t="array" ref="X68">IFERROR(INDEX($H$102:$AR$200,MATCH($F68,$F$102:$F$200,0),COLUMN()-7),-999)</f>
        <v>999</v>
      </c>
      <c r="Y68" s="16" cm="1">
        <f t="array" ref="Y68">IFERROR(INDEX($H$102:$AR$200,MATCH($F68,$F$102:$F$200,0),COLUMN()-7),-999)</f>
        <v>999</v>
      </c>
      <c r="Z68" s="16" cm="1">
        <f t="array" ref="Z68">IFERROR(INDEX($H$102:$AR$200,MATCH($F68,$F$102:$F$200,0),COLUMN()-7),-999)</f>
        <v>999</v>
      </c>
      <c r="AA68" s="16" cm="1">
        <f t="array" ref="AA68">IFERROR(INDEX($H$102:$AR$200,MATCH($F68,$F$102:$F$200,0),COLUMN()-7),-999)</f>
        <v>999</v>
      </c>
      <c r="AB68" s="16" cm="1">
        <f t="array" ref="AB68">IFERROR(INDEX($H$102:$AR$200,MATCH($F68,$F$102:$F$200,0),COLUMN()-7),-999)</f>
        <v>999</v>
      </c>
      <c r="AC68" s="16" cm="1">
        <f t="array" ref="AC68">IFERROR(INDEX($H$102:$AR$200,MATCH($F68,$F$102:$F$200,0),COLUMN()-7),-999)</f>
        <v>999</v>
      </c>
      <c r="AD68" s="16" cm="1">
        <f t="array" ref="AD68">IFERROR(INDEX($H$102:$AR$200,MATCH($F68,$F$102:$F$200,0),COLUMN()-7),-999)</f>
        <v>999</v>
      </c>
      <c r="AE68" s="16" cm="1">
        <f t="array" ref="AE68">IFERROR(INDEX($H$102:$AR$200,MATCH($F68,$F$102:$F$200,0),COLUMN()-7),-999)</f>
        <v>999</v>
      </c>
      <c r="AF68" s="16" cm="1">
        <f t="array" ref="AF68">IFERROR(INDEX($H$102:$AR$200,MATCH($F68,$F$102:$F$200,0),COLUMN()-7),-999)</f>
        <v>999</v>
      </c>
      <c r="AG68" s="16" cm="1">
        <f t="array" ref="AG68">IFERROR(INDEX($H$102:$AR$200,MATCH($F68,$F$102:$F$200,0),COLUMN()-7),-999)</f>
        <v>999</v>
      </c>
      <c r="AH68" s="16" cm="1">
        <f t="array" ref="AH68">IFERROR(INDEX($H$102:$AR$200,MATCH($F68,$F$102:$F$200,0),COLUMN()-7),-999)</f>
        <v>999</v>
      </c>
      <c r="AI68" s="16" cm="1">
        <f t="array" ref="AI68">IFERROR(INDEX($H$102:$AR$200,MATCH($F68,$F$102:$F$200,0),COLUMN()-7),-999)</f>
        <v>999</v>
      </c>
      <c r="AJ68" s="16" cm="1">
        <f t="array" ref="AJ68">IFERROR(INDEX($H$102:$AR$200,MATCH($F68,$F$102:$F$200,0),COLUMN()-7),-999)</f>
        <v>999</v>
      </c>
      <c r="AK68" s="16" cm="1">
        <f t="array" ref="AK68">IFERROR(INDEX($H$102:$AR$200,MATCH($F68,$F$102:$F$200,0),COLUMN()-7),-999)</f>
        <v>999</v>
      </c>
      <c r="AL68" s="16" cm="1">
        <f t="array" ref="AL68">IFERROR(INDEX($H$102:$AR$200,MATCH($F68,$F$102:$F$200,0),COLUMN()-7),-999)</f>
        <v>999</v>
      </c>
      <c r="AM68" s="16" cm="1">
        <f t="array" ref="AM68">IFERROR(INDEX($H$102:$AR$200,MATCH($F68,$F$102:$F$200,0),COLUMN()-7),-999)</f>
        <v>999</v>
      </c>
      <c r="AN68" s="16" cm="1">
        <f t="array" ref="AN68">IFERROR(INDEX($H$102:$AR$200,MATCH($F68,$F$102:$F$200,0),COLUMN()-7),-999)</f>
        <v>999</v>
      </c>
      <c r="AO68" s="16" cm="1">
        <f t="array" ref="AO68">IFERROR(INDEX($H$102:$AR$200,MATCH($F68,$F$102:$F$200,0),COLUMN()-7),-999)</f>
        <v>999</v>
      </c>
      <c r="AP68" s="16" cm="1">
        <f t="array" ref="AP68">IFERROR(INDEX($H$102:$AR$200,MATCH($F68,$F$102:$F$200,0),COLUMN()-7),-999)</f>
        <v>999</v>
      </c>
      <c r="AQ68" s="16" cm="1">
        <f t="array" ref="AQ68">IFERROR(INDEX($H$102:$AR$200,MATCH($F68,$F$102:$F$200,0),COLUMN()-7),-999)</f>
        <v>999</v>
      </c>
      <c r="AR68" s="16" cm="1">
        <f t="array" ref="AR68">IFERROR(INDEX($H$102:$AR$200,MATCH($F68,$F$102:$F$200,0),COLUMN()-7),-999)</f>
        <v>999</v>
      </c>
      <c r="AS68" s="16"/>
      <c r="AT68" s="16">
        <v>999</v>
      </c>
      <c r="AU68" s="16">
        <v>999</v>
      </c>
      <c r="AV68" s="16">
        <v>999</v>
      </c>
      <c r="AW68" s="16">
        <v>999</v>
      </c>
      <c r="AX68" s="16">
        <v>999</v>
      </c>
      <c r="AY68" s="16">
        <v>999</v>
      </c>
      <c r="AZ68" s="16">
        <v>999</v>
      </c>
      <c r="BA68" s="16">
        <v>999</v>
      </c>
      <c r="BB68" s="16">
        <v>999</v>
      </c>
      <c r="BC68" s="16">
        <v>999</v>
      </c>
      <c r="BD68" s="16">
        <v>999</v>
      </c>
      <c r="BE68" s="16">
        <v>999</v>
      </c>
      <c r="BF68" s="16">
        <v>999</v>
      </c>
      <c r="BG68" s="16">
        <v>999</v>
      </c>
      <c r="BH68" s="16">
        <v>999</v>
      </c>
      <c r="BI68" s="16">
        <v>999</v>
      </c>
      <c r="BJ68" s="16"/>
      <c r="BK68" s="16"/>
      <c r="BL68" s="16"/>
      <c r="BM68" s="16"/>
      <c r="BN68" s="16"/>
    </row>
    <row r="69" spans="4:66" ht="15" customHeight="1" x14ac:dyDescent="0.25">
      <c r="D69" s="2" t="str">
        <f>'Lines - Loading'!C69</f>
        <v>minsca33kv</v>
      </c>
      <c r="E69" s="90" t="str">
        <f>IF('Lines - Loading'!D69="","",'Lines - Loading'!D69)</f>
        <v>MINS3-_MINSC</v>
      </c>
      <c r="F69" s="79" t="str">
        <f>'Lines - Loading'!E69</f>
        <v>MINS3-_MINSC</v>
      </c>
      <c r="H69" s="16" cm="1">
        <f t="array" ref="H69">IFERROR(INDEX($H$102:$AR$200,MATCH($F69,$F$102:$F$200,0),COLUMN()-7),-999)</f>
        <v>0</v>
      </c>
      <c r="I69" s="16" cm="1">
        <f t="array" ref="I69">IFERROR(INDEX($H$102:$AR$200,MATCH($F69,$F$102:$F$200,0),COLUMN()-7),-999)</f>
        <v>0</v>
      </c>
      <c r="J69" s="16" cm="1">
        <f t="array" ref="J69">IFERROR(INDEX($H$102:$AR$200,MATCH($F69,$F$102:$F$200,0),COLUMN()-7),-999)</f>
        <v>0</v>
      </c>
      <c r="K69" s="16" cm="1">
        <f t="array" ref="K69">IFERROR(INDEX($H$102:$AR$200,MATCH($F69,$F$102:$F$200,0),COLUMN()-7),-999)</f>
        <v>0</v>
      </c>
      <c r="L69" s="16" cm="1">
        <f t="array" ref="L69">IFERROR(INDEX($H$102:$AR$200,MATCH($F69,$F$102:$F$200,0),COLUMN()-7),-999)</f>
        <v>0</v>
      </c>
      <c r="M69" s="16" cm="1">
        <f t="array" ref="M69">IFERROR(INDEX($H$102:$AR$200,MATCH($F69,$F$102:$F$200,0),COLUMN()-7),-999)</f>
        <v>999</v>
      </c>
      <c r="N69" s="16" cm="1">
        <f t="array" ref="N69">IFERROR(INDEX($H$102:$AR$200,MATCH($F69,$F$102:$F$200,0),COLUMN()-7),-999)</f>
        <v>999</v>
      </c>
      <c r="O69" s="16" cm="1">
        <f t="array" ref="O69">IFERROR(INDEX($H$102:$AR$200,MATCH($F69,$F$102:$F$200,0),COLUMN()-7),-999)</f>
        <v>999</v>
      </c>
      <c r="P69" s="16" cm="1">
        <f t="array" ref="P69">IFERROR(INDEX($H$102:$AR$200,MATCH($F69,$F$102:$F$200,0),COLUMN()-7),-999)</f>
        <v>999</v>
      </c>
      <c r="Q69" s="16" cm="1">
        <f t="array" ref="Q69">IFERROR(INDEX($H$102:$AR$200,MATCH($F69,$F$102:$F$200,0),COLUMN()-7),-999)</f>
        <v>999</v>
      </c>
      <c r="R69" s="16" cm="1">
        <f t="array" ref="R69">IFERROR(INDEX($H$102:$AR$200,MATCH($F69,$F$102:$F$200,0),COLUMN()-7),-999)</f>
        <v>999</v>
      </c>
      <c r="S69" s="16" cm="1">
        <f t="array" ref="S69">IFERROR(INDEX($H$102:$AR$200,MATCH($F69,$F$102:$F$200,0),COLUMN()-7),-999)</f>
        <v>999</v>
      </c>
      <c r="T69" s="16" cm="1">
        <f t="array" ref="T69">IFERROR(INDEX($H$102:$AR$200,MATCH($F69,$F$102:$F$200,0),COLUMN()-7),-999)</f>
        <v>999</v>
      </c>
      <c r="U69" s="16" cm="1">
        <f t="array" ref="U69">IFERROR(INDEX($H$102:$AR$200,MATCH($F69,$F$102:$F$200,0),COLUMN()-7),-999)</f>
        <v>999</v>
      </c>
      <c r="V69" s="16" cm="1">
        <f t="array" ref="V69">IFERROR(INDEX($H$102:$AR$200,MATCH($F69,$F$102:$F$200,0),COLUMN()-7),-999)</f>
        <v>999</v>
      </c>
      <c r="W69" s="16" cm="1">
        <f t="array" ref="W69">IFERROR(INDEX($H$102:$AR$200,MATCH($F69,$F$102:$F$200,0),COLUMN()-7),-999)</f>
        <v>999</v>
      </c>
      <c r="X69" s="16" cm="1">
        <f t="array" ref="X69">IFERROR(INDEX($H$102:$AR$200,MATCH($F69,$F$102:$F$200,0),COLUMN()-7),-999)</f>
        <v>999</v>
      </c>
      <c r="Y69" s="16" cm="1">
        <f t="array" ref="Y69">IFERROR(INDEX($H$102:$AR$200,MATCH($F69,$F$102:$F$200,0),COLUMN()-7),-999)</f>
        <v>999</v>
      </c>
      <c r="Z69" s="16" cm="1">
        <f t="array" ref="Z69">IFERROR(INDEX($H$102:$AR$200,MATCH($F69,$F$102:$F$200,0),COLUMN()-7),-999)</f>
        <v>999</v>
      </c>
      <c r="AA69" s="16" cm="1">
        <f t="array" ref="AA69">IFERROR(INDEX($H$102:$AR$200,MATCH($F69,$F$102:$F$200,0),COLUMN()-7),-999)</f>
        <v>999</v>
      </c>
      <c r="AB69" s="16" cm="1">
        <f t="array" ref="AB69">IFERROR(INDEX($H$102:$AR$200,MATCH($F69,$F$102:$F$200,0),COLUMN()-7),-999)</f>
        <v>999</v>
      </c>
      <c r="AC69" s="16" cm="1">
        <f t="array" ref="AC69">IFERROR(INDEX($H$102:$AR$200,MATCH($F69,$F$102:$F$200,0),COLUMN()-7),-999)</f>
        <v>999</v>
      </c>
      <c r="AD69" s="16" cm="1">
        <f t="array" ref="AD69">IFERROR(INDEX($H$102:$AR$200,MATCH($F69,$F$102:$F$200,0),COLUMN()-7),-999)</f>
        <v>999</v>
      </c>
      <c r="AE69" s="16" cm="1">
        <f t="array" ref="AE69">IFERROR(INDEX($H$102:$AR$200,MATCH($F69,$F$102:$F$200,0),COLUMN()-7),-999)</f>
        <v>999</v>
      </c>
      <c r="AF69" s="16" cm="1">
        <f t="array" ref="AF69">IFERROR(INDEX($H$102:$AR$200,MATCH($F69,$F$102:$F$200,0),COLUMN()-7),-999)</f>
        <v>999</v>
      </c>
      <c r="AG69" s="16" cm="1">
        <f t="array" ref="AG69">IFERROR(INDEX($H$102:$AR$200,MATCH($F69,$F$102:$F$200,0),COLUMN()-7),-999)</f>
        <v>999</v>
      </c>
      <c r="AH69" s="16" cm="1">
        <f t="array" ref="AH69">IFERROR(INDEX($H$102:$AR$200,MATCH($F69,$F$102:$F$200,0),COLUMN()-7),-999)</f>
        <v>999</v>
      </c>
      <c r="AI69" s="16" cm="1">
        <f t="array" ref="AI69">IFERROR(INDEX($H$102:$AR$200,MATCH($F69,$F$102:$F$200,0),COLUMN()-7),-999)</f>
        <v>999</v>
      </c>
      <c r="AJ69" s="16" cm="1">
        <f t="array" ref="AJ69">IFERROR(INDEX($H$102:$AR$200,MATCH($F69,$F$102:$F$200,0),COLUMN()-7),-999)</f>
        <v>999</v>
      </c>
      <c r="AK69" s="16" cm="1">
        <f t="array" ref="AK69">IFERROR(INDEX($H$102:$AR$200,MATCH($F69,$F$102:$F$200,0),COLUMN()-7),-999)</f>
        <v>999</v>
      </c>
      <c r="AL69" s="16" cm="1">
        <f t="array" ref="AL69">IFERROR(INDEX($H$102:$AR$200,MATCH($F69,$F$102:$F$200,0),COLUMN()-7),-999)</f>
        <v>999</v>
      </c>
      <c r="AM69" s="16" cm="1">
        <f t="array" ref="AM69">IFERROR(INDEX($H$102:$AR$200,MATCH($F69,$F$102:$F$200,0),COLUMN()-7),-999)</f>
        <v>999</v>
      </c>
      <c r="AN69" s="16" cm="1">
        <f t="array" ref="AN69">IFERROR(INDEX($H$102:$AR$200,MATCH($F69,$F$102:$F$200,0),COLUMN()-7),-999)</f>
        <v>999</v>
      </c>
      <c r="AO69" s="16" cm="1">
        <f t="array" ref="AO69">IFERROR(INDEX($H$102:$AR$200,MATCH($F69,$F$102:$F$200,0),COLUMN()-7),-999)</f>
        <v>999</v>
      </c>
      <c r="AP69" s="16" cm="1">
        <f t="array" ref="AP69">IFERROR(INDEX($H$102:$AR$200,MATCH($F69,$F$102:$F$200,0),COLUMN()-7),-999)</f>
        <v>999</v>
      </c>
      <c r="AQ69" s="16" cm="1">
        <f t="array" ref="AQ69">IFERROR(INDEX($H$102:$AR$200,MATCH($F69,$F$102:$F$200,0),COLUMN()-7),-999)</f>
        <v>999</v>
      </c>
      <c r="AR69" s="16" cm="1">
        <f t="array" ref="AR69">IFERROR(INDEX($H$102:$AR$200,MATCH($F69,$F$102:$F$200,0),COLUMN()-7),-999)</f>
        <v>999</v>
      </c>
      <c r="AS69" s="16"/>
      <c r="AT69" s="16">
        <v>999</v>
      </c>
      <c r="AU69" s="16">
        <v>999</v>
      </c>
      <c r="AV69" s="16">
        <v>999</v>
      </c>
      <c r="AW69" s="16">
        <v>999</v>
      </c>
      <c r="AX69" s="16">
        <v>999</v>
      </c>
      <c r="AY69" s="16">
        <v>999</v>
      </c>
      <c r="AZ69" s="16">
        <v>999</v>
      </c>
      <c r="BA69" s="16">
        <v>999</v>
      </c>
      <c r="BB69" s="16">
        <v>999</v>
      </c>
      <c r="BC69" s="16">
        <v>999</v>
      </c>
      <c r="BD69" s="16">
        <v>999</v>
      </c>
      <c r="BE69" s="16">
        <v>999</v>
      </c>
      <c r="BF69" s="16">
        <v>999</v>
      </c>
      <c r="BG69" s="16">
        <v>999</v>
      </c>
      <c r="BH69" s="16">
        <v>999</v>
      </c>
      <c r="BI69" s="16">
        <v>999</v>
      </c>
      <c r="BJ69" s="16"/>
      <c r="BK69" s="16"/>
      <c r="BL69" s="16"/>
      <c r="BM69" s="16"/>
      <c r="BN69" s="16"/>
    </row>
    <row r="70" spans="4:66" ht="15" customHeight="1" x14ac:dyDescent="0.25">
      <c r="D70" s="2" t="str">
        <f>'Lines - Loading'!C70</f>
        <v>minsca33kv</v>
      </c>
      <c r="E70" s="90" t="str">
        <f>IF('Lines - Loading'!D70="","",'Lines - Loading'!D70)</f>
        <v xml:space="preserve"> MINS0G</v>
      </c>
      <c r="F70" s="79" t="str">
        <f>'Lines - Loading'!E70</f>
        <v xml:space="preserve"> MINS0G</v>
      </c>
      <c r="H70" s="16" cm="1">
        <f t="array" ref="H70">IFERROR(INDEX($H$102:$AR$200,MATCH($F70,$F$102:$F$200,0),COLUMN()-7),-999)</f>
        <v>0</v>
      </c>
      <c r="I70" s="16" cm="1">
        <f t="array" ref="I70">IFERROR(INDEX($H$102:$AR$200,MATCH($F70,$F$102:$F$200,0),COLUMN()-7),-999)</f>
        <v>0</v>
      </c>
      <c r="J70" s="16" cm="1">
        <f t="array" ref="J70">IFERROR(INDEX($H$102:$AR$200,MATCH($F70,$F$102:$F$200,0),COLUMN()-7),-999)</f>
        <v>0</v>
      </c>
      <c r="K70" s="16" cm="1">
        <f t="array" ref="K70">IFERROR(INDEX($H$102:$AR$200,MATCH($F70,$F$102:$F$200,0),COLUMN()-7),-999)</f>
        <v>0</v>
      </c>
      <c r="L70" s="16" cm="1">
        <f t="array" ref="L70">IFERROR(INDEX($H$102:$AR$200,MATCH($F70,$F$102:$F$200,0),COLUMN()-7),-999)</f>
        <v>0</v>
      </c>
      <c r="M70" s="16" cm="1">
        <f t="array" ref="M70">IFERROR(INDEX($H$102:$AR$200,MATCH($F70,$F$102:$F$200,0),COLUMN()-7),-999)</f>
        <v>0</v>
      </c>
      <c r="N70" s="16" cm="1">
        <f t="array" ref="N70">IFERROR(INDEX($H$102:$AR$200,MATCH($F70,$F$102:$F$200,0),COLUMN()-7),-999)</f>
        <v>999</v>
      </c>
      <c r="O70" s="16" cm="1">
        <f t="array" ref="O70">IFERROR(INDEX($H$102:$AR$200,MATCH($F70,$F$102:$F$200,0),COLUMN()-7),-999)</f>
        <v>999</v>
      </c>
      <c r="P70" s="16" cm="1">
        <f t="array" ref="P70">IFERROR(INDEX($H$102:$AR$200,MATCH($F70,$F$102:$F$200,0),COLUMN()-7),-999)</f>
        <v>999</v>
      </c>
      <c r="Q70" s="16" cm="1">
        <f t="array" ref="Q70">IFERROR(INDEX($H$102:$AR$200,MATCH($F70,$F$102:$F$200,0),COLUMN()-7),-999)</f>
        <v>999</v>
      </c>
      <c r="R70" s="16" cm="1">
        <f t="array" ref="R70">IFERROR(INDEX($H$102:$AR$200,MATCH($F70,$F$102:$F$200,0),COLUMN()-7),-999)</f>
        <v>999</v>
      </c>
      <c r="S70" s="16" cm="1">
        <f t="array" ref="S70">IFERROR(INDEX($H$102:$AR$200,MATCH($F70,$F$102:$F$200,0),COLUMN()-7),-999)</f>
        <v>999</v>
      </c>
      <c r="T70" s="16" cm="1">
        <f t="array" ref="T70">IFERROR(INDEX($H$102:$AR$200,MATCH($F70,$F$102:$F$200,0),COLUMN()-7),-999)</f>
        <v>999</v>
      </c>
      <c r="U70" s="16" cm="1">
        <f t="array" ref="U70">IFERROR(INDEX($H$102:$AR$200,MATCH($F70,$F$102:$F$200,0),COLUMN()-7),-999)</f>
        <v>999</v>
      </c>
      <c r="V70" s="16" cm="1">
        <f t="array" ref="V70">IFERROR(INDEX($H$102:$AR$200,MATCH($F70,$F$102:$F$200,0),COLUMN()-7),-999)</f>
        <v>999</v>
      </c>
      <c r="W70" s="16" cm="1">
        <f t="array" ref="W70">IFERROR(INDEX($H$102:$AR$200,MATCH($F70,$F$102:$F$200,0),COLUMN()-7),-999)</f>
        <v>999</v>
      </c>
      <c r="X70" s="16" cm="1">
        <f t="array" ref="X70">IFERROR(INDEX($H$102:$AR$200,MATCH($F70,$F$102:$F$200,0),COLUMN()-7),-999)</f>
        <v>999</v>
      </c>
      <c r="Y70" s="16" cm="1">
        <f t="array" ref="Y70">IFERROR(INDEX($H$102:$AR$200,MATCH($F70,$F$102:$F$200,0),COLUMN()-7),-999)</f>
        <v>999</v>
      </c>
      <c r="Z70" s="16" cm="1">
        <f t="array" ref="Z70">IFERROR(INDEX($H$102:$AR$200,MATCH($F70,$F$102:$F$200,0),COLUMN()-7),-999)</f>
        <v>999</v>
      </c>
      <c r="AA70" s="16" cm="1">
        <f t="array" ref="AA70">IFERROR(INDEX($H$102:$AR$200,MATCH($F70,$F$102:$F$200,0),COLUMN()-7),-999)</f>
        <v>999</v>
      </c>
      <c r="AB70" s="16" cm="1">
        <f t="array" ref="AB70">IFERROR(INDEX($H$102:$AR$200,MATCH($F70,$F$102:$F$200,0),COLUMN()-7),-999)</f>
        <v>999</v>
      </c>
      <c r="AC70" s="16" cm="1">
        <f t="array" ref="AC70">IFERROR(INDEX($H$102:$AR$200,MATCH($F70,$F$102:$F$200,0),COLUMN()-7),-999)</f>
        <v>999</v>
      </c>
      <c r="AD70" s="16" cm="1">
        <f t="array" ref="AD70">IFERROR(INDEX($H$102:$AR$200,MATCH($F70,$F$102:$F$200,0),COLUMN()-7),-999)</f>
        <v>999</v>
      </c>
      <c r="AE70" s="16" cm="1">
        <f t="array" ref="AE70">IFERROR(INDEX($H$102:$AR$200,MATCH($F70,$F$102:$F$200,0),COLUMN()-7),-999)</f>
        <v>999</v>
      </c>
      <c r="AF70" s="16" cm="1">
        <f t="array" ref="AF70">IFERROR(INDEX($H$102:$AR$200,MATCH($F70,$F$102:$F$200,0),COLUMN()-7),-999)</f>
        <v>999</v>
      </c>
      <c r="AG70" s="16" cm="1">
        <f t="array" ref="AG70">IFERROR(INDEX($H$102:$AR$200,MATCH($F70,$F$102:$F$200,0),COLUMN()-7),-999)</f>
        <v>999</v>
      </c>
      <c r="AH70" s="16" cm="1">
        <f t="array" ref="AH70">IFERROR(INDEX($H$102:$AR$200,MATCH($F70,$F$102:$F$200,0),COLUMN()-7),-999)</f>
        <v>999</v>
      </c>
      <c r="AI70" s="16" cm="1">
        <f t="array" ref="AI70">IFERROR(INDEX($H$102:$AR$200,MATCH($F70,$F$102:$F$200,0),COLUMN()-7),-999)</f>
        <v>999</v>
      </c>
      <c r="AJ70" s="16" cm="1">
        <f t="array" ref="AJ70">IFERROR(INDEX($H$102:$AR$200,MATCH($F70,$F$102:$F$200,0),COLUMN()-7),-999)</f>
        <v>999</v>
      </c>
      <c r="AK70" s="16" cm="1">
        <f t="array" ref="AK70">IFERROR(INDEX($H$102:$AR$200,MATCH($F70,$F$102:$F$200,0),COLUMN()-7),-999)</f>
        <v>999</v>
      </c>
      <c r="AL70" s="16" cm="1">
        <f t="array" ref="AL70">IFERROR(INDEX($H$102:$AR$200,MATCH($F70,$F$102:$F$200,0),COLUMN()-7),-999)</f>
        <v>999</v>
      </c>
      <c r="AM70" s="16" cm="1">
        <f t="array" ref="AM70">IFERROR(INDEX($H$102:$AR$200,MATCH($F70,$F$102:$F$200,0),COLUMN()-7),-999)</f>
        <v>999</v>
      </c>
      <c r="AN70" s="16" cm="1">
        <f t="array" ref="AN70">IFERROR(INDEX($H$102:$AR$200,MATCH($F70,$F$102:$F$200,0),COLUMN()-7),-999)</f>
        <v>999</v>
      </c>
      <c r="AO70" s="16" cm="1">
        <f t="array" ref="AO70">IFERROR(INDEX($H$102:$AR$200,MATCH($F70,$F$102:$F$200,0),COLUMN()-7),-999)</f>
        <v>999</v>
      </c>
      <c r="AP70" s="16" cm="1">
        <f t="array" ref="AP70">IFERROR(INDEX($H$102:$AR$200,MATCH($F70,$F$102:$F$200,0),COLUMN()-7),-999)</f>
        <v>999</v>
      </c>
      <c r="AQ70" s="16" cm="1">
        <f t="array" ref="AQ70">IFERROR(INDEX($H$102:$AR$200,MATCH($F70,$F$102:$F$200,0),COLUMN()-7),-999)</f>
        <v>999</v>
      </c>
      <c r="AR70" s="16" cm="1">
        <f t="array" ref="AR70">IFERROR(INDEX($H$102:$AR$200,MATCH($F70,$F$102:$F$200,0),COLUMN()-7),-999)</f>
        <v>999</v>
      </c>
      <c r="AS70" s="16"/>
      <c r="AT70" s="16">
        <v>999</v>
      </c>
      <c r="AU70" s="16">
        <v>999</v>
      </c>
      <c r="AV70" s="16">
        <v>999</v>
      </c>
      <c r="AW70" s="16">
        <v>999</v>
      </c>
      <c r="AX70" s="16">
        <v>999</v>
      </c>
      <c r="AY70" s="16">
        <v>999</v>
      </c>
      <c r="AZ70" s="16">
        <v>999</v>
      </c>
      <c r="BA70" s="16">
        <v>999</v>
      </c>
      <c r="BB70" s="16">
        <v>999</v>
      </c>
      <c r="BC70" s="16">
        <v>999</v>
      </c>
      <c r="BD70" s="16">
        <v>999</v>
      </c>
      <c r="BE70" s="16">
        <v>999</v>
      </c>
      <c r="BF70" s="16">
        <v>999</v>
      </c>
      <c r="BG70" s="16">
        <v>999</v>
      </c>
      <c r="BH70" s="16">
        <v>999</v>
      </c>
      <c r="BI70" s="16">
        <v>999</v>
      </c>
      <c r="BJ70" s="16"/>
      <c r="BK70" s="16"/>
      <c r="BL70" s="16"/>
      <c r="BM70" s="16"/>
      <c r="BN70" s="16"/>
    </row>
    <row r="71" spans="4:66" ht="15" customHeight="1" x14ac:dyDescent="0.25">
      <c r="D71" s="2" t="str">
        <f>'Lines - Loading'!C71</f>
        <v>ewehillwindfarm1</v>
      </c>
      <c r="E71" s="90" t="str">
        <f>IF('Lines - Loading'!D71="","",'Lines - Loading'!D71)</f>
        <v>EWEH3-</v>
      </c>
      <c r="F71" s="79" t="str">
        <f>'Lines - Loading'!E71</f>
        <v>EWEH3-</v>
      </c>
      <c r="H71" s="16" cm="1">
        <f t="array" ref="H71">IFERROR(INDEX($H$102:$AR$200,MATCH($F71,$F$102:$F$200,0),COLUMN()-7),-999)</f>
        <v>0</v>
      </c>
      <c r="I71" s="16" cm="1">
        <f t="array" ref="I71">IFERROR(INDEX($H$102:$AR$200,MATCH($F71,$F$102:$F$200,0),COLUMN()-7),-999)</f>
        <v>0</v>
      </c>
      <c r="J71" s="16" cm="1">
        <f t="array" ref="J71">IFERROR(INDEX($H$102:$AR$200,MATCH($F71,$F$102:$F$200,0),COLUMN()-7),-999)</f>
        <v>0</v>
      </c>
      <c r="K71" s="16" cm="1">
        <f t="array" ref="K71">IFERROR(INDEX($H$102:$AR$200,MATCH($F71,$F$102:$F$200,0),COLUMN()-7),-999)</f>
        <v>0</v>
      </c>
      <c r="L71" s="16" cm="1">
        <f t="array" ref="L71">IFERROR(INDEX($H$102:$AR$200,MATCH($F71,$F$102:$F$200,0),COLUMN()-7),-999)</f>
        <v>999</v>
      </c>
      <c r="M71" s="16" cm="1">
        <f t="array" ref="M71">IFERROR(INDEX($H$102:$AR$200,MATCH($F71,$F$102:$F$200,0),COLUMN()-7),-999)</f>
        <v>999</v>
      </c>
      <c r="N71" s="16" cm="1">
        <f t="array" ref="N71">IFERROR(INDEX($H$102:$AR$200,MATCH($F71,$F$102:$F$200,0),COLUMN()-7),-999)</f>
        <v>999</v>
      </c>
      <c r="O71" s="16" cm="1">
        <f t="array" ref="O71">IFERROR(INDEX($H$102:$AR$200,MATCH($F71,$F$102:$F$200,0),COLUMN()-7),-999)</f>
        <v>999</v>
      </c>
      <c r="P71" s="16" cm="1">
        <f t="array" ref="P71">IFERROR(INDEX($H$102:$AR$200,MATCH($F71,$F$102:$F$200,0),COLUMN()-7),-999)</f>
        <v>999</v>
      </c>
      <c r="Q71" s="16" cm="1">
        <f t="array" ref="Q71">IFERROR(INDEX($H$102:$AR$200,MATCH($F71,$F$102:$F$200,0),COLUMN()-7),-999)</f>
        <v>999</v>
      </c>
      <c r="R71" s="16" cm="1">
        <f t="array" ref="R71">IFERROR(INDEX($H$102:$AR$200,MATCH($F71,$F$102:$F$200,0),COLUMN()-7),-999)</f>
        <v>999</v>
      </c>
      <c r="S71" s="16" cm="1">
        <f t="array" ref="S71">IFERROR(INDEX($H$102:$AR$200,MATCH($F71,$F$102:$F$200,0),COLUMN()-7),-999)</f>
        <v>999</v>
      </c>
      <c r="T71" s="16" cm="1">
        <f t="array" ref="T71">IFERROR(INDEX($H$102:$AR$200,MATCH($F71,$F$102:$F$200,0),COLUMN()-7),-999)</f>
        <v>999</v>
      </c>
      <c r="U71" s="16" cm="1">
        <f t="array" ref="U71">IFERROR(INDEX($H$102:$AR$200,MATCH($F71,$F$102:$F$200,0),COLUMN()-7),-999)</f>
        <v>999</v>
      </c>
      <c r="V71" s="16" cm="1">
        <f t="array" ref="V71">IFERROR(INDEX($H$102:$AR$200,MATCH($F71,$F$102:$F$200,0),COLUMN()-7),-999)</f>
        <v>999</v>
      </c>
      <c r="W71" s="16" cm="1">
        <f t="array" ref="W71">IFERROR(INDEX($H$102:$AR$200,MATCH($F71,$F$102:$F$200,0),COLUMN()-7),-999)</f>
        <v>999</v>
      </c>
      <c r="X71" s="16" cm="1">
        <f t="array" ref="X71">IFERROR(INDEX($H$102:$AR$200,MATCH($F71,$F$102:$F$200,0),COLUMN()-7),-999)</f>
        <v>999</v>
      </c>
      <c r="Y71" s="16" cm="1">
        <f t="array" ref="Y71">IFERROR(INDEX($H$102:$AR$200,MATCH($F71,$F$102:$F$200,0),COLUMN()-7),-999)</f>
        <v>999</v>
      </c>
      <c r="Z71" s="16" cm="1">
        <f t="array" ref="Z71">IFERROR(INDEX($H$102:$AR$200,MATCH($F71,$F$102:$F$200,0),COLUMN()-7),-999)</f>
        <v>999</v>
      </c>
      <c r="AA71" s="16" cm="1">
        <f t="array" ref="AA71">IFERROR(INDEX($H$102:$AR$200,MATCH($F71,$F$102:$F$200,0),COLUMN()-7),-999)</f>
        <v>999</v>
      </c>
      <c r="AB71" s="16" cm="1">
        <f t="array" ref="AB71">IFERROR(INDEX($H$102:$AR$200,MATCH($F71,$F$102:$F$200,0),COLUMN()-7),-999)</f>
        <v>999</v>
      </c>
      <c r="AC71" s="16" cm="1">
        <f t="array" ref="AC71">IFERROR(INDEX($H$102:$AR$200,MATCH($F71,$F$102:$F$200,0),COLUMN()-7),-999)</f>
        <v>999</v>
      </c>
      <c r="AD71" s="16" cm="1">
        <f t="array" ref="AD71">IFERROR(INDEX($H$102:$AR$200,MATCH($F71,$F$102:$F$200,0),COLUMN()-7),-999)</f>
        <v>999</v>
      </c>
      <c r="AE71" s="16" cm="1">
        <f t="array" ref="AE71">IFERROR(INDEX($H$102:$AR$200,MATCH($F71,$F$102:$F$200,0),COLUMN()-7),-999)</f>
        <v>999</v>
      </c>
      <c r="AF71" s="16" cm="1">
        <f t="array" ref="AF71">IFERROR(INDEX($H$102:$AR$200,MATCH($F71,$F$102:$F$200,0),COLUMN()-7),-999)</f>
        <v>999</v>
      </c>
      <c r="AG71" s="16" cm="1">
        <f t="array" ref="AG71">IFERROR(INDEX($H$102:$AR$200,MATCH($F71,$F$102:$F$200,0),COLUMN()-7),-999)</f>
        <v>999</v>
      </c>
      <c r="AH71" s="16" cm="1">
        <f t="array" ref="AH71">IFERROR(INDEX($H$102:$AR$200,MATCH($F71,$F$102:$F$200,0),COLUMN()-7),-999)</f>
        <v>999</v>
      </c>
      <c r="AI71" s="16" cm="1">
        <f t="array" ref="AI71">IFERROR(INDEX($H$102:$AR$200,MATCH($F71,$F$102:$F$200,0),COLUMN()-7),-999)</f>
        <v>999</v>
      </c>
      <c r="AJ71" s="16" cm="1">
        <f t="array" ref="AJ71">IFERROR(INDEX($H$102:$AR$200,MATCH($F71,$F$102:$F$200,0),COLUMN()-7),-999)</f>
        <v>999</v>
      </c>
      <c r="AK71" s="16" cm="1">
        <f t="array" ref="AK71">IFERROR(INDEX($H$102:$AR$200,MATCH($F71,$F$102:$F$200,0),COLUMN()-7),-999)</f>
        <v>999</v>
      </c>
      <c r="AL71" s="16" cm="1">
        <f t="array" ref="AL71">IFERROR(INDEX($H$102:$AR$200,MATCH($F71,$F$102:$F$200,0),COLUMN()-7),-999)</f>
        <v>999</v>
      </c>
      <c r="AM71" s="16" cm="1">
        <f t="array" ref="AM71">IFERROR(INDEX($H$102:$AR$200,MATCH($F71,$F$102:$F$200,0),COLUMN()-7),-999)</f>
        <v>999</v>
      </c>
      <c r="AN71" s="16" cm="1">
        <f t="array" ref="AN71">IFERROR(INDEX($H$102:$AR$200,MATCH($F71,$F$102:$F$200,0),COLUMN()-7),-999)</f>
        <v>999</v>
      </c>
      <c r="AO71" s="16" cm="1">
        <f t="array" ref="AO71">IFERROR(INDEX($H$102:$AR$200,MATCH($F71,$F$102:$F$200,0),COLUMN()-7),-999)</f>
        <v>999</v>
      </c>
      <c r="AP71" s="16" cm="1">
        <f t="array" ref="AP71">IFERROR(INDEX($H$102:$AR$200,MATCH($F71,$F$102:$F$200,0),COLUMN()-7),-999)</f>
        <v>999</v>
      </c>
      <c r="AQ71" s="16" cm="1">
        <f t="array" ref="AQ71">IFERROR(INDEX($H$102:$AR$200,MATCH($F71,$F$102:$F$200,0),COLUMN()-7),-999)</f>
        <v>999</v>
      </c>
      <c r="AR71" s="16" cm="1">
        <f t="array" ref="AR71">IFERROR(INDEX($H$102:$AR$200,MATCH($F71,$F$102:$F$200,0),COLUMN()-7),-999)</f>
        <v>999</v>
      </c>
      <c r="AS71" s="16"/>
      <c r="AT71" s="16">
        <v>999</v>
      </c>
      <c r="AU71" s="16">
        <v>999</v>
      </c>
      <c r="AV71" s="16">
        <v>999</v>
      </c>
      <c r="AW71" s="16">
        <v>999</v>
      </c>
      <c r="AX71" s="16">
        <v>999</v>
      </c>
      <c r="AY71" s="16">
        <v>999</v>
      </c>
      <c r="AZ71" s="16">
        <v>999</v>
      </c>
      <c r="BA71" s="16">
        <v>999</v>
      </c>
      <c r="BB71" s="16">
        <v>999</v>
      </c>
      <c r="BC71" s="16">
        <v>999</v>
      </c>
      <c r="BD71" s="16">
        <v>999</v>
      </c>
      <c r="BE71" s="16">
        <v>999</v>
      </c>
      <c r="BF71" s="16">
        <v>999</v>
      </c>
      <c r="BG71" s="16">
        <v>999</v>
      </c>
      <c r="BH71" s="16">
        <v>999</v>
      </c>
      <c r="BI71" s="16">
        <v>999</v>
      </c>
      <c r="BJ71" s="16"/>
      <c r="BK71" s="16"/>
      <c r="BL71" s="16"/>
      <c r="BM71" s="16"/>
      <c r="BN71" s="16"/>
    </row>
    <row r="72" spans="4:66" ht="15" customHeight="1" x14ac:dyDescent="0.25">
      <c r="D72" s="2" t="str">
        <f>'Lines - Loading'!C72</f>
        <v>ewehillwindfarm1</v>
      </c>
      <c r="E72" s="90" t="str">
        <f>IF('Lines - Loading'!D72="","",'Lines - Loading'!D72)</f>
        <v>EWEH3-_EWEH0G_1</v>
      </c>
      <c r="F72" s="79" t="str">
        <f>'Lines - Loading'!E72</f>
        <v>EWHC3-_EWHC0G_1</v>
      </c>
      <c r="H72" s="16" cm="1">
        <f t="array" ref="H72">IFERROR(INDEX($H$102:$AR$200,MATCH($F72,$F$102:$F$200,0),COLUMN()-7),-999)</f>
        <v>0</v>
      </c>
      <c r="I72" s="16" cm="1">
        <f t="array" ref="I72">IFERROR(INDEX($H$102:$AR$200,MATCH($F72,$F$102:$F$200,0),COLUMN()-7),-999)</f>
        <v>0</v>
      </c>
      <c r="J72" s="16" cm="1">
        <f t="array" ref="J72">IFERROR(INDEX($H$102:$AR$200,MATCH($F72,$F$102:$F$200,0),COLUMN()-7),-999)</f>
        <v>0</v>
      </c>
      <c r="K72" s="16" cm="1">
        <f t="array" ref="K72">IFERROR(INDEX($H$102:$AR$200,MATCH($F72,$F$102:$F$200,0),COLUMN()-7),-999)</f>
        <v>0</v>
      </c>
      <c r="L72" s="16" cm="1">
        <f t="array" ref="L72">IFERROR(INDEX($H$102:$AR$200,MATCH($F72,$F$102:$F$200,0),COLUMN()-7),-999)</f>
        <v>0</v>
      </c>
      <c r="M72" s="16" cm="1">
        <f t="array" ref="M72">IFERROR(INDEX($H$102:$AR$200,MATCH($F72,$F$102:$F$200,0),COLUMN()-7),-999)</f>
        <v>0</v>
      </c>
      <c r="N72" s="16" cm="1">
        <f t="array" ref="N72">IFERROR(INDEX($H$102:$AR$200,MATCH($F72,$F$102:$F$200,0),COLUMN()-7),-999)</f>
        <v>0</v>
      </c>
      <c r="O72" s="16" cm="1">
        <f t="array" ref="O72">IFERROR(INDEX($H$102:$AR$200,MATCH($F72,$F$102:$F$200,0),COLUMN()-7),-999)</f>
        <v>999</v>
      </c>
      <c r="P72" s="16" cm="1">
        <f t="array" ref="P72">IFERROR(INDEX($H$102:$AR$200,MATCH($F72,$F$102:$F$200,0),COLUMN()-7),-999)</f>
        <v>999</v>
      </c>
      <c r="Q72" s="16" cm="1">
        <f t="array" ref="Q72">IFERROR(INDEX($H$102:$AR$200,MATCH($F72,$F$102:$F$200,0),COLUMN()-7),-999)</f>
        <v>999</v>
      </c>
      <c r="R72" s="16" cm="1">
        <f t="array" ref="R72">IFERROR(INDEX($H$102:$AR$200,MATCH($F72,$F$102:$F$200,0),COLUMN()-7),-999)</f>
        <v>999</v>
      </c>
      <c r="S72" s="16" cm="1">
        <f t="array" ref="S72">IFERROR(INDEX($H$102:$AR$200,MATCH($F72,$F$102:$F$200,0),COLUMN()-7),-999)</f>
        <v>999</v>
      </c>
      <c r="T72" s="16" cm="1">
        <f t="array" ref="T72">IFERROR(INDEX($H$102:$AR$200,MATCH($F72,$F$102:$F$200,0),COLUMN()-7),-999)</f>
        <v>999</v>
      </c>
      <c r="U72" s="16" cm="1">
        <f t="array" ref="U72">IFERROR(INDEX($H$102:$AR$200,MATCH($F72,$F$102:$F$200,0),COLUMN()-7),-999)</f>
        <v>999</v>
      </c>
      <c r="V72" s="16" cm="1">
        <f t="array" ref="V72">IFERROR(INDEX($H$102:$AR$200,MATCH($F72,$F$102:$F$200,0),COLUMN()-7),-999)</f>
        <v>999</v>
      </c>
      <c r="W72" s="16" cm="1">
        <f t="array" ref="W72">IFERROR(INDEX($H$102:$AR$200,MATCH($F72,$F$102:$F$200,0),COLUMN()-7),-999)</f>
        <v>999</v>
      </c>
      <c r="X72" s="16" cm="1">
        <f t="array" ref="X72">IFERROR(INDEX($H$102:$AR$200,MATCH($F72,$F$102:$F$200,0),COLUMN()-7),-999)</f>
        <v>999</v>
      </c>
      <c r="Y72" s="16" cm="1">
        <f t="array" ref="Y72">IFERROR(INDEX($H$102:$AR$200,MATCH($F72,$F$102:$F$200,0),COLUMN()-7),-999)</f>
        <v>999</v>
      </c>
      <c r="Z72" s="16" cm="1">
        <f t="array" ref="Z72">IFERROR(INDEX($H$102:$AR$200,MATCH($F72,$F$102:$F$200,0),COLUMN()-7),-999)</f>
        <v>999</v>
      </c>
      <c r="AA72" s="16" cm="1">
        <f t="array" ref="AA72">IFERROR(INDEX($H$102:$AR$200,MATCH($F72,$F$102:$F$200,0),COLUMN()-7),-999)</f>
        <v>999</v>
      </c>
      <c r="AB72" s="16" cm="1">
        <f t="array" ref="AB72">IFERROR(INDEX($H$102:$AR$200,MATCH($F72,$F$102:$F$200,0),COLUMN()-7),-999)</f>
        <v>999</v>
      </c>
      <c r="AC72" s="16" cm="1">
        <f t="array" ref="AC72">IFERROR(INDEX($H$102:$AR$200,MATCH($F72,$F$102:$F$200,0),COLUMN()-7),-999)</f>
        <v>999</v>
      </c>
      <c r="AD72" s="16" cm="1">
        <f t="array" ref="AD72">IFERROR(INDEX($H$102:$AR$200,MATCH($F72,$F$102:$F$200,0),COLUMN()-7),-999)</f>
        <v>999</v>
      </c>
      <c r="AE72" s="16" cm="1">
        <f t="array" ref="AE72">IFERROR(INDEX($H$102:$AR$200,MATCH($F72,$F$102:$F$200,0),COLUMN()-7),-999)</f>
        <v>999</v>
      </c>
      <c r="AF72" s="16" cm="1">
        <f t="array" ref="AF72">IFERROR(INDEX($H$102:$AR$200,MATCH($F72,$F$102:$F$200,0),COLUMN()-7),-999)</f>
        <v>999</v>
      </c>
      <c r="AG72" s="16" cm="1">
        <f t="array" ref="AG72">IFERROR(INDEX($H$102:$AR$200,MATCH($F72,$F$102:$F$200,0),COLUMN()-7),-999)</f>
        <v>999</v>
      </c>
      <c r="AH72" s="16" cm="1">
        <f t="array" ref="AH72">IFERROR(INDEX($H$102:$AR$200,MATCH($F72,$F$102:$F$200,0),COLUMN()-7),-999)</f>
        <v>999</v>
      </c>
      <c r="AI72" s="16" cm="1">
        <f t="array" ref="AI72">IFERROR(INDEX($H$102:$AR$200,MATCH($F72,$F$102:$F$200,0),COLUMN()-7),-999)</f>
        <v>999</v>
      </c>
      <c r="AJ72" s="16" cm="1">
        <f t="array" ref="AJ72">IFERROR(INDEX($H$102:$AR$200,MATCH($F72,$F$102:$F$200,0),COLUMN()-7),-999)</f>
        <v>999</v>
      </c>
      <c r="AK72" s="16" cm="1">
        <f t="array" ref="AK72">IFERROR(INDEX($H$102:$AR$200,MATCH($F72,$F$102:$F$200,0),COLUMN()-7),-999)</f>
        <v>999</v>
      </c>
      <c r="AL72" s="16" cm="1">
        <f t="array" ref="AL72">IFERROR(INDEX($H$102:$AR$200,MATCH($F72,$F$102:$F$200,0),COLUMN()-7),-999)</f>
        <v>999</v>
      </c>
      <c r="AM72" s="16" cm="1">
        <f t="array" ref="AM72">IFERROR(INDEX($H$102:$AR$200,MATCH($F72,$F$102:$F$200,0),COLUMN()-7),-999)</f>
        <v>999</v>
      </c>
      <c r="AN72" s="16" cm="1">
        <f t="array" ref="AN72">IFERROR(INDEX($H$102:$AR$200,MATCH($F72,$F$102:$F$200,0),COLUMN()-7),-999)</f>
        <v>999</v>
      </c>
      <c r="AO72" s="16" cm="1">
        <f t="array" ref="AO72">IFERROR(INDEX($H$102:$AR$200,MATCH($F72,$F$102:$F$200,0),COLUMN()-7),-999)</f>
        <v>999</v>
      </c>
      <c r="AP72" s="16" cm="1">
        <f t="array" ref="AP72">IFERROR(INDEX($H$102:$AR$200,MATCH($F72,$F$102:$F$200,0),COLUMN()-7),-999)</f>
        <v>999</v>
      </c>
      <c r="AQ72" s="16" cm="1">
        <f t="array" ref="AQ72">IFERROR(INDEX($H$102:$AR$200,MATCH($F72,$F$102:$F$200,0),COLUMN()-7),-999)</f>
        <v>999</v>
      </c>
      <c r="AR72" s="16" cm="1">
        <f t="array" ref="AR72">IFERROR(INDEX($H$102:$AR$200,MATCH($F72,$F$102:$F$200,0),COLUMN()-7),-999)</f>
        <v>999</v>
      </c>
      <c r="AS72" s="16"/>
      <c r="AT72" s="16">
        <v>999</v>
      </c>
      <c r="AU72" s="16">
        <v>999</v>
      </c>
      <c r="AV72" s="16">
        <v>999</v>
      </c>
      <c r="AW72" s="16">
        <v>999</v>
      </c>
      <c r="AX72" s="16">
        <v>999</v>
      </c>
      <c r="AY72" s="16">
        <v>999</v>
      </c>
      <c r="AZ72" s="16">
        <v>999</v>
      </c>
      <c r="BA72" s="16">
        <v>999</v>
      </c>
      <c r="BB72" s="16">
        <v>999</v>
      </c>
      <c r="BC72" s="16">
        <v>999</v>
      </c>
      <c r="BD72" s="16">
        <v>999</v>
      </c>
      <c r="BE72" s="16">
        <v>999</v>
      </c>
      <c r="BF72" s="16">
        <v>999</v>
      </c>
      <c r="BG72" s="16">
        <v>999</v>
      </c>
      <c r="BH72" s="16">
        <v>999</v>
      </c>
      <c r="BI72" s="16">
        <v>999</v>
      </c>
      <c r="BJ72" s="16"/>
      <c r="BK72" s="16"/>
      <c r="BL72" s="16"/>
      <c r="BM72" s="16"/>
      <c r="BN72" s="16"/>
    </row>
    <row r="73" spans="4:66" ht="15" customHeight="1" x14ac:dyDescent="0.25">
      <c r="D73" s="2" t="str">
        <f>'Lines - Loading'!C73</f>
        <v>ewehillwindfarm1</v>
      </c>
      <c r="E73" s="90" t="str">
        <f>IF('Lines - Loading'!D73="","",'Lines - Loading'!D73)</f>
        <v>EWEH0G</v>
      </c>
      <c r="F73" s="80" t="str">
        <f>'Lines - Loading'!E73</f>
        <v>EWEH0G</v>
      </c>
      <c r="H73" s="16" cm="1">
        <f t="array" ref="H73">IFERROR(INDEX($H$102:$AR$200,MATCH($F73,$F$102:$F$200,0),COLUMN()-7),-999)</f>
        <v>0</v>
      </c>
      <c r="I73" s="16" cm="1">
        <f t="array" ref="I73">IFERROR(INDEX($H$102:$AR$200,MATCH($F73,$F$102:$F$200,0),COLUMN()-7),-999)</f>
        <v>0</v>
      </c>
      <c r="J73" s="16" cm="1">
        <f t="array" ref="J73">IFERROR(INDEX($H$102:$AR$200,MATCH($F73,$F$102:$F$200,0),COLUMN()-7),-999)</f>
        <v>0</v>
      </c>
      <c r="K73" s="16" cm="1">
        <f t="array" ref="K73">IFERROR(INDEX($H$102:$AR$200,MATCH($F73,$F$102:$F$200,0),COLUMN()-7),-999)</f>
        <v>0</v>
      </c>
      <c r="L73" s="16" cm="1">
        <f t="array" ref="L73">IFERROR(INDEX($H$102:$AR$200,MATCH($F73,$F$102:$F$200,0),COLUMN()-7),-999)</f>
        <v>0</v>
      </c>
      <c r="M73" s="16" cm="1">
        <f t="array" ref="M73">IFERROR(INDEX($H$102:$AR$200,MATCH($F73,$F$102:$F$200,0),COLUMN()-7),-999)</f>
        <v>0</v>
      </c>
      <c r="N73" s="16" cm="1">
        <f t="array" ref="N73">IFERROR(INDEX($H$102:$AR$200,MATCH($F73,$F$102:$F$200,0),COLUMN()-7),-999)</f>
        <v>0</v>
      </c>
      <c r="O73" s="16" cm="1">
        <f t="array" ref="O73">IFERROR(INDEX($H$102:$AR$200,MATCH($F73,$F$102:$F$200,0),COLUMN()-7),-999)</f>
        <v>0</v>
      </c>
      <c r="P73" s="16" cm="1">
        <f t="array" ref="P73">IFERROR(INDEX($H$102:$AR$200,MATCH($F73,$F$102:$F$200,0),COLUMN()-7),-999)</f>
        <v>999</v>
      </c>
      <c r="Q73" s="16" cm="1">
        <f t="array" ref="Q73">IFERROR(INDEX($H$102:$AR$200,MATCH($F73,$F$102:$F$200,0),COLUMN()-7),-999)</f>
        <v>999</v>
      </c>
      <c r="R73" s="16" cm="1">
        <f t="array" ref="R73">IFERROR(INDEX($H$102:$AR$200,MATCH($F73,$F$102:$F$200,0),COLUMN()-7),-999)</f>
        <v>999</v>
      </c>
      <c r="S73" s="16" cm="1">
        <f t="array" ref="S73">IFERROR(INDEX($H$102:$AR$200,MATCH($F73,$F$102:$F$200,0),COLUMN()-7),-999)</f>
        <v>999</v>
      </c>
      <c r="T73" s="16" cm="1">
        <f t="array" ref="T73">IFERROR(INDEX($H$102:$AR$200,MATCH($F73,$F$102:$F$200,0),COLUMN()-7),-999)</f>
        <v>999</v>
      </c>
      <c r="U73" s="16" cm="1">
        <f t="array" ref="U73">IFERROR(INDEX($H$102:$AR$200,MATCH($F73,$F$102:$F$200,0),COLUMN()-7),-999)</f>
        <v>999</v>
      </c>
      <c r="V73" s="16" cm="1">
        <f t="array" ref="V73">IFERROR(INDEX($H$102:$AR$200,MATCH($F73,$F$102:$F$200,0),COLUMN()-7),-999)</f>
        <v>999</v>
      </c>
      <c r="W73" s="16" cm="1">
        <f t="array" ref="W73">IFERROR(INDEX($H$102:$AR$200,MATCH($F73,$F$102:$F$200,0),COLUMN()-7),-999)</f>
        <v>999</v>
      </c>
      <c r="X73" s="16" cm="1">
        <f t="array" ref="X73">IFERROR(INDEX($H$102:$AR$200,MATCH($F73,$F$102:$F$200,0),COLUMN()-7),-999)</f>
        <v>999</v>
      </c>
      <c r="Y73" s="16" cm="1">
        <f t="array" ref="Y73">IFERROR(INDEX($H$102:$AR$200,MATCH($F73,$F$102:$F$200,0),COLUMN()-7),-999)</f>
        <v>999</v>
      </c>
      <c r="Z73" s="16" cm="1">
        <f t="array" ref="Z73">IFERROR(INDEX($H$102:$AR$200,MATCH($F73,$F$102:$F$200,0),COLUMN()-7),-999)</f>
        <v>999</v>
      </c>
      <c r="AA73" s="16" cm="1">
        <f t="array" ref="AA73">IFERROR(INDEX($H$102:$AR$200,MATCH($F73,$F$102:$F$200,0),COLUMN()-7),-999)</f>
        <v>999</v>
      </c>
      <c r="AB73" s="16" cm="1">
        <f t="array" ref="AB73">IFERROR(INDEX($H$102:$AR$200,MATCH($F73,$F$102:$F$200,0),COLUMN()-7),-999)</f>
        <v>999</v>
      </c>
      <c r="AC73" s="16" cm="1">
        <f t="array" ref="AC73">IFERROR(INDEX($H$102:$AR$200,MATCH($F73,$F$102:$F$200,0),COLUMN()-7),-999)</f>
        <v>999</v>
      </c>
      <c r="AD73" s="16" cm="1">
        <f t="array" ref="AD73">IFERROR(INDEX($H$102:$AR$200,MATCH($F73,$F$102:$F$200,0),COLUMN()-7),-999)</f>
        <v>999</v>
      </c>
      <c r="AE73" s="16" cm="1">
        <f t="array" ref="AE73">IFERROR(INDEX($H$102:$AR$200,MATCH($F73,$F$102:$F$200,0),COLUMN()-7),-999)</f>
        <v>999</v>
      </c>
      <c r="AF73" s="16" cm="1">
        <f t="array" ref="AF73">IFERROR(INDEX($H$102:$AR$200,MATCH($F73,$F$102:$F$200,0),COLUMN()-7),-999)</f>
        <v>999</v>
      </c>
      <c r="AG73" s="16" cm="1">
        <f t="array" ref="AG73">IFERROR(INDEX($H$102:$AR$200,MATCH($F73,$F$102:$F$200,0),COLUMN()-7),-999)</f>
        <v>999</v>
      </c>
      <c r="AH73" s="16" cm="1">
        <f t="array" ref="AH73">IFERROR(INDEX($H$102:$AR$200,MATCH($F73,$F$102:$F$200,0),COLUMN()-7),-999)</f>
        <v>999</v>
      </c>
      <c r="AI73" s="16" cm="1">
        <f t="array" ref="AI73">IFERROR(INDEX($H$102:$AR$200,MATCH($F73,$F$102:$F$200,0),COLUMN()-7),-999)</f>
        <v>999</v>
      </c>
      <c r="AJ73" s="16" cm="1">
        <f t="array" ref="AJ73">IFERROR(INDEX($H$102:$AR$200,MATCH($F73,$F$102:$F$200,0),COLUMN()-7),-999)</f>
        <v>999</v>
      </c>
      <c r="AK73" s="16" cm="1">
        <f t="array" ref="AK73">IFERROR(INDEX($H$102:$AR$200,MATCH($F73,$F$102:$F$200,0),COLUMN()-7),-999)</f>
        <v>999</v>
      </c>
      <c r="AL73" s="16" cm="1">
        <f t="array" ref="AL73">IFERROR(INDEX($H$102:$AR$200,MATCH($F73,$F$102:$F$200,0),COLUMN()-7),-999)</f>
        <v>999</v>
      </c>
      <c r="AM73" s="16" cm="1">
        <f t="array" ref="AM73">IFERROR(INDEX($H$102:$AR$200,MATCH($F73,$F$102:$F$200,0),COLUMN()-7),-999)</f>
        <v>999</v>
      </c>
      <c r="AN73" s="16" cm="1">
        <f t="array" ref="AN73">IFERROR(INDEX($H$102:$AR$200,MATCH($F73,$F$102:$F$200,0),COLUMN()-7),-999)</f>
        <v>999</v>
      </c>
      <c r="AO73" s="16" cm="1">
        <f t="array" ref="AO73">IFERROR(INDEX($H$102:$AR$200,MATCH($F73,$F$102:$F$200,0),COLUMN()-7),-999)</f>
        <v>999</v>
      </c>
      <c r="AP73" s="16" cm="1">
        <f t="array" ref="AP73">IFERROR(INDEX($H$102:$AR$200,MATCH($F73,$F$102:$F$200,0),COLUMN()-7),-999)</f>
        <v>999</v>
      </c>
      <c r="AQ73" s="16" cm="1">
        <f t="array" ref="AQ73">IFERROR(INDEX($H$102:$AR$200,MATCH($F73,$F$102:$F$200,0),COLUMN()-7),-999)</f>
        <v>999</v>
      </c>
      <c r="AR73" s="16" cm="1">
        <f t="array" ref="AR73">IFERROR(INDEX($H$102:$AR$200,MATCH($F73,$F$102:$F$200,0),COLUMN()-7),-999)</f>
        <v>999</v>
      </c>
      <c r="AS73" s="16"/>
      <c r="AT73" s="16">
        <v>999</v>
      </c>
      <c r="AU73" s="16">
        <v>999</v>
      </c>
      <c r="AV73" s="16">
        <v>999</v>
      </c>
      <c r="AW73" s="16">
        <v>999</v>
      </c>
      <c r="AX73" s="16">
        <v>999</v>
      </c>
      <c r="AY73" s="16">
        <v>999</v>
      </c>
      <c r="AZ73" s="16">
        <v>999</v>
      </c>
      <c r="BA73" s="16">
        <v>999</v>
      </c>
      <c r="BB73" s="16">
        <v>999</v>
      </c>
      <c r="BC73" s="16">
        <v>999</v>
      </c>
      <c r="BD73" s="16">
        <v>999</v>
      </c>
      <c r="BE73" s="16">
        <v>999</v>
      </c>
      <c r="BF73" s="16">
        <v>999</v>
      </c>
      <c r="BG73" s="16">
        <v>999</v>
      </c>
      <c r="BH73" s="16">
        <v>999</v>
      </c>
      <c r="BI73" s="16">
        <v>999</v>
      </c>
      <c r="BJ73" s="16"/>
      <c r="BK73" s="16"/>
      <c r="BL73" s="16"/>
      <c r="BM73" s="16"/>
      <c r="BN73" s="16"/>
    </row>
    <row r="74" spans="4:66" ht="15" customHeight="1" x14ac:dyDescent="0.25">
      <c r="D74" s="2" t="str">
        <f>'Lines - Loading'!C74</f>
        <v>gretna132kv</v>
      </c>
      <c r="E74" s="90" t="str">
        <f>IF('Lines - Loading'!D74="","",'Lines - Loading'!D74)</f>
        <v>GRNA1-_SGT1</v>
      </c>
      <c r="F74" s="81" t="str">
        <f>'Lines - Loading'!E74</f>
        <v>GRNA1-_SGT1</v>
      </c>
      <c r="H74" s="16" cm="1">
        <f t="array" ref="H74">IFERROR(INDEX($H$102:$AR$200,MATCH($F74,$F$102:$F$200,0),COLUMN()-7),-999)</f>
        <v>0</v>
      </c>
      <c r="I74" s="16" cm="1">
        <f t="array" ref="I74">IFERROR(INDEX($H$102:$AR$200,MATCH($F74,$F$102:$F$200,0),COLUMN()-7),-999)</f>
        <v>0</v>
      </c>
      <c r="J74" s="16" cm="1">
        <f t="array" ref="J74">IFERROR(INDEX($H$102:$AR$200,MATCH($F74,$F$102:$F$200,0),COLUMN()-7),-999)</f>
        <v>0</v>
      </c>
      <c r="K74" s="16" cm="1">
        <f t="array" ref="K74">IFERROR(INDEX($H$102:$AR$200,MATCH($F74,$F$102:$F$200,0),COLUMN()-7),-999)</f>
        <v>0</v>
      </c>
      <c r="L74" s="16" cm="1">
        <f t="array" ref="L74">IFERROR(INDEX($H$102:$AR$200,MATCH($F74,$F$102:$F$200,0),COLUMN()-7),-999)</f>
        <v>0</v>
      </c>
      <c r="M74" s="16" cm="1">
        <f t="array" ref="M74">IFERROR(INDEX($H$102:$AR$200,MATCH($F74,$F$102:$F$200,0),COLUMN()-7),-999)</f>
        <v>0</v>
      </c>
      <c r="N74" s="16" cm="1">
        <f t="array" ref="N74">IFERROR(INDEX($H$102:$AR$200,MATCH($F74,$F$102:$F$200,0),COLUMN()-7),-999)</f>
        <v>0</v>
      </c>
      <c r="O74" s="16" cm="1">
        <f t="array" ref="O74">IFERROR(INDEX($H$102:$AR$200,MATCH($F74,$F$102:$F$200,0),COLUMN()-7),-999)</f>
        <v>0</v>
      </c>
      <c r="P74" s="16" cm="1">
        <f t="array" ref="P74">IFERROR(INDEX($H$102:$AR$200,MATCH($F74,$F$102:$F$200,0),COLUMN()-7),-999)</f>
        <v>0</v>
      </c>
      <c r="Q74" s="16" cm="1">
        <f t="array" ref="Q74">IFERROR(INDEX($H$102:$AR$200,MATCH($F74,$F$102:$F$200,0),COLUMN()-7),-999)</f>
        <v>0</v>
      </c>
      <c r="R74" s="16" cm="1">
        <f t="array" ref="R74">IFERROR(INDEX($H$102:$AR$200,MATCH($F74,$F$102:$F$200,0),COLUMN()-7),-999)</f>
        <v>0</v>
      </c>
      <c r="S74" s="16" cm="1">
        <f t="array" ref="S74">IFERROR(INDEX($H$102:$AR$200,MATCH($F74,$F$102:$F$200,0),COLUMN()-7),-999)</f>
        <v>0</v>
      </c>
      <c r="T74" s="16" cm="1">
        <f t="array" ref="T74">IFERROR(INDEX($H$102:$AR$200,MATCH($F74,$F$102:$F$200,0),COLUMN()-7),-999)</f>
        <v>0</v>
      </c>
      <c r="U74" s="16" cm="1">
        <f t="array" ref="U74">IFERROR(INDEX($H$102:$AR$200,MATCH($F74,$F$102:$F$200,0),COLUMN()-7),-999)</f>
        <v>999</v>
      </c>
      <c r="V74" s="16" cm="1">
        <f t="array" ref="V74">IFERROR(INDEX($H$102:$AR$200,MATCH($F74,$F$102:$F$200,0),COLUMN()-7),-999)</f>
        <v>999</v>
      </c>
      <c r="W74" s="16" cm="1">
        <f t="array" ref="W74">IFERROR(INDEX($H$102:$AR$200,MATCH($F74,$F$102:$F$200,0),COLUMN()-7),-999)</f>
        <v>999</v>
      </c>
      <c r="X74" s="16" cm="1">
        <f t="array" ref="X74">IFERROR(INDEX($H$102:$AR$200,MATCH($F74,$F$102:$F$200,0),COLUMN()-7),-999)</f>
        <v>999</v>
      </c>
      <c r="Y74" s="16" cm="1">
        <f t="array" ref="Y74">IFERROR(INDEX($H$102:$AR$200,MATCH($F74,$F$102:$F$200,0),COLUMN()-7),-999)</f>
        <v>999</v>
      </c>
      <c r="Z74" s="16" cm="1">
        <f t="array" ref="Z74">IFERROR(INDEX($H$102:$AR$200,MATCH($F74,$F$102:$F$200,0),COLUMN()-7),-999)</f>
        <v>999</v>
      </c>
      <c r="AA74" s="16" cm="1">
        <f t="array" ref="AA74">IFERROR(INDEX($H$102:$AR$200,MATCH($F74,$F$102:$F$200,0),COLUMN()-7),-999)</f>
        <v>999</v>
      </c>
      <c r="AB74" s="16" cm="1">
        <f t="array" ref="AB74">IFERROR(INDEX($H$102:$AR$200,MATCH($F74,$F$102:$F$200,0),COLUMN()-7),-999)</f>
        <v>999</v>
      </c>
      <c r="AC74" s="16" cm="1">
        <f t="array" ref="AC74">IFERROR(INDEX($H$102:$AR$200,MATCH($F74,$F$102:$F$200,0),COLUMN()-7),-999)</f>
        <v>999</v>
      </c>
      <c r="AD74" s="16" cm="1">
        <f t="array" ref="AD74">IFERROR(INDEX($H$102:$AR$200,MATCH($F74,$F$102:$F$200,0),COLUMN()-7),-999)</f>
        <v>999</v>
      </c>
      <c r="AE74" s="16" cm="1">
        <f t="array" ref="AE74">IFERROR(INDEX($H$102:$AR$200,MATCH($F74,$F$102:$F$200,0),COLUMN()-7),-999)</f>
        <v>999</v>
      </c>
      <c r="AF74" s="16" cm="1">
        <f t="array" ref="AF74">IFERROR(INDEX($H$102:$AR$200,MATCH($F74,$F$102:$F$200,0),COLUMN()-7),-999)</f>
        <v>999</v>
      </c>
      <c r="AG74" s="16" cm="1">
        <f t="array" ref="AG74">IFERROR(INDEX($H$102:$AR$200,MATCH($F74,$F$102:$F$200,0),COLUMN()-7),-999)</f>
        <v>999</v>
      </c>
      <c r="AH74" s="16" cm="1">
        <f t="array" ref="AH74">IFERROR(INDEX($H$102:$AR$200,MATCH($F74,$F$102:$F$200,0),COLUMN()-7),-999)</f>
        <v>999</v>
      </c>
      <c r="AI74" s="16" cm="1">
        <f t="array" ref="AI74">IFERROR(INDEX($H$102:$AR$200,MATCH($F74,$F$102:$F$200,0),COLUMN()-7),-999)</f>
        <v>999</v>
      </c>
      <c r="AJ74" s="16" cm="1">
        <f t="array" ref="AJ74">IFERROR(INDEX($H$102:$AR$200,MATCH($F74,$F$102:$F$200,0),COLUMN()-7),-999)</f>
        <v>999</v>
      </c>
      <c r="AK74" s="16" cm="1">
        <f t="array" ref="AK74">IFERROR(INDEX($H$102:$AR$200,MATCH($F74,$F$102:$F$200,0),COLUMN()-7),-999)</f>
        <v>999</v>
      </c>
      <c r="AL74" s="16" cm="1">
        <f t="array" ref="AL74">IFERROR(INDEX($H$102:$AR$200,MATCH($F74,$F$102:$F$200,0),COLUMN()-7),-999)</f>
        <v>999</v>
      </c>
      <c r="AM74" s="16" cm="1">
        <f t="array" ref="AM74">IFERROR(INDEX($H$102:$AR$200,MATCH($F74,$F$102:$F$200,0),COLUMN()-7),-999)</f>
        <v>999</v>
      </c>
      <c r="AN74" s="16" cm="1">
        <f t="array" ref="AN74">IFERROR(INDEX($H$102:$AR$200,MATCH($F74,$F$102:$F$200,0),COLUMN()-7),-999)</f>
        <v>999</v>
      </c>
      <c r="AO74" s="16" cm="1">
        <f t="array" ref="AO74">IFERROR(INDEX($H$102:$AR$200,MATCH($F74,$F$102:$F$200,0),COLUMN()-7),-999)</f>
        <v>999</v>
      </c>
      <c r="AP74" s="16" cm="1">
        <f t="array" ref="AP74">IFERROR(INDEX($H$102:$AR$200,MATCH($F74,$F$102:$F$200,0),COLUMN()-7),-999)</f>
        <v>999</v>
      </c>
      <c r="AQ74" s="16" cm="1">
        <f t="array" ref="AQ74">IFERROR(INDEX($H$102:$AR$200,MATCH($F74,$F$102:$F$200,0),COLUMN()-7),-999)</f>
        <v>999</v>
      </c>
      <c r="AR74" s="16" cm="1">
        <f t="array" ref="AR74">IFERROR(INDEX($H$102:$AR$200,MATCH($F74,$F$102:$F$200,0),COLUMN()-7),-999)</f>
        <v>999</v>
      </c>
      <c r="AS74" s="16"/>
      <c r="AT74" s="16">
        <v>999</v>
      </c>
      <c r="AU74" s="16">
        <v>999</v>
      </c>
      <c r="AV74" s="16">
        <v>999</v>
      </c>
      <c r="AW74" s="16">
        <v>999</v>
      </c>
      <c r="AX74" s="16">
        <v>999</v>
      </c>
      <c r="AY74" s="16">
        <v>999</v>
      </c>
      <c r="AZ74" s="16">
        <v>999</v>
      </c>
      <c r="BA74" s="16">
        <v>999</v>
      </c>
      <c r="BB74" s="16">
        <v>999</v>
      </c>
      <c r="BC74" s="16">
        <v>999</v>
      </c>
      <c r="BD74" s="16">
        <v>999</v>
      </c>
      <c r="BE74" s="16">
        <v>999</v>
      </c>
      <c r="BF74" s="16">
        <v>999</v>
      </c>
      <c r="BG74" s="16">
        <v>999</v>
      </c>
      <c r="BH74" s="16">
        <v>999</v>
      </c>
      <c r="BI74" s="16">
        <v>999</v>
      </c>
      <c r="BJ74" s="16"/>
      <c r="BK74" s="16"/>
      <c r="BL74" s="16"/>
      <c r="BM74" s="16"/>
      <c r="BN74" s="16"/>
    </row>
    <row r="75" spans="4:66" ht="15" customHeight="1" x14ac:dyDescent="0.25">
      <c r="D75" s="2" t="str">
        <f>'Lines - Loading'!C75</f>
        <v>gretna132kv</v>
      </c>
      <c r="E75" s="90" t="str">
        <f>IF('Lines - Loading'!D75="","",'Lines - Loading'!D75)</f>
        <v>GRNA1-_SGT2</v>
      </c>
      <c r="F75" s="81" t="str">
        <f>'Lines - Loading'!E75</f>
        <v>GRNA1-_SGT2</v>
      </c>
      <c r="H75" s="16" cm="1">
        <f t="array" ref="H75">IFERROR(INDEX($H$102:$AR$200,MATCH($F75,$F$102:$F$200,0),COLUMN()-7),-999)</f>
        <v>0</v>
      </c>
      <c r="I75" s="16" cm="1">
        <f t="array" ref="I75">IFERROR(INDEX($H$102:$AR$200,MATCH($F75,$F$102:$F$200,0),COLUMN()-7),-999)</f>
        <v>0</v>
      </c>
      <c r="J75" s="16" cm="1">
        <f t="array" ref="J75">IFERROR(INDEX($H$102:$AR$200,MATCH($F75,$F$102:$F$200,0),COLUMN()-7),-999)</f>
        <v>0</v>
      </c>
      <c r="K75" s="16" cm="1">
        <f t="array" ref="K75">IFERROR(INDEX($H$102:$AR$200,MATCH($F75,$F$102:$F$200,0),COLUMN()-7),-999)</f>
        <v>0</v>
      </c>
      <c r="L75" s="16" cm="1">
        <f t="array" ref="L75">IFERROR(INDEX($H$102:$AR$200,MATCH($F75,$F$102:$F$200,0),COLUMN()-7),-999)</f>
        <v>0</v>
      </c>
      <c r="M75" s="16" cm="1">
        <f t="array" ref="M75">IFERROR(INDEX($H$102:$AR$200,MATCH($F75,$F$102:$F$200,0),COLUMN()-7),-999)</f>
        <v>0</v>
      </c>
      <c r="N75" s="16" cm="1">
        <f t="array" ref="N75">IFERROR(INDEX($H$102:$AR$200,MATCH($F75,$F$102:$F$200,0),COLUMN()-7),-999)</f>
        <v>0</v>
      </c>
      <c r="O75" s="16" cm="1">
        <f t="array" ref="O75">IFERROR(INDEX($H$102:$AR$200,MATCH($F75,$F$102:$F$200,0),COLUMN()-7),-999)</f>
        <v>0</v>
      </c>
      <c r="P75" s="16" cm="1">
        <f t="array" ref="P75">IFERROR(INDEX($H$102:$AR$200,MATCH($F75,$F$102:$F$200,0),COLUMN()-7),-999)</f>
        <v>0</v>
      </c>
      <c r="Q75" s="16" cm="1">
        <f t="array" ref="Q75">IFERROR(INDEX($H$102:$AR$200,MATCH($F75,$F$102:$F$200,0),COLUMN()-7),-999)</f>
        <v>0</v>
      </c>
      <c r="R75" s="16" cm="1">
        <f t="array" ref="R75">IFERROR(INDEX($H$102:$AR$200,MATCH($F75,$F$102:$F$200,0),COLUMN()-7),-999)</f>
        <v>0</v>
      </c>
      <c r="S75" s="16" cm="1">
        <f t="array" ref="S75">IFERROR(INDEX($H$102:$AR$200,MATCH($F75,$F$102:$F$200,0),COLUMN()-7),-999)</f>
        <v>0</v>
      </c>
      <c r="T75" s="16" cm="1">
        <f t="array" ref="T75">IFERROR(INDEX($H$102:$AR$200,MATCH($F75,$F$102:$F$200,0),COLUMN()-7),-999)</f>
        <v>0</v>
      </c>
      <c r="U75" s="16" cm="1">
        <f t="array" ref="U75">IFERROR(INDEX($H$102:$AR$200,MATCH($F75,$F$102:$F$200,0),COLUMN()-7),-999)</f>
        <v>0</v>
      </c>
      <c r="V75" s="16" cm="1">
        <f t="array" ref="V75">IFERROR(INDEX($H$102:$AR$200,MATCH($F75,$F$102:$F$200,0),COLUMN()-7),-999)</f>
        <v>0</v>
      </c>
      <c r="W75" s="16" cm="1">
        <f t="array" ref="W75">IFERROR(INDEX($H$102:$AR$200,MATCH($F75,$F$102:$F$200,0),COLUMN()-7),-999)</f>
        <v>0</v>
      </c>
      <c r="X75" s="16" cm="1">
        <f t="array" ref="X75">IFERROR(INDEX($H$102:$AR$200,MATCH($F75,$F$102:$F$200,0),COLUMN()-7),-999)</f>
        <v>0</v>
      </c>
      <c r="Y75" s="16" cm="1">
        <f t="array" ref="Y75">IFERROR(INDEX($H$102:$AR$200,MATCH($F75,$F$102:$F$200,0),COLUMN()-7),-999)</f>
        <v>0</v>
      </c>
      <c r="Z75" s="16" cm="1">
        <f t="array" ref="Z75">IFERROR(INDEX($H$102:$AR$200,MATCH($F75,$F$102:$F$200,0),COLUMN()-7),-999)</f>
        <v>0</v>
      </c>
      <c r="AA75" s="16" cm="1">
        <f t="array" ref="AA75">IFERROR(INDEX($H$102:$AR$200,MATCH($F75,$F$102:$F$200,0),COLUMN()-7),-999)</f>
        <v>0</v>
      </c>
      <c r="AB75" s="16" cm="1">
        <f t="array" ref="AB75">IFERROR(INDEX($H$102:$AR$200,MATCH($F75,$F$102:$F$200,0),COLUMN()-7),-999)</f>
        <v>0</v>
      </c>
      <c r="AC75" s="16" cm="1">
        <f t="array" ref="AC75">IFERROR(INDEX($H$102:$AR$200,MATCH($F75,$F$102:$F$200,0),COLUMN()-7),-999)</f>
        <v>0</v>
      </c>
      <c r="AD75" s="16" cm="1">
        <f t="array" ref="AD75">IFERROR(INDEX($H$102:$AR$200,MATCH($F75,$F$102:$F$200,0),COLUMN()-7),-999)</f>
        <v>0</v>
      </c>
      <c r="AE75" s="16" cm="1">
        <f t="array" ref="AE75">IFERROR(INDEX($H$102:$AR$200,MATCH($F75,$F$102:$F$200,0),COLUMN()-7),-999)</f>
        <v>0</v>
      </c>
      <c r="AF75" s="16" cm="1">
        <f t="array" ref="AF75">IFERROR(INDEX($H$102:$AR$200,MATCH($F75,$F$102:$F$200,0),COLUMN()-7),-999)</f>
        <v>0</v>
      </c>
      <c r="AG75" s="16" cm="1">
        <f t="array" ref="AG75">IFERROR(INDEX($H$102:$AR$200,MATCH($F75,$F$102:$F$200,0),COLUMN()-7),-999)</f>
        <v>0</v>
      </c>
      <c r="AH75" s="16" cm="1">
        <f t="array" ref="AH75">IFERROR(INDEX($H$102:$AR$200,MATCH($F75,$F$102:$F$200,0),COLUMN()-7),-999)</f>
        <v>0</v>
      </c>
      <c r="AI75" s="16" cm="1">
        <f t="array" ref="AI75">IFERROR(INDEX($H$102:$AR$200,MATCH($F75,$F$102:$F$200,0),COLUMN()-7),-999)</f>
        <v>0</v>
      </c>
      <c r="AJ75" s="16" cm="1">
        <f t="array" ref="AJ75">IFERROR(INDEX($H$102:$AR$200,MATCH($F75,$F$102:$F$200,0),COLUMN()-7),-999)</f>
        <v>0</v>
      </c>
      <c r="AK75" s="16" cm="1">
        <f t="array" ref="AK75">IFERROR(INDEX($H$102:$AR$200,MATCH($F75,$F$102:$F$200,0),COLUMN()-7),-999)</f>
        <v>0</v>
      </c>
      <c r="AL75" s="16" cm="1">
        <f t="array" ref="AL75">IFERROR(INDEX($H$102:$AR$200,MATCH($F75,$F$102:$F$200,0),COLUMN()-7),-999)</f>
        <v>0</v>
      </c>
      <c r="AM75" s="16" cm="1">
        <f t="array" ref="AM75">IFERROR(INDEX($H$102:$AR$200,MATCH($F75,$F$102:$F$200,0),COLUMN()-7),-999)</f>
        <v>0</v>
      </c>
      <c r="AN75" s="16" cm="1">
        <f t="array" ref="AN75">IFERROR(INDEX($H$102:$AR$200,MATCH($F75,$F$102:$F$200,0),COLUMN()-7),-999)</f>
        <v>0</v>
      </c>
      <c r="AO75" s="16" cm="1">
        <f t="array" ref="AO75">IFERROR(INDEX($H$102:$AR$200,MATCH($F75,$F$102:$F$200,0),COLUMN()-7),-999)</f>
        <v>0</v>
      </c>
      <c r="AP75" s="16" cm="1">
        <f t="array" ref="AP75">IFERROR(INDEX($H$102:$AR$200,MATCH($F75,$F$102:$F$200,0),COLUMN()-7),-999)</f>
        <v>0</v>
      </c>
      <c r="AQ75" s="16" cm="1">
        <f t="array" ref="AQ75">IFERROR(INDEX($H$102:$AR$200,MATCH($F75,$F$102:$F$200,0),COLUMN()-7),-999)</f>
        <v>0</v>
      </c>
      <c r="AR75" s="16" cm="1">
        <f t="array" ref="AR75">IFERROR(INDEX($H$102:$AR$200,MATCH($F75,$F$102:$F$200,0),COLUMN()-7),-999)</f>
        <v>0</v>
      </c>
      <c r="AS75" s="16"/>
      <c r="AT75" s="16">
        <v>999</v>
      </c>
      <c r="AU75" s="16">
        <v>999</v>
      </c>
      <c r="AV75" s="16">
        <v>999</v>
      </c>
      <c r="AW75" s="16">
        <v>999</v>
      </c>
      <c r="AX75" s="16">
        <v>999</v>
      </c>
      <c r="AY75" s="16">
        <v>999</v>
      </c>
      <c r="AZ75" s="16">
        <v>999</v>
      </c>
      <c r="BA75" s="16">
        <v>999</v>
      </c>
      <c r="BB75" s="16">
        <v>999</v>
      </c>
      <c r="BC75" s="16">
        <v>999</v>
      </c>
      <c r="BD75" s="16">
        <v>999</v>
      </c>
      <c r="BE75" s="16">
        <v>999</v>
      </c>
      <c r="BF75" s="16">
        <v>999</v>
      </c>
      <c r="BG75" s="16">
        <v>999</v>
      </c>
      <c r="BH75" s="16">
        <v>999</v>
      </c>
      <c r="BI75" s="16">
        <v>999</v>
      </c>
      <c r="BJ75" s="16"/>
      <c r="BK75" s="16"/>
      <c r="BL75" s="16"/>
      <c r="BM75" s="16"/>
      <c r="BN75" s="16"/>
    </row>
    <row r="76" spans="4:66" ht="15" customHeight="1" x14ac:dyDescent="0.25">
      <c r="D76" s="2" t="str">
        <f>'Lines - Loading'!C76</f>
        <v>gretna132kv</v>
      </c>
      <c r="E76" s="90" t="str">
        <f>IF('Lines - Loading'!D76="","",'Lines - Loading'!D76)</f>
        <v>GRNA1-_EWEH</v>
      </c>
      <c r="F76" s="81" t="str">
        <f>'Lines - Loading'!E76</f>
        <v>GRNA1-_EWEH</v>
      </c>
      <c r="H76" s="16" cm="1">
        <f t="array" ref="H76">IFERROR(INDEX($H$102:$AR$200,MATCH($F76,$F$102:$F$200,0),COLUMN()-7),-999)</f>
        <v>0</v>
      </c>
      <c r="I76" s="16" cm="1">
        <f t="array" ref="I76">IFERROR(INDEX($H$102:$AR$200,MATCH($F76,$F$102:$F$200,0),COLUMN()-7),-999)</f>
        <v>0</v>
      </c>
      <c r="J76" s="16" cm="1">
        <f t="array" ref="J76">IFERROR(INDEX($H$102:$AR$200,MATCH($F76,$F$102:$F$200,0),COLUMN()-7),-999)</f>
        <v>0</v>
      </c>
      <c r="K76" s="16" cm="1">
        <f t="array" ref="K76">IFERROR(INDEX($H$102:$AR$200,MATCH($F76,$F$102:$F$200,0),COLUMN()-7),-999)</f>
        <v>0</v>
      </c>
      <c r="L76" s="16" cm="1">
        <f t="array" ref="L76">IFERROR(INDEX($H$102:$AR$200,MATCH($F76,$F$102:$F$200,0),COLUMN()-7),-999)</f>
        <v>0</v>
      </c>
      <c r="M76" s="16" cm="1">
        <f t="array" ref="M76">IFERROR(INDEX($H$102:$AR$200,MATCH($F76,$F$102:$F$200,0),COLUMN()-7),-999)</f>
        <v>0</v>
      </c>
      <c r="N76" s="16" cm="1">
        <f t="array" ref="N76">IFERROR(INDEX($H$102:$AR$200,MATCH($F76,$F$102:$F$200,0),COLUMN()-7),-999)</f>
        <v>0</v>
      </c>
      <c r="O76" s="16" cm="1">
        <f t="array" ref="O76">IFERROR(INDEX($H$102:$AR$200,MATCH($F76,$F$102:$F$200,0),COLUMN()-7),-999)</f>
        <v>0</v>
      </c>
      <c r="P76" s="16" cm="1">
        <f t="array" ref="P76">IFERROR(INDEX($H$102:$AR$200,MATCH($F76,$F$102:$F$200,0),COLUMN()-7),-999)</f>
        <v>0</v>
      </c>
      <c r="Q76" s="16" cm="1">
        <f t="array" ref="Q76">IFERROR(INDEX($H$102:$AR$200,MATCH($F76,$F$102:$F$200,0),COLUMN()-7),-999)</f>
        <v>0</v>
      </c>
      <c r="R76" s="16" cm="1">
        <f t="array" ref="R76">IFERROR(INDEX($H$102:$AR$200,MATCH($F76,$F$102:$F$200,0),COLUMN()-7),-999)</f>
        <v>0</v>
      </c>
      <c r="S76" s="16" cm="1">
        <f t="array" ref="S76">IFERROR(INDEX($H$102:$AR$200,MATCH($F76,$F$102:$F$200,0),COLUMN()-7),-999)</f>
        <v>0</v>
      </c>
      <c r="T76" s="16" cm="1">
        <f t="array" ref="T76">IFERROR(INDEX($H$102:$AR$200,MATCH($F76,$F$102:$F$200,0),COLUMN()-7),-999)</f>
        <v>0</v>
      </c>
      <c r="U76" s="16" cm="1">
        <f t="array" ref="U76">IFERROR(INDEX($H$102:$AR$200,MATCH($F76,$F$102:$F$200,0),COLUMN()-7),-999)</f>
        <v>0</v>
      </c>
      <c r="V76" s="16" cm="1">
        <f t="array" ref="V76">IFERROR(INDEX($H$102:$AR$200,MATCH($F76,$F$102:$F$200,0),COLUMN()-7),-999)</f>
        <v>999</v>
      </c>
      <c r="W76" s="16" cm="1">
        <f t="array" ref="W76">IFERROR(INDEX($H$102:$AR$200,MATCH($F76,$F$102:$F$200,0),COLUMN()-7),-999)</f>
        <v>999</v>
      </c>
      <c r="X76" s="16" cm="1">
        <f t="array" ref="X76">IFERROR(INDEX($H$102:$AR$200,MATCH($F76,$F$102:$F$200,0),COLUMN()-7),-999)</f>
        <v>999</v>
      </c>
      <c r="Y76" s="16" cm="1">
        <f t="array" ref="Y76">IFERROR(INDEX($H$102:$AR$200,MATCH($F76,$F$102:$F$200,0),COLUMN()-7),-999)</f>
        <v>999</v>
      </c>
      <c r="Z76" s="16" cm="1">
        <f t="array" ref="Z76">IFERROR(INDEX($H$102:$AR$200,MATCH($F76,$F$102:$F$200,0),COLUMN()-7),-999)</f>
        <v>999</v>
      </c>
      <c r="AA76" s="16" cm="1">
        <f t="array" ref="AA76">IFERROR(INDEX($H$102:$AR$200,MATCH($F76,$F$102:$F$200,0),COLUMN()-7),-999)</f>
        <v>999</v>
      </c>
      <c r="AB76" s="16" cm="1">
        <f t="array" ref="AB76">IFERROR(INDEX($H$102:$AR$200,MATCH($F76,$F$102:$F$200,0),COLUMN()-7),-999)</f>
        <v>999</v>
      </c>
      <c r="AC76" s="16" cm="1">
        <f t="array" ref="AC76">IFERROR(INDEX($H$102:$AR$200,MATCH($F76,$F$102:$F$200,0),COLUMN()-7),-999)</f>
        <v>999</v>
      </c>
      <c r="AD76" s="16" cm="1">
        <f t="array" ref="AD76">IFERROR(INDEX($H$102:$AR$200,MATCH($F76,$F$102:$F$200,0),COLUMN()-7),-999)</f>
        <v>999</v>
      </c>
      <c r="AE76" s="16" cm="1">
        <f t="array" ref="AE76">IFERROR(INDEX($H$102:$AR$200,MATCH($F76,$F$102:$F$200,0),COLUMN()-7),-999)</f>
        <v>999</v>
      </c>
      <c r="AF76" s="16" cm="1">
        <f t="array" ref="AF76">IFERROR(INDEX($H$102:$AR$200,MATCH($F76,$F$102:$F$200,0),COLUMN()-7),-999)</f>
        <v>999</v>
      </c>
      <c r="AG76" s="16" cm="1">
        <f t="array" ref="AG76">IFERROR(INDEX($H$102:$AR$200,MATCH($F76,$F$102:$F$200,0),COLUMN()-7),-999)</f>
        <v>999</v>
      </c>
      <c r="AH76" s="16" cm="1">
        <f t="array" ref="AH76">IFERROR(INDEX($H$102:$AR$200,MATCH($F76,$F$102:$F$200,0),COLUMN()-7),-999)</f>
        <v>999</v>
      </c>
      <c r="AI76" s="16" cm="1">
        <f t="array" ref="AI76">IFERROR(INDEX($H$102:$AR$200,MATCH($F76,$F$102:$F$200,0),COLUMN()-7),-999)</f>
        <v>999</v>
      </c>
      <c r="AJ76" s="16" cm="1">
        <f t="array" ref="AJ76">IFERROR(INDEX($H$102:$AR$200,MATCH($F76,$F$102:$F$200,0),COLUMN()-7),-999)</f>
        <v>999</v>
      </c>
      <c r="AK76" s="16" cm="1">
        <f t="array" ref="AK76">IFERROR(INDEX($H$102:$AR$200,MATCH($F76,$F$102:$F$200,0),COLUMN()-7),-999)</f>
        <v>999</v>
      </c>
      <c r="AL76" s="16" cm="1">
        <f t="array" ref="AL76">IFERROR(INDEX($H$102:$AR$200,MATCH($F76,$F$102:$F$200,0),COLUMN()-7),-999)</f>
        <v>999</v>
      </c>
      <c r="AM76" s="16" cm="1">
        <f t="array" ref="AM76">IFERROR(INDEX($H$102:$AR$200,MATCH($F76,$F$102:$F$200,0),COLUMN()-7),-999)</f>
        <v>999</v>
      </c>
      <c r="AN76" s="16" cm="1">
        <f t="array" ref="AN76">IFERROR(INDEX($H$102:$AR$200,MATCH($F76,$F$102:$F$200,0),COLUMN()-7),-999)</f>
        <v>999</v>
      </c>
      <c r="AO76" s="16" cm="1">
        <f t="array" ref="AO76">IFERROR(INDEX($H$102:$AR$200,MATCH($F76,$F$102:$F$200,0),COLUMN()-7),-999)</f>
        <v>999</v>
      </c>
      <c r="AP76" s="16" cm="1">
        <f t="array" ref="AP76">IFERROR(INDEX($H$102:$AR$200,MATCH($F76,$F$102:$F$200,0),COLUMN()-7),-999)</f>
        <v>999</v>
      </c>
      <c r="AQ76" s="16" cm="1">
        <f t="array" ref="AQ76">IFERROR(INDEX($H$102:$AR$200,MATCH($F76,$F$102:$F$200,0),COLUMN()-7),-999)</f>
        <v>999</v>
      </c>
      <c r="AR76" s="16" cm="1">
        <f t="array" ref="AR76">IFERROR(INDEX($H$102:$AR$200,MATCH($F76,$F$102:$F$200,0),COLUMN()-7),-999)</f>
        <v>999</v>
      </c>
      <c r="AS76" s="16"/>
      <c r="AT76" s="16">
        <v>999</v>
      </c>
      <c r="AU76" s="16">
        <v>999</v>
      </c>
      <c r="AV76" s="16">
        <v>999</v>
      </c>
      <c r="AW76" s="16">
        <v>999</v>
      </c>
      <c r="AX76" s="16">
        <v>999</v>
      </c>
      <c r="AY76" s="16">
        <v>999</v>
      </c>
      <c r="AZ76" s="16">
        <v>999</v>
      </c>
      <c r="BA76" s="16">
        <v>999</v>
      </c>
      <c r="BB76" s="16">
        <v>999</v>
      </c>
      <c r="BC76" s="16">
        <v>999</v>
      </c>
      <c r="BD76" s="16">
        <v>999</v>
      </c>
      <c r="BE76" s="16">
        <v>999</v>
      </c>
      <c r="BF76" s="16">
        <v>999</v>
      </c>
      <c r="BG76" s="16">
        <v>999</v>
      </c>
      <c r="BH76" s="16">
        <v>999</v>
      </c>
      <c r="BI76" s="16">
        <v>999</v>
      </c>
      <c r="BJ76" s="16"/>
      <c r="BK76" s="16"/>
      <c r="BL76" s="16"/>
      <c r="BM76" s="16"/>
      <c r="BN76" s="16"/>
    </row>
    <row r="77" spans="4:66" ht="15" customHeight="1" x14ac:dyDescent="0.25">
      <c r="D77" s="2" t="str">
        <f>'Lines - Loading'!C77</f>
        <v>gretna400kv</v>
      </c>
      <c r="E77" s="90" t="str">
        <f>IF('Lines - Loading'!D77="","",'Lines - Loading'!D77)</f>
        <v>GRNA4-_M1-_SGT1</v>
      </c>
      <c r="F77" s="81" t="str">
        <f>'Lines - Loading'!E77</f>
        <v>GRNA4-_M1-_SGT1</v>
      </c>
      <c r="H77" s="16" cm="1">
        <f t="array" ref="H77">IFERROR(INDEX($H$102:$AR$200,MATCH($F77,$F$102:$F$200,0),COLUMN()-7),-999)</f>
        <v>0</v>
      </c>
      <c r="I77" s="16" cm="1">
        <f t="array" ref="I77">IFERROR(INDEX($H$102:$AR$200,MATCH($F77,$F$102:$F$200,0),COLUMN()-7),-999)</f>
        <v>0</v>
      </c>
      <c r="J77" s="16" cm="1">
        <f t="array" ref="J77">IFERROR(INDEX($H$102:$AR$200,MATCH($F77,$F$102:$F$200,0),COLUMN()-7),-999)</f>
        <v>0</v>
      </c>
      <c r="K77" s="16" cm="1">
        <f t="array" ref="K77">IFERROR(INDEX($H$102:$AR$200,MATCH($F77,$F$102:$F$200,0),COLUMN()-7),-999)</f>
        <v>0</v>
      </c>
      <c r="L77" s="16" cm="1">
        <f t="array" ref="L77">IFERROR(INDEX($H$102:$AR$200,MATCH($F77,$F$102:$F$200,0),COLUMN()-7),-999)</f>
        <v>0</v>
      </c>
      <c r="M77" s="16" cm="1">
        <f t="array" ref="M77">IFERROR(INDEX($H$102:$AR$200,MATCH($F77,$F$102:$F$200,0),COLUMN()-7),-999)</f>
        <v>0</v>
      </c>
      <c r="N77" s="16" cm="1">
        <f t="array" ref="N77">IFERROR(INDEX($H$102:$AR$200,MATCH($F77,$F$102:$F$200,0),COLUMN()-7),-999)</f>
        <v>0</v>
      </c>
      <c r="O77" s="16" cm="1">
        <f t="array" ref="O77">IFERROR(INDEX($H$102:$AR$200,MATCH($F77,$F$102:$F$200,0),COLUMN()-7),-999)</f>
        <v>0</v>
      </c>
      <c r="P77" s="16" cm="1">
        <f t="array" ref="P77">IFERROR(INDEX($H$102:$AR$200,MATCH($F77,$F$102:$F$200,0),COLUMN()-7),-999)</f>
        <v>0</v>
      </c>
      <c r="Q77" s="16" cm="1">
        <f t="array" ref="Q77">IFERROR(INDEX($H$102:$AR$200,MATCH($F77,$F$102:$F$200,0),COLUMN()-7),-999)</f>
        <v>0</v>
      </c>
      <c r="R77" s="16" cm="1">
        <f t="array" ref="R77">IFERROR(INDEX($H$102:$AR$200,MATCH($F77,$F$102:$F$200,0),COLUMN()-7),-999)</f>
        <v>0</v>
      </c>
      <c r="S77" s="16" cm="1">
        <f t="array" ref="S77">IFERROR(INDEX($H$102:$AR$200,MATCH($F77,$F$102:$F$200,0),COLUMN()-7),-999)</f>
        <v>0</v>
      </c>
      <c r="T77" s="16" cm="1">
        <f t="array" ref="T77">IFERROR(INDEX($H$102:$AR$200,MATCH($F77,$F$102:$F$200,0),COLUMN()-7),-999)</f>
        <v>0</v>
      </c>
      <c r="U77" s="16" cm="1">
        <f t="array" ref="U77">IFERROR(INDEX($H$102:$AR$200,MATCH($F77,$F$102:$F$200,0),COLUMN()-7),-999)</f>
        <v>999</v>
      </c>
      <c r="V77" s="16" cm="1">
        <f t="array" ref="V77">IFERROR(INDEX($H$102:$AR$200,MATCH($F77,$F$102:$F$200,0),COLUMN()-7),-999)</f>
        <v>999</v>
      </c>
      <c r="W77" s="16" cm="1">
        <f t="array" ref="W77">IFERROR(INDEX($H$102:$AR$200,MATCH($F77,$F$102:$F$200,0),COLUMN()-7),-999)</f>
        <v>999</v>
      </c>
      <c r="X77" s="16" cm="1">
        <f t="array" ref="X77">IFERROR(INDEX($H$102:$AR$200,MATCH($F77,$F$102:$F$200,0),COLUMN()-7),-999)</f>
        <v>999</v>
      </c>
      <c r="Y77" s="16" cm="1">
        <f t="array" ref="Y77">IFERROR(INDEX($H$102:$AR$200,MATCH($F77,$F$102:$F$200,0),COLUMN()-7),-999)</f>
        <v>999</v>
      </c>
      <c r="Z77" s="16" cm="1">
        <f t="array" ref="Z77">IFERROR(INDEX($H$102:$AR$200,MATCH($F77,$F$102:$F$200,0),COLUMN()-7),-999)</f>
        <v>999</v>
      </c>
      <c r="AA77" s="16" cm="1">
        <f t="array" ref="AA77">IFERROR(INDEX($H$102:$AR$200,MATCH($F77,$F$102:$F$200,0),COLUMN()-7),-999)</f>
        <v>999</v>
      </c>
      <c r="AB77" s="16" cm="1">
        <f t="array" ref="AB77">IFERROR(INDEX($H$102:$AR$200,MATCH($F77,$F$102:$F$200,0),COLUMN()-7),-999)</f>
        <v>999</v>
      </c>
      <c r="AC77" s="16" cm="1">
        <f t="array" ref="AC77">IFERROR(INDEX($H$102:$AR$200,MATCH($F77,$F$102:$F$200,0),COLUMN()-7),-999)</f>
        <v>999</v>
      </c>
      <c r="AD77" s="16" cm="1">
        <f t="array" ref="AD77">IFERROR(INDEX($H$102:$AR$200,MATCH($F77,$F$102:$F$200,0),COLUMN()-7),-999)</f>
        <v>999</v>
      </c>
      <c r="AE77" s="16" cm="1">
        <f t="array" ref="AE77">IFERROR(INDEX($H$102:$AR$200,MATCH($F77,$F$102:$F$200,0),COLUMN()-7),-999)</f>
        <v>999</v>
      </c>
      <c r="AF77" s="16" cm="1">
        <f t="array" ref="AF77">IFERROR(INDEX($H$102:$AR$200,MATCH($F77,$F$102:$F$200,0),COLUMN()-7),-999)</f>
        <v>999</v>
      </c>
      <c r="AG77" s="16" cm="1">
        <f t="array" ref="AG77">IFERROR(INDEX($H$102:$AR$200,MATCH($F77,$F$102:$F$200,0),COLUMN()-7),-999)</f>
        <v>999</v>
      </c>
      <c r="AH77" s="16" cm="1">
        <f t="array" ref="AH77">IFERROR(INDEX($H$102:$AR$200,MATCH($F77,$F$102:$F$200,0),COLUMN()-7),-999)</f>
        <v>999</v>
      </c>
      <c r="AI77" s="16" cm="1">
        <f t="array" ref="AI77">IFERROR(INDEX($H$102:$AR$200,MATCH($F77,$F$102:$F$200,0),COLUMN()-7),-999)</f>
        <v>999</v>
      </c>
      <c r="AJ77" s="16" cm="1">
        <f t="array" ref="AJ77">IFERROR(INDEX($H$102:$AR$200,MATCH($F77,$F$102:$F$200,0),COLUMN()-7),-999)</f>
        <v>999</v>
      </c>
      <c r="AK77" s="16" cm="1">
        <f t="array" ref="AK77">IFERROR(INDEX($H$102:$AR$200,MATCH($F77,$F$102:$F$200,0),COLUMN()-7),-999)</f>
        <v>999</v>
      </c>
      <c r="AL77" s="16" cm="1">
        <f t="array" ref="AL77">IFERROR(INDEX($H$102:$AR$200,MATCH($F77,$F$102:$F$200,0),COLUMN()-7),-999)</f>
        <v>999</v>
      </c>
      <c r="AM77" s="16" cm="1">
        <f t="array" ref="AM77">IFERROR(INDEX($H$102:$AR$200,MATCH($F77,$F$102:$F$200,0),COLUMN()-7),-999)</f>
        <v>999</v>
      </c>
      <c r="AN77" s="16" cm="1">
        <f t="array" ref="AN77">IFERROR(INDEX($H$102:$AR$200,MATCH($F77,$F$102:$F$200,0),COLUMN()-7),-999)</f>
        <v>999</v>
      </c>
      <c r="AO77" s="16" cm="1">
        <f t="array" ref="AO77">IFERROR(INDEX($H$102:$AR$200,MATCH($F77,$F$102:$F$200,0),COLUMN()-7),-999)</f>
        <v>999</v>
      </c>
      <c r="AP77" s="16" cm="1">
        <f t="array" ref="AP77">IFERROR(INDEX($H$102:$AR$200,MATCH($F77,$F$102:$F$200,0),COLUMN()-7),-999)</f>
        <v>999</v>
      </c>
      <c r="AQ77" s="16" cm="1">
        <f t="array" ref="AQ77">IFERROR(INDEX($H$102:$AR$200,MATCH($F77,$F$102:$F$200,0),COLUMN()-7),-999)</f>
        <v>999</v>
      </c>
      <c r="AR77" s="16" cm="1">
        <f t="array" ref="AR77">IFERROR(INDEX($H$102:$AR$200,MATCH($F77,$F$102:$F$200,0),COLUMN()-7),-999)</f>
        <v>999</v>
      </c>
      <c r="AS77" s="16"/>
      <c r="AT77" s="16">
        <v>999</v>
      </c>
      <c r="AU77" s="16">
        <v>999</v>
      </c>
      <c r="AV77" s="16">
        <v>999</v>
      </c>
      <c r="AW77" s="16">
        <v>999</v>
      </c>
      <c r="AX77" s="16">
        <v>999</v>
      </c>
      <c r="AY77" s="16">
        <v>999</v>
      </c>
      <c r="AZ77" s="16">
        <v>999</v>
      </c>
      <c r="BA77" s="16">
        <v>999</v>
      </c>
      <c r="BB77" s="16">
        <v>999</v>
      </c>
      <c r="BC77" s="16">
        <v>999</v>
      </c>
      <c r="BD77" s="16">
        <v>999</v>
      </c>
      <c r="BE77" s="16">
        <v>999</v>
      </c>
      <c r="BF77" s="16">
        <v>999</v>
      </c>
      <c r="BG77" s="16">
        <v>999</v>
      </c>
      <c r="BH77" s="16">
        <v>999</v>
      </c>
      <c r="BI77" s="16">
        <v>999</v>
      </c>
      <c r="BJ77" s="16"/>
      <c r="BK77" s="16"/>
      <c r="BL77" s="16"/>
      <c r="BM77" s="16"/>
      <c r="BN77" s="16"/>
    </row>
    <row r="78" spans="4:66" ht="15" customHeight="1" x14ac:dyDescent="0.25">
      <c r="D78" s="2" t="str">
        <f>'Lines - Loading'!C78</f>
        <v>chapelcrossgretna1</v>
      </c>
      <c r="E78" s="90" t="str">
        <f>IF('Lines - Loading'!D78="","",'Lines - Loading'!D78)</f>
        <v>CHAP1-_GRNA1</v>
      </c>
      <c r="F78" s="81" t="str">
        <f>'Lines - Loading'!E78</f>
        <v>CHAP1-_GRNA1</v>
      </c>
      <c r="H78" s="16" cm="1">
        <f t="array" ref="H78">IFERROR(INDEX($H$102:$AR$200,MATCH($F78,$F$102:$F$200,0),COLUMN()-7),-999)</f>
        <v>0</v>
      </c>
      <c r="I78" s="16" cm="1">
        <f t="array" ref="I78">IFERROR(INDEX($H$102:$AR$200,MATCH($F78,$F$102:$F$200,0),COLUMN()-7),-999)</f>
        <v>0</v>
      </c>
      <c r="J78" s="16" cm="1">
        <f t="array" ref="J78">IFERROR(INDEX($H$102:$AR$200,MATCH($F78,$F$102:$F$200,0),COLUMN()-7),-999)</f>
        <v>0</v>
      </c>
      <c r="K78" s="16" cm="1">
        <f t="array" ref="K78">IFERROR(INDEX($H$102:$AR$200,MATCH($F78,$F$102:$F$200,0),COLUMN()-7),-999)</f>
        <v>0</v>
      </c>
      <c r="L78" s="16" cm="1">
        <f t="array" ref="L78">IFERROR(INDEX($H$102:$AR$200,MATCH($F78,$F$102:$F$200,0),COLUMN()-7),-999)</f>
        <v>0</v>
      </c>
      <c r="M78" s="16" cm="1">
        <f t="array" ref="M78">IFERROR(INDEX($H$102:$AR$200,MATCH($F78,$F$102:$F$200,0),COLUMN()-7),-999)</f>
        <v>0</v>
      </c>
      <c r="N78" s="16" cm="1">
        <f t="array" ref="N78">IFERROR(INDEX($H$102:$AR$200,MATCH($F78,$F$102:$F$200,0),COLUMN()-7),-999)</f>
        <v>0</v>
      </c>
      <c r="O78" s="16" cm="1">
        <f t="array" ref="O78">IFERROR(INDEX($H$102:$AR$200,MATCH($F78,$F$102:$F$200,0),COLUMN()-7),-999)</f>
        <v>0</v>
      </c>
      <c r="P78" s="16" cm="1">
        <f t="array" ref="P78">IFERROR(INDEX($H$102:$AR$200,MATCH($F78,$F$102:$F$200,0),COLUMN()-7),-999)</f>
        <v>0</v>
      </c>
      <c r="Q78" s="16" cm="1">
        <f t="array" ref="Q78">IFERROR(INDEX($H$102:$AR$200,MATCH($F78,$F$102:$F$200,0),COLUMN()-7),-999)</f>
        <v>0</v>
      </c>
      <c r="R78" s="16" cm="1">
        <f t="array" ref="R78">IFERROR(INDEX($H$102:$AR$200,MATCH($F78,$F$102:$F$200,0),COLUMN()-7),-999)</f>
        <v>0</v>
      </c>
      <c r="S78" s="16" cm="1">
        <f t="array" ref="S78">IFERROR(INDEX($H$102:$AR$200,MATCH($F78,$F$102:$F$200,0),COLUMN()-7),-999)</f>
        <v>999</v>
      </c>
      <c r="T78" s="16" cm="1">
        <f t="array" ref="T78">IFERROR(INDEX($H$102:$AR$200,MATCH($F78,$F$102:$F$200,0),COLUMN()-7),-999)</f>
        <v>999</v>
      </c>
      <c r="U78" s="16" cm="1">
        <f t="array" ref="U78">IFERROR(INDEX($H$102:$AR$200,MATCH($F78,$F$102:$F$200,0),COLUMN()-7),-999)</f>
        <v>999</v>
      </c>
      <c r="V78" s="16" cm="1">
        <f t="array" ref="V78">IFERROR(INDEX($H$102:$AR$200,MATCH($F78,$F$102:$F$200,0),COLUMN()-7),-999)</f>
        <v>999</v>
      </c>
      <c r="W78" s="16" cm="1">
        <f t="array" ref="W78">IFERROR(INDEX($H$102:$AR$200,MATCH($F78,$F$102:$F$200,0),COLUMN()-7),-999)</f>
        <v>999</v>
      </c>
      <c r="X78" s="16" cm="1">
        <f t="array" ref="X78">IFERROR(INDEX($H$102:$AR$200,MATCH($F78,$F$102:$F$200,0),COLUMN()-7),-999)</f>
        <v>999</v>
      </c>
      <c r="Y78" s="16" cm="1">
        <f t="array" ref="Y78">IFERROR(INDEX($H$102:$AR$200,MATCH($F78,$F$102:$F$200,0),COLUMN()-7),-999)</f>
        <v>999</v>
      </c>
      <c r="Z78" s="16" cm="1">
        <f t="array" ref="Z78">IFERROR(INDEX($H$102:$AR$200,MATCH($F78,$F$102:$F$200,0),COLUMN()-7),-999)</f>
        <v>999</v>
      </c>
      <c r="AA78" s="16" cm="1">
        <f t="array" ref="AA78">IFERROR(INDEX($H$102:$AR$200,MATCH($F78,$F$102:$F$200,0),COLUMN()-7),-999)</f>
        <v>999</v>
      </c>
      <c r="AB78" s="16" cm="1">
        <f t="array" ref="AB78">IFERROR(INDEX($H$102:$AR$200,MATCH($F78,$F$102:$F$200,0),COLUMN()-7),-999)</f>
        <v>999</v>
      </c>
      <c r="AC78" s="16" cm="1">
        <f t="array" ref="AC78">IFERROR(INDEX($H$102:$AR$200,MATCH($F78,$F$102:$F$200,0),COLUMN()-7),-999)</f>
        <v>999</v>
      </c>
      <c r="AD78" s="16" cm="1">
        <f t="array" ref="AD78">IFERROR(INDEX($H$102:$AR$200,MATCH($F78,$F$102:$F$200,0),COLUMN()-7),-999)</f>
        <v>999</v>
      </c>
      <c r="AE78" s="16" cm="1">
        <f t="array" ref="AE78">IFERROR(INDEX($H$102:$AR$200,MATCH($F78,$F$102:$F$200,0),COLUMN()-7),-999)</f>
        <v>999</v>
      </c>
      <c r="AF78" s="16" cm="1">
        <f t="array" ref="AF78">IFERROR(INDEX($H$102:$AR$200,MATCH($F78,$F$102:$F$200,0),COLUMN()-7),-999)</f>
        <v>999</v>
      </c>
      <c r="AG78" s="16" cm="1">
        <f t="array" ref="AG78">IFERROR(INDEX($H$102:$AR$200,MATCH($F78,$F$102:$F$200,0),COLUMN()-7),-999)</f>
        <v>999</v>
      </c>
      <c r="AH78" s="16" cm="1">
        <f t="array" ref="AH78">IFERROR(INDEX($H$102:$AR$200,MATCH($F78,$F$102:$F$200,0),COLUMN()-7),-999)</f>
        <v>999</v>
      </c>
      <c r="AI78" s="16" cm="1">
        <f t="array" ref="AI78">IFERROR(INDEX($H$102:$AR$200,MATCH($F78,$F$102:$F$200,0),COLUMN()-7),-999)</f>
        <v>999</v>
      </c>
      <c r="AJ78" s="16" cm="1">
        <f t="array" ref="AJ78">IFERROR(INDEX($H$102:$AR$200,MATCH($F78,$F$102:$F$200,0),COLUMN()-7),-999)</f>
        <v>999</v>
      </c>
      <c r="AK78" s="16" cm="1">
        <f t="array" ref="AK78">IFERROR(INDEX($H$102:$AR$200,MATCH($F78,$F$102:$F$200,0),COLUMN()-7),-999)</f>
        <v>999</v>
      </c>
      <c r="AL78" s="16" cm="1">
        <f t="array" ref="AL78">IFERROR(INDEX($H$102:$AR$200,MATCH($F78,$F$102:$F$200,0),COLUMN()-7),-999)</f>
        <v>999</v>
      </c>
      <c r="AM78" s="16" cm="1">
        <f t="array" ref="AM78">IFERROR(INDEX($H$102:$AR$200,MATCH($F78,$F$102:$F$200,0),COLUMN()-7),-999)</f>
        <v>999</v>
      </c>
      <c r="AN78" s="16" cm="1">
        <f t="array" ref="AN78">IFERROR(INDEX($H$102:$AR$200,MATCH($F78,$F$102:$F$200,0),COLUMN()-7),-999)</f>
        <v>999</v>
      </c>
      <c r="AO78" s="16" cm="1">
        <f t="array" ref="AO78">IFERROR(INDEX($H$102:$AR$200,MATCH($F78,$F$102:$F$200,0),COLUMN()-7),-999)</f>
        <v>999</v>
      </c>
      <c r="AP78" s="16" cm="1">
        <f t="array" ref="AP78">IFERROR(INDEX($H$102:$AR$200,MATCH($F78,$F$102:$F$200,0),COLUMN()-7),-999)</f>
        <v>999</v>
      </c>
      <c r="AQ78" s="16" cm="1">
        <f t="array" ref="AQ78">IFERROR(INDEX($H$102:$AR$200,MATCH($F78,$F$102:$F$200,0),COLUMN()-7),-999)</f>
        <v>999</v>
      </c>
      <c r="AR78" s="16" cm="1">
        <f t="array" ref="AR78">IFERROR(INDEX($H$102:$AR$200,MATCH($F78,$F$102:$F$200,0),COLUMN()-7),-999)</f>
        <v>999</v>
      </c>
      <c r="AS78" s="16"/>
      <c r="AT78" s="16">
        <v>999</v>
      </c>
      <c r="AU78" s="16">
        <v>999</v>
      </c>
      <c r="AV78" s="16">
        <v>999</v>
      </c>
      <c r="AW78" s="16">
        <v>999</v>
      </c>
      <c r="AX78" s="16">
        <v>999</v>
      </c>
      <c r="AY78" s="16">
        <v>999</v>
      </c>
      <c r="AZ78" s="16">
        <v>999</v>
      </c>
      <c r="BA78" s="16">
        <v>999</v>
      </c>
      <c r="BB78" s="16">
        <v>999</v>
      </c>
      <c r="BC78" s="16">
        <v>999</v>
      </c>
      <c r="BD78" s="16">
        <v>999</v>
      </c>
      <c r="BE78" s="16">
        <v>999</v>
      </c>
      <c r="BF78" s="16">
        <v>999</v>
      </c>
      <c r="BG78" s="16">
        <v>999</v>
      </c>
      <c r="BH78" s="16">
        <v>999</v>
      </c>
      <c r="BI78" s="16">
        <v>999</v>
      </c>
      <c r="BJ78" s="16"/>
      <c r="BK78" s="16"/>
      <c r="BL78" s="16"/>
      <c r="BM78" s="16"/>
      <c r="BN78" s="16"/>
    </row>
    <row r="79" spans="4:66" ht="15" customHeight="1" x14ac:dyDescent="0.25">
      <c r="D79" s="2" t="str">
        <f>'Lines - Loading'!C79</f>
        <v>ewehillgretna</v>
      </c>
      <c r="E79" s="90" t="str">
        <f>IF('Lines - Loading'!D79="","",'Lines - Loading'!D79)</f>
        <v>EWEH3</v>
      </c>
      <c r="F79" s="81" t="str">
        <f>'Lines - Loading'!E79</f>
        <v>EWEH3</v>
      </c>
      <c r="H79" s="16" cm="1">
        <f t="array" ref="H79">IFERROR(INDEX($H$102:$AR$200,MATCH($F79,$F$102:$F$200,0),COLUMN()-7),-999)</f>
        <v>0</v>
      </c>
      <c r="I79" s="16" cm="1">
        <f t="array" ref="I79">IFERROR(INDEX($H$102:$AR$200,MATCH($F79,$F$102:$F$200,0),COLUMN()-7),-999)</f>
        <v>0</v>
      </c>
      <c r="J79" s="16" cm="1">
        <f t="array" ref="J79">IFERROR(INDEX($H$102:$AR$200,MATCH($F79,$F$102:$F$200,0),COLUMN()-7),-999)</f>
        <v>0</v>
      </c>
      <c r="K79" s="16" cm="1">
        <f t="array" ref="K79">IFERROR(INDEX($H$102:$AR$200,MATCH($F79,$F$102:$F$200,0),COLUMN()-7),-999)</f>
        <v>0</v>
      </c>
      <c r="L79" s="16" cm="1">
        <f t="array" ref="L79">IFERROR(INDEX($H$102:$AR$200,MATCH($F79,$F$102:$F$200,0),COLUMN()-7),-999)</f>
        <v>0</v>
      </c>
      <c r="M79" s="16" cm="1">
        <f t="array" ref="M79">IFERROR(INDEX($H$102:$AR$200,MATCH($F79,$F$102:$F$200,0),COLUMN()-7),-999)</f>
        <v>0</v>
      </c>
      <c r="N79" s="16" cm="1">
        <f t="array" ref="N79">IFERROR(INDEX($H$102:$AR$200,MATCH($F79,$F$102:$F$200,0),COLUMN()-7),-999)</f>
        <v>0</v>
      </c>
      <c r="O79" s="16" cm="1">
        <f t="array" ref="O79">IFERROR(INDEX($H$102:$AR$200,MATCH($F79,$F$102:$F$200,0),COLUMN()-7),-999)</f>
        <v>0</v>
      </c>
      <c r="P79" s="16" cm="1">
        <f t="array" ref="P79">IFERROR(INDEX($H$102:$AR$200,MATCH($F79,$F$102:$F$200,0),COLUMN()-7),-999)</f>
        <v>0</v>
      </c>
      <c r="Q79" s="16" cm="1">
        <f t="array" ref="Q79">IFERROR(INDEX($H$102:$AR$200,MATCH($F79,$F$102:$F$200,0),COLUMN()-7),-999)</f>
        <v>0</v>
      </c>
      <c r="R79" s="16" cm="1">
        <f t="array" ref="R79">IFERROR(INDEX($H$102:$AR$200,MATCH($F79,$F$102:$F$200,0),COLUMN()-7),-999)</f>
        <v>0</v>
      </c>
      <c r="S79" s="16" cm="1">
        <f t="array" ref="S79">IFERROR(INDEX($H$102:$AR$200,MATCH($F79,$F$102:$F$200,0),COLUMN()-7),-999)</f>
        <v>0</v>
      </c>
      <c r="T79" s="16" cm="1">
        <f t="array" ref="T79">IFERROR(INDEX($H$102:$AR$200,MATCH($F79,$F$102:$F$200,0),COLUMN()-7),-999)</f>
        <v>0</v>
      </c>
      <c r="U79" s="16" cm="1">
        <f t="array" ref="U79">IFERROR(INDEX($H$102:$AR$200,MATCH($F79,$F$102:$F$200,0),COLUMN()-7),-999)</f>
        <v>0</v>
      </c>
      <c r="V79" s="16" cm="1">
        <f t="array" ref="V79">IFERROR(INDEX($H$102:$AR$200,MATCH($F79,$F$102:$F$200,0),COLUMN()-7),-999)</f>
        <v>999</v>
      </c>
      <c r="W79" s="16" cm="1">
        <f t="array" ref="W79">IFERROR(INDEX($H$102:$AR$200,MATCH($F79,$F$102:$F$200,0),COLUMN()-7),-999)</f>
        <v>999</v>
      </c>
      <c r="X79" s="16" cm="1">
        <f t="array" ref="X79">IFERROR(INDEX($H$102:$AR$200,MATCH($F79,$F$102:$F$200,0),COLUMN()-7),-999)</f>
        <v>999</v>
      </c>
      <c r="Y79" s="16" cm="1">
        <f t="array" ref="Y79">IFERROR(INDEX($H$102:$AR$200,MATCH($F79,$F$102:$F$200,0),COLUMN()-7),-999)</f>
        <v>999</v>
      </c>
      <c r="Z79" s="16" cm="1">
        <f t="array" ref="Z79">IFERROR(INDEX($H$102:$AR$200,MATCH($F79,$F$102:$F$200,0),COLUMN()-7),-999)</f>
        <v>999</v>
      </c>
      <c r="AA79" s="16" cm="1">
        <f t="array" ref="AA79">IFERROR(INDEX($H$102:$AR$200,MATCH($F79,$F$102:$F$200,0),COLUMN()-7),-999)</f>
        <v>999</v>
      </c>
      <c r="AB79" s="16" cm="1">
        <f t="array" ref="AB79">IFERROR(INDEX($H$102:$AR$200,MATCH($F79,$F$102:$F$200,0),COLUMN()-7),-999)</f>
        <v>999</v>
      </c>
      <c r="AC79" s="16" cm="1">
        <f t="array" ref="AC79">IFERROR(INDEX($H$102:$AR$200,MATCH($F79,$F$102:$F$200,0),COLUMN()-7),-999)</f>
        <v>999</v>
      </c>
      <c r="AD79" s="16" cm="1">
        <f t="array" ref="AD79">IFERROR(INDEX($H$102:$AR$200,MATCH($F79,$F$102:$F$200,0),COLUMN()-7),-999)</f>
        <v>999</v>
      </c>
      <c r="AE79" s="16" cm="1">
        <f t="array" ref="AE79">IFERROR(INDEX($H$102:$AR$200,MATCH($F79,$F$102:$F$200,0),COLUMN()-7),-999)</f>
        <v>999</v>
      </c>
      <c r="AF79" s="16" cm="1">
        <f t="array" ref="AF79">IFERROR(INDEX($H$102:$AR$200,MATCH($F79,$F$102:$F$200,0),COLUMN()-7),-999)</f>
        <v>999</v>
      </c>
      <c r="AG79" s="16" cm="1">
        <f t="array" ref="AG79">IFERROR(INDEX($H$102:$AR$200,MATCH($F79,$F$102:$F$200,0),COLUMN()-7),-999)</f>
        <v>999</v>
      </c>
      <c r="AH79" s="16" cm="1">
        <f t="array" ref="AH79">IFERROR(INDEX($H$102:$AR$200,MATCH($F79,$F$102:$F$200,0),COLUMN()-7),-999)</f>
        <v>999</v>
      </c>
      <c r="AI79" s="16" cm="1">
        <f t="array" ref="AI79">IFERROR(INDEX($H$102:$AR$200,MATCH($F79,$F$102:$F$200,0),COLUMN()-7),-999)</f>
        <v>999</v>
      </c>
      <c r="AJ79" s="16" cm="1">
        <f t="array" ref="AJ79">IFERROR(INDEX($H$102:$AR$200,MATCH($F79,$F$102:$F$200,0),COLUMN()-7),-999)</f>
        <v>999</v>
      </c>
      <c r="AK79" s="16" cm="1">
        <f t="array" ref="AK79">IFERROR(INDEX($H$102:$AR$200,MATCH($F79,$F$102:$F$200,0),COLUMN()-7),-999)</f>
        <v>999</v>
      </c>
      <c r="AL79" s="16" cm="1">
        <f t="array" ref="AL79">IFERROR(INDEX($H$102:$AR$200,MATCH($F79,$F$102:$F$200,0),COLUMN()-7),-999)</f>
        <v>999</v>
      </c>
      <c r="AM79" s="16" cm="1">
        <f t="array" ref="AM79">IFERROR(INDEX($H$102:$AR$200,MATCH($F79,$F$102:$F$200,0),COLUMN()-7),-999)</f>
        <v>999</v>
      </c>
      <c r="AN79" s="16" cm="1">
        <f t="array" ref="AN79">IFERROR(INDEX($H$102:$AR$200,MATCH($F79,$F$102:$F$200,0),COLUMN()-7),-999)</f>
        <v>999</v>
      </c>
      <c r="AO79" s="16" cm="1">
        <f t="array" ref="AO79">IFERROR(INDEX($H$102:$AR$200,MATCH($F79,$F$102:$F$200,0),COLUMN()-7),-999)</f>
        <v>999</v>
      </c>
      <c r="AP79" s="16" cm="1">
        <f t="array" ref="AP79">IFERROR(INDEX($H$102:$AR$200,MATCH($F79,$F$102:$F$200,0),COLUMN()-7),-999)</f>
        <v>999</v>
      </c>
      <c r="AQ79" s="16" cm="1">
        <f t="array" ref="AQ79">IFERROR(INDEX($H$102:$AR$200,MATCH($F79,$F$102:$F$200,0),COLUMN()-7),-999)</f>
        <v>999</v>
      </c>
      <c r="AR79" s="16" cm="1">
        <f t="array" ref="AR79">IFERROR(INDEX($H$102:$AR$200,MATCH($F79,$F$102:$F$200,0),COLUMN()-7),-999)</f>
        <v>999</v>
      </c>
      <c r="AS79" s="16"/>
      <c r="AT79" s="16">
        <v>999</v>
      </c>
      <c r="AU79" s="16">
        <v>999</v>
      </c>
      <c r="AV79" s="16">
        <v>999</v>
      </c>
      <c r="AW79" s="16">
        <v>999</v>
      </c>
      <c r="AX79" s="16">
        <v>999</v>
      </c>
      <c r="AY79" s="16">
        <v>999</v>
      </c>
      <c r="AZ79" s="16">
        <v>999</v>
      </c>
      <c r="BA79" s="16">
        <v>999</v>
      </c>
      <c r="BB79" s="16">
        <v>999</v>
      </c>
      <c r="BC79" s="16">
        <v>999</v>
      </c>
      <c r="BD79" s="16">
        <v>999</v>
      </c>
      <c r="BE79" s="16">
        <v>999</v>
      </c>
      <c r="BF79" s="16">
        <v>999</v>
      </c>
      <c r="BG79" s="16">
        <v>999</v>
      </c>
      <c r="BH79" s="16">
        <v>999</v>
      </c>
      <c r="BI79" s="16">
        <v>999</v>
      </c>
      <c r="BJ79" s="16"/>
      <c r="BK79" s="16"/>
      <c r="BL79" s="16"/>
      <c r="BM79" s="16"/>
      <c r="BN79" s="16"/>
    </row>
    <row r="80" spans="4:66" ht="15" customHeight="1" x14ac:dyDescent="0.25">
      <c r="D80" s="2" t="str">
        <f>'Lines - Loading'!C80</f>
        <v>ewehillgretna</v>
      </c>
      <c r="E80" s="90" t="str">
        <f>IF('Lines - Loading'!D80="","",'Lines - Loading'!D80)</f>
        <v>EWEH3-_GRID1A-_WG2</v>
      </c>
      <c r="F80" s="81" t="str">
        <f>'Lines - Loading'!E80</f>
        <v>EWEH3-_GRID1A-_WG2</v>
      </c>
      <c r="H80" s="16" cm="1">
        <f t="array" ref="H80">IFERROR(INDEX($H$102:$AR$200,MATCH($F80,$F$102:$F$200,0),COLUMN()-7),-999)</f>
        <v>0</v>
      </c>
      <c r="I80" s="16" cm="1">
        <f t="array" ref="I80">IFERROR(INDEX($H$102:$AR$200,MATCH($F80,$F$102:$F$200,0),COLUMN()-7),-999)</f>
        <v>0</v>
      </c>
      <c r="J80" s="16" cm="1">
        <f t="array" ref="J80">IFERROR(INDEX($H$102:$AR$200,MATCH($F80,$F$102:$F$200,0),COLUMN()-7),-999)</f>
        <v>0</v>
      </c>
      <c r="K80" s="16" cm="1">
        <f t="array" ref="K80">IFERROR(INDEX($H$102:$AR$200,MATCH($F80,$F$102:$F$200,0),COLUMN()-7),-999)</f>
        <v>0</v>
      </c>
      <c r="L80" s="16" cm="1">
        <f t="array" ref="L80">IFERROR(INDEX($H$102:$AR$200,MATCH($F80,$F$102:$F$200,0),COLUMN()-7),-999)</f>
        <v>0</v>
      </c>
      <c r="M80" s="16" cm="1">
        <f t="array" ref="M80">IFERROR(INDEX($H$102:$AR$200,MATCH($F80,$F$102:$F$200,0),COLUMN()-7),-999)</f>
        <v>0</v>
      </c>
      <c r="N80" s="16" cm="1">
        <f t="array" ref="N80">IFERROR(INDEX($H$102:$AR$200,MATCH($F80,$F$102:$F$200,0),COLUMN()-7),-999)</f>
        <v>0</v>
      </c>
      <c r="O80" s="16" cm="1">
        <f t="array" ref="O80">IFERROR(INDEX($H$102:$AR$200,MATCH($F80,$F$102:$F$200,0),COLUMN()-7),-999)</f>
        <v>0</v>
      </c>
      <c r="P80" s="16" cm="1">
        <f t="array" ref="P80">IFERROR(INDEX($H$102:$AR$200,MATCH($F80,$F$102:$F$200,0),COLUMN()-7),-999)</f>
        <v>0</v>
      </c>
      <c r="Q80" s="16" cm="1">
        <f t="array" ref="Q80">IFERROR(INDEX($H$102:$AR$200,MATCH($F80,$F$102:$F$200,0),COLUMN()-7),-999)</f>
        <v>0</v>
      </c>
      <c r="R80" s="16" cm="1">
        <f t="array" ref="R80">IFERROR(INDEX($H$102:$AR$200,MATCH($F80,$F$102:$F$200,0),COLUMN()-7),-999)</f>
        <v>0</v>
      </c>
      <c r="S80" s="16" cm="1">
        <f t="array" ref="S80">IFERROR(INDEX($H$102:$AR$200,MATCH($F80,$F$102:$F$200,0),COLUMN()-7),-999)</f>
        <v>0</v>
      </c>
      <c r="T80" s="16" cm="1">
        <f t="array" ref="T80">IFERROR(INDEX($H$102:$AR$200,MATCH($F80,$F$102:$F$200,0),COLUMN()-7),-999)</f>
        <v>0</v>
      </c>
      <c r="U80" s="16" cm="1">
        <f t="array" ref="U80">IFERROR(INDEX($H$102:$AR$200,MATCH($F80,$F$102:$F$200,0),COLUMN()-7),-999)</f>
        <v>0</v>
      </c>
      <c r="V80" s="16" cm="1">
        <f t="array" ref="V80">IFERROR(INDEX($H$102:$AR$200,MATCH($F80,$F$102:$F$200,0),COLUMN()-7),-999)</f>
        <v>0</v>
      </c>
      <c r="W80" s="16" cm="1">
        <f t="array" ref="W80">IFERROR(INDEX($H$102:$AR$200,MATCH($F80,$F$102:$F$200,0),COLUMN()-7),-999)</f>
        <v>999</v>
      </c>
      <c r="X80" s="16" cm="1">
        <f t="array" ref="X80">IFERROR(INDEX($H$102:$AR$200,MATCH($F80,$F$102:$F$200,0),COLUMN()-7),-999)</f>
        <v>999</v>
      </c>
      <c r="Y80" s="16" cm="1">
        <f t="array" ref="Y80">IFERROR(INDEX($H$102:$AR$200,MATCH($F80,$F$102:$F$200,0),COLUMN()-7),-999)</f>
        <v>999</v>
      </c>
      <c r="Z80" s="16" cm="1">
        <f t="array" ref="Z80">IFERROR(INDEX($H$102:$AR$200,MATCH($F80,$F$102:$F$200,0),COLUMN()-7),-999)</f>
        <v>999</v>
      </c>
      <c r="AA80" s="16" cm="1">
        <f t="array" ref="AA80">IFERROR(INDEX($H$102:$AR$200,MATCH($F80,$F$102:$F$200,0),COLUMN()-7),-999)</f>
        <v>999</v>
      </c>
      <c r="AB80" s="16" cm="1">
        <f t="array" ref="AB80">IFERROR(INDEX($H$102:$AR$200,MATCH($F80,$F$102:$F$200,0),COLUMN()-7),-999)</f>
        <v>999</v>
      </c>
      <c r="AC80" s="16" cm="1">
        <f t="array" ref="AC80">IFERROR(INDEX($H$102:$AR$200,MATCH($F80,$F$102:$F$200,0),COLUMN()-7),-999)</f>
        <v>999</v>
      </c>
      <c r="AD80" s="16" cm="1">
        <f t="array" ref="AD80">IFERROR(INDEX($H$102:$AR$200,MATCH($F80,$F$102:$F$200,0),COLUMN()-7),-999)</f>
        <v>999</v>
      </c>
      <c r="AE80" s="16" cm="1">
        <f t="array" ref="AE80">IFERROR(INDEX($H$102:$AR$200,MATCH($F80,$F$102:$F$200,0),COLUMN()-7),-999)</f>
        <v>999</v>
      </c>
      <c r="AF80" s="16" cm="1">
        <f t="array" ref="AF80">IFERROR(INDEX($H$102:$AR$200,MATCH($F80,$F$102:$F$200,0),COLUMN()-7),-999)</f>
        <v>999</v>
      </c>
      <c r="AG80" s="16" cm="1">
        <f t="array" ref="AG80">IFERROR(INDEX($H$102:$AR$200,MATCH($F80,$F$102:$F$200,0),COLUMN()-7),-999)</f>
        <v>999</v>
      </c>
      <c r="AH80" s="16" cm="1">
        <f t="array" ref="AH80">IFERROR(INDEX($H$102:$AR$200,MATCH($F80,$F$102:$F$200,0),COLUMN()-7),-999)</f>
        <v>999</v>
      </c>
      <c r="AI80" s="16" cm="1">
        <f t="array" ref="AI80">IFERROR(INDEX($H$102:$AR$200,MATCH($F80,$F$102:$F$200,0),COLUMN()-7),-999)</f>
        <v>999</v>
      </c>
      <c r="AJ80" s="16" cm="1">
        <f t="array" ref="AJ80">IFERROR(INDEX($H$102:$AR$200,MATCH($F80,$F$102:$F$200,0),COLUMN()-7),-999)</f>
        <v>999</v>
      </c>
      <c r="AK80" s="16" cm="1">
        <f t="array" ref="AK80">IFERROR(INDEX($H$102:$AR$200,MATCH($F80,$F$102:$F$200,0),COLUMN()-7),-999)</f>
        <v>999</v>
      </c>
      <c r="AL80" s="16" cm="1">
        <f t="array" ref="AL80">IFERROR(INDEX($H$102:$AR$200,MATCH($F80,$F$102:$F$200,0),COLUMN()-7),-999)</f>
        <v>999</v>
      </c>
      <c r="AM80" s="16" cm="1">
        <f t="array" ref="AM80">IFERROR(INDEX($H$102:$AR$200,MATCH($F80,$F$102:$F$200,0),COLUMN()-7),-999)</f>
        <v>999</v>
      </c>
      <c r="AN80" s="16" cm="1">
        <f t="array" ref="AN80">IFERROR(INDEX($H$102:$AR$200,MATCH($F80,$F$102:$F$200,0),COLUMN()-7),-999)</f>
        <v>999</v>
      </c>
      <c r="AO80" s="16" cm="1">
        <f t="array" ref="AO80">IFERROR(INDEX($H$102:$AR$200,MATCH($F80,$F$102:$F$200,0),COLUMN()-7),-999)</f>
        <v>999</v>
      </c>
      <c r="AP80" s="16" cm="1">
        <f t="array" ref="AP80">IFERROR(INDEX($H$102:$AR$200,MATCH($F80,$F$102:$F$200,0),COLUMN()-7),-999)</f>
        <v>999</v>
      </c>
      <c r="AQ80" s="16" cm="1">
        <f t="array" ref="AQ80">IFERROR(INDEX($H$102:$AR$200,MATCH($F80,$F$102:$F$200,0),COLUMN()-7),-999)</f>
        <v>999</v>
      </c>
      <c r="AR80" s="16" cm="1">
        <f t="array" ref="AR80">IFERROR(INDEX($H$102:$AR$200,MATCH($F80,$F$102:$F$200,0),COLUMN()-7),-999)</f>
        <v>999</v>
      </c>
      <c r="AS80" s="16"/>
      <c r="AT80" s="16">
        <v>999</v>
      </c>
      <c r="AU80" s="16">
        <v>999</v>
      </c>
      <c r="AV80" s="16">
        <v>999</v>
      </c>
      <c r="AW80" s="16">
        <v>999</v>
      </c>
      <c r="AX80" s="16">
        <v>999</v>
      </c>
      <c r="AY80" s="16">
        <v>999</v>
      </c>
      <c r="AZ80" s="16">
        <v>999</v>
      </c>
      <c r="BA80" s="16">
        <v>999</v>
      </c>
      <c r="BB80" s="16">
        <v>999</v>
      </c>
      <c r="BC80" s="16">
        <v>999</v>
      </c>
      <c r="BD80" s="16">
        <v>999</v>
      </c>
      <c r="BE80" s="16">
        <v>999</v>
      </c>
      <c r="BF80" s="16">
        <v>999</v>
      </c>
      <c r="BG80" s="16">
        <v>999</v>
      </c>
      <c r="BH80" s="16">
        <v>999</v>
      </c>
      <c r="BI80" s="16">
        <v>999</v>
      </c>
      <c r="BJ80" s="16"/>
      <c r="BK80" s="16"/>
      <c r="BL80" s="16"/>
      <c r="BM80" s="16"/>
      <c r="BN80" s="16"/>
    </row>
    <row r="81" spans="3:66" ht="15" customHeight="1" x14ac:dyDescent="0.25">
      <c r="D81" s="2" t="str">
        <f>'Lines - Loading'!C81</f>
        <v>ewehillwindfarm2</v>
      </c>
      <c r="E81" s="90" t="str">
        <f>IF('Lines - Loading'!D81="","",'Lines - Loading'!D81)</f>
        <v>EWEH0G_2</v>
      </c>
      <c r="F81" s="84" t="str">
        <f>'Lines - Loading'!E81</f>
        <v>EWEH0G_2</v>
      </c>
      <c r="H81" s="16" cm="1">
        <f t="array" ref="H81">IFERROR(INDEX($H$102:$AR$200,MATCH($F81,$F$102:$F$200,0),COLUMN()-7),-999)</f>
        <v>0</v>
      </c>
      <c r="I81" s="16" cm="1">
        <f t="array" ref="I81">IFERROR(INDEX($H$102:$AR$200,MATCH($F81,$F$102:$F$200,0),COLUMN()-7),-999)</f>
        <v>0</v>
      </c>
      <c r="J81" s="16" cm="1">
        <f t="array" ref="J81">IFERROR(INDEX($H$102:$AR$200,MATCH($F81,$F$102:$F$200,0),COLUMN()-7),-999)</f>
        <v>0</v>
      </c>
      <c r="K81" s="16" cm="1">
        <f t="array" ref="K81">IFERROR(INDEX($H$102:$AR$200,MATCH($F81,$F$102:$F$200,0),COLUMN()-7),-999)</f>
        <v>0</v>
      </c>
      <c r="L81" s="16" cm="1">
        <f t="array" ref="L81">IFERROR(INDEX($H$102:$AR$200,MATCH($F81,$F$102:$F$200,0),COLUMN()-7),-999)</f>
        <v>0</v>
      </c>
      <c r="M81" s="16" cm="1">
        <f t="array" ref="M81">IFERROR(INDEX($H$102:$AR$200,MATCH($F81,$F$102:$F$200,0),COLUMN()-7),-999)</f>
        <v>0</v>
      </c>
      <c r="N81" s="16" cm="1">
        <f t="array" ref="N81">IFERROR(INDEX($H$102:$AR$200,MATCH($F81,$F$102:$F$200,0),COLUMN()-7),-999)</f>
        <v>0</v>
      </c>
      <c r="O81" s="16" cm="1">
        <f t="array" ref="O81">IFERROR(INDEX($H$102:$AR$200,MATCH($F81,$F$102:$F$200,0),COLUMN()-7),-999)</f>
        <v>0</v>
      </c>
      <c r="P81" s="16" cm="1">
        <f t="array" ref="P81">IFERROR(INDEX($H$102:$AR$200,MATCH($F81,$F$102:$F$200,0),COLUMN()-7),-999)</f>
        <v>0</v>
      </c>
      <c r="Q81" s="16" cm="1">
        <f t="array" ref="Q81">IFERROR(INDEX($H$102:$AR$200,MATCH($F81,$F$102:$F$200,0),COLUMN()-7),-999)</f>
        <v>0</v>
      </c>
      <c r="R81" s="16" cm="1">
        <f t="array" ref="R81">IFERROR(INDEX($H$102:$AR$200,MATCH($F81,$F$102:$F$200,0),COLUMN()-7),-999)</f>
        <v>0</v>
      </c>
      <c r="S81" s="16" cm="1">
        <f t="array" ref="S81">IFERROR(INDEX($H$102:$AR$200,MATCH($F81,$F$102:$F$200,0),COLUMN()-7),-999)</f>
        <v>0</v>
      </c>
      <c r="T81" s="16" cm="1">
        <f t="array" ref="T81">IFERROR(INDEX($H$102:$AR$200,MATCH($F81,$F$102:$F$200,0),COLUMN()-7),-999)</f>
        <v>0</v>
      </c>
      <c r="U81" s="16" cm="1">
        <f t="array" ref="U81">IFERROR(INDEX($H$102:$AR$200,MATCH($F81,$F$102:$F$200,0),COLUMN()-7),-999)</f>
        <v>0</v>
      </c>
      <c r="V81" s="16" cm="1">
        <f t="array" ref="V81">IFERROR(INDEX($H$102:$AR$200,MATCH($F81,$F$102:$F$200,0),COLUMN()-7),-999)</f>
        <v>0</v>
      </c>
      <c r="W81" s="16" cm="1">
        <f t="array" ref="W81">IFERROR(INDEX($H$102:$AR$200,MATCH($F81,$F$102:$F$200,0),COLUMN()-7),-999)</f>
        <v>0</v>
      </c>
      <c r="X81" s="16" cm="1">
        <f t="array" ref="X81">IFERROR(INDEX($H$102:$AR$200,MATCH($F81,$F$102:$F$200,0),COLUMN()-7),-999)</f>
        <v>999</v>
      </c>
      <c r="Y81" s="16" cm="1">
        <f t="array" ref="Y81">IFERROR(INDEX($H$102:$AR$200,MATCH($F81,$F$102:$F$200,0),COLUMN()-7),-999)</f>
        <v>999</v>
      </c>
      <c r="Z81" s="16" cm="1">
        <f t="array" ref="Z81">IFERROR(INDEX($H$102:$AR$200,MATCH($F81,$F$102:$F$200,0),COLUMN()-7),-999)</f>
        <v>999</v>
      </c>
      <c r="AA81" s="16" cm="1">
        <f t="array" ref="AA81">IFERROR(INDEX($H$102:$AR$200,MATCH($F81,$F$102:$F$200,0),COLUMN()-7),-999)</f>
        <v>999</v>
      </c>
      <c r="AB81" s="16" cm="1">
        <f t="array" ref="AB81">IFERROR(INDEX($H$102:$AR$200,MATCH($F81,$F$102:$F$200,0),COLUMN()-7),-999)</f>
        <v>999</v>
      </c>
      <c r="AC81" s="16" cm="1">
        <f t="array" ref="AC81">IFERROR(INDEX($H$102:$AR$200,MATCH($F81,$F$102:$F$200,0),COLUMN()-7),-999)</f>
        <v>999</v>
      </c>
      <c r="AD81" s="16" cm="1">
        <f t="array" ref="AD81">IFERROR(INDEX($H$102:$AR$200,MATCH($F81,$F$102:$F$200,0),COLUMN()-7),-999)</f>
        <v>999</v>
      </c>
      <c r="AE81" s="16" cm="1">
        <f t="array" ref="AE81">IFERROR(INDEX($H$102:$AR$200,MATCH($F81,$F$102:$F$200,0),COLUMN()-7),-999)</f>
        <v>999</v>
      </c>
      <c r="AF81" s="16" cm="1">
        <f t="array" ref="AF81">IFERROR(INDEX($H$102:$AR$200,MATCH($F81,$F$102:$F$200,0),COLUMN()-7),-999)</f>
        <v>999</v>
      </c>
      <c r="AG81" s="16" cm="1">
        <f t="array" ref="AG81">IFERROR(INDEX($H$102:$AR$200,MATCH($F81,$F$102:$F$200,0),COLUMN()-7),-999)</f>
        <v>999</v>
      </c>
      <c r="AH81" s="16" cm="1">
        <f t="array" ref="AH81">IFERROR(INDEX($H$102:$AR$200,MATCH($F81,$F$102:$F$200,0),COLUMN()-7),-999)</f>
        <v>999</v>
      </c>
      <c r="AI81" s="16" cm="1">
        <f t="array" ref="AI81">IFERROR(INDEX($H$102:$AR$200,MATCH($F81,$F$102:$F$200,0),COLUMN()-7),-999)</f>
        <v>999</v>
      </c>
      <c r="AJ81" s="16" cm="1">
        <f t="array" ref="AJ81">IFERROR(INDEX($H$102:$AR$200,MATCH($F81,$F$102:$F$200,0),COLUMN()-7),-999)</f>
        <v>999</v>
      </c>
      <c r="AK81" s="16" cm="1">
        <f t="array" ref="AK81">IFERROR(INDEX($H$102:$AR$200,MATCH($F81,$F$102:$F$200,0),COLUMN()-7),-999)</f>
        <v>999</v>
      </c>
      <c r="AL81" s="16" cm="1">
        <f t="array" ref="AL81">IFERROR(INDEX($H$102:$AR$200,MATCH($F81,$F$102:$F$200,0),COLUMN()-7),-999)</f>
        <v>999</v>
      </c>
      <c r="AM81" s="16" cm="1">
        <f t="array" ref="AM81">IFERROR(INDEX($H$102:$AR$200,MATCH($F81,$F$102:$F$200,0),COLUMN()-7),-999)</f>
        <v>999</v>
      </c>
      <c r="AN81" s="16" cm="1">
        <f t="array" ref="AN81">IFERROR(INDEX($H$102:$AR$200,MATCH($F81,$F$102:$F$200,0),COLUMN()-7),-999)</f>
        <v>999</v>
      </c>
      <c r="AO81" s="16" cm="1">
        <f t="array" ref="AO81">IFERROR(INDEX($H$102:$AR$200,MATCH($F81,$F$102:$F$200,0),COLUMN()-7),-999)</f>
        <v>999</v>
      </c>
      <c r="AP81" s="16" cm="1">
        <f t="array" ref="AP81">IFERROR(INDEX($H$102:$AR$200,MATCH($F81,$F$102:$F$200,0),COLUMN()-7),-999)</f>
        <v>999</v>
      </c>
      <c r="AQ81" s="16" cm="1">
        <f t="array" ref="AQ81">IFERROR(INDEX($H$102:$AR$200,MATCH($F81,$F$102:$F$200,0),COLUMN()-7),-999)</f>
        <v>999</v>
      </c>
      <c r="AR81" s="16" cm="1">
        <f t="array" ref="AR81">IFERROR(INDEX($H$102:$AR$200,MATCH($F81,$F$102:$F$200,0),COLUMN()-7),-999)</f>
        <v>999</v>
      </c>
      <c r="AS81" s="16"/>
      <c r="AT81" s="16">
        <v>999</v>
      </c>
      <c r="AU81" s="16">
        <v>999</v>
      </c>
      <c r="AV81" s="16">
        <v>999</v>
      </c>
      <c r="AW81" s="16">
        <v>999</v>
      </c>
      <c r="AX81" s="16">
        <v>999</v>
      </c>
      <c r="AY81" s="16">
        <v>999</v>
      </c>
      <c r="AZ81" s="16">
        <v>999</v>
      </c>
      <c r="BA81" s="16">
        <v>999</v>
      </c>
      <c r="BB81" s="16">
        <v>999</v>
      </c>
      <c r="BC81" s="16">
        <v>999</v>
      </c>
      <c r="BD81" s="16">
        <v>999</v>
      </c>
      <c r="BE81" s="16">
        <v>999</v>
      </c>
      <c r="BF81" s="16">
        <v>999</v>
      </c>
      <c r="BG81" s="16">
        <v>999</v>
      </c>
      <c r="BH81" s="16">
        <v>999</v>
      </c>
      <c r="BI81" s="16">
        <v>999</v>
      </c>
      <c r="BJ81" s="16"/>
      <c r="BK81" s="16"/>
      <c r="BL81" s="16"/>
      <c r="BM81" s="16"/>
      <c r="BN81" s="16"/>
    </row>
    <row r="82" spans="3:66" ht="15" customHeight="1" x14ac:dyDescent="0.25">
      <c r="D82" s="2" t="str">
        <f>'Lines - Loading'!C82</f>
        <v>gretna400kv</v>
      </c>
      <c r="E82" s="96" t="str">
        <f>IF('Lines - Loading'!D82="","",'Lines - Loading'!D82)</f>
        <v>HARK4</v>
      </c>
      <c r="F82" s="85" t="str">
        <f>'Lines - Loading'!E82</f>
        <v>HARK4</v>
      </c>
      <c r="H82" s="16" cm="1">
        <f t="array" ref="H82">IFERROR(INDEX($H$102:$AR$200,MATCH($F82,$F$102:$F$200,0),COLUMN()-7),-999)</f>
        <v>0</v>
      </c>
      <c r="I82" s="16" cm="1">
        <f t="array" ref="I82">IFERROR(INDEX($H$102:$AR$200,MATCH($F82,$F$102:$F$200,0),COLUMN()-7),-999)</f>
        <v>0</v>
      </c>
      <c r="J82" s="16" cm="1">
        <f t="array" ref="J82">IFERROR(INDEX($H$102:$AR$200,MATCH($F82,$F$102:$F$200,0),COLUMN()-7),-999)</f>
        <v>0</v>
      </c>
      <c r="K82" s="16" cm="1">
        <f t="array" ref="K82">IFERROR(INDEX($H$102:$AR$200,MATCH($F82,$F$102:$F$200,0),COLUMN()-7),-999)</f>
        <v>0</v>
      </c>
      <c r="L82" s="16" cm="1">
        <f t="array" ref="L82">IFERROR(INDEX($H$102:$AR$200,MATCH($F82,$F$102:$F$200,0),COLUMN()-7),-999)</f>
        <v>0</v>
      </c>
      <c r="M82" s="16" cm="1">
        <f t="array" ref="M82">IFERROR(INDEX($H$102:$AR$200,MATCH($F82,$F$102:$F$200,0),COLUMN()-7),-999)</f>
        <v>0</v>
      </c>
      <c r="N82" s="16" cm="1">
        <f t="array" ref="N82">IFERROR(INDEX($H$102:$AR$200,MATCH($F82,$F$102:$F$200,0),COLUMN()-7),-999)</f>
        <v>0</v>
      </c>
      <c r="O82" s="16" cm="1">
        <f t="array" ref="O82">IFERROR(INDEX($H$102:$AR$200,MATCH($F82,$F$102:$F$200,0),COLUMN()-7),-999)</f>
        <v>0</v>
      </c>
      <c r="P82" s="16" cm="1">
        <f t="array" ref="P82">IFERROR(INDEX($H$102:$AR$200,MATCH($F82,$F$102:$F$200,0),COLUMN()-7),-999)</f>
        <v>0</v>
      </c>
      <c r="Q82" s="16" cm="1">
        <f t="array" ref="Q82">IFERROR(INDEX($H$102:$AR$200,MATCH($F82,$F$102:$F$200,0),COLUMN()-7),-999)</f>
        <v>0</v>
      </c>
      <c r="R82" s="16" cm="1">
        <f t="array" ref="R82">IFERROR(INDEX($H$102:$AR$200,MATCH($F82,$F$102:$F$200,0),COLUMN()-7),-999)</f>
        <v>0</v>
      </c>
      <c r="S82" s="16" cm="1">
        <f t="array" ref="S82">IFERROR(INDEX($H$102:$AR$200,MATCH($F82,$F$102:$F$200,0),COLUMN()-7),-999)</f>
        <v>0</v>
      </c>
      <c r="T82" s="16" cm="1">
        <f t="array" ref="T82">IFERROR(INDEX($H$102:$AR$200,MATCH($F82,$F$102:$F$200,0),COLUMN()-7),-999)</f>
        <v>0</v>
      </c>
      <c r="U82" s="16" cm="1">
        <f t="array" ref="U82">IFERROR(INDEX($H$102:$AR$200,MATCH($F82,$F$102:$F$200,0),COLUMN()-7),-999)</f>
        <v>0</v>
      </c>
      <c r="V82" s="16" cm="1">
        <f t="array" ref="V82">IFERROR(INDEX($H$102:$AR$200,MATCH($F82,$F$102:$F$200,0),COLUMN()-7),-999)</f>
        <v>0</v>
      </c>
      <c r="W82" s="16" cm="1">
        <f t="array" ref="W82">IFERROR(INDEX($H$102:$AR$200,MATCH($F82,$F$102:$F$200,0),COLUMN()-7),-999)</f>
        <v>0</v>
      </c>
      <c r="X82" s="16" cm="1">
        <f t="array" ref="X82">IFERROR(INDEX($H$102:$AR$200,MATCH($F82,$F$102:$F$200,0),COLUMN()-7),-999)</f>
        <v>0</v>
      </c>
      <c r="Y82" s="16" cm="1">
        <f t="array" ref="Y82">IFERROR(INDEX($H$102:$AR$200,MATCH($F82,$F$102:$F$200,0),COLUMN()-7),-999)</f>
        <v>0</v>
      </c>
      <c r="Z82" s="16" cm="1">
        <f t="array" ref="Z82">IFERROR(INDEX($H$102:$AR$200,MATCH($F82,$F$102:$F$200,0),COLUMN()-7),-999)</f>
        <v>0</v>
      </c>
      <c r="AA82" s="16" cm="1">
        <f t="array" ref="AA82">IFERROR(INDEX($H$102:$AR$200,MATCH($F82,$F$102:$F$200,0),COLUMN()-7),-999)</f>
        <v>0</v>
      </c>
      <c r="AB82" s="16" cm="1">
        <f t="array" ref="AB82">IFERROR(INDEX($H$102:$AR$200,MATCH($F82,$F$102:$F$200,0),COLUMN()-7),-999)</f>
        <v>0</v>
      </c>
      <c r="AC82" s="16" cm="1">
        <f t="array" ref="AC82">IFERROR(INDEX($H$102:$AR$200,MATCH($F82,$F$102:$F$200,0),COLUMN()-7),-999)</f>
        <v>0</v>
      </c>
      <c r="AD82" s="16" cm="1">
        <f t="array" ref="AD82">IFERROR(INDEX($H$102:$AR$200,MATCH($F82,$F$102:$F$200,0),COLUMN()-7),-999)</f>
        <v>0</v>
      </c>
      <c r="AE82" s="16" cm="1">
        <f t="array" ref="AE82">IFERROR(INDEX($H$102:$AR$200,MATCH($F82,$F$102:$F$200,0),COLUMN()-7),-999)</f>
        <v>0</v>
      </c>
      <c r="AF82" s="16" cm="1">
        <f t="array" ref="AF82">IFERROR(INDEX($H$102:$AR$200,MATCH($F82,$F$102:$F$200,0),COLUMN()-7),-999)</f>
        <v>0</v>
      </c>
      <c r="AG82" s="16" cm="1">
        <f t="array" ref="AG82">IFERROR(INDEX($H$102:$AR$200,MATCH($F82,$F$102:$F$200,0),COLUMN()-7),-999)</f>
        <v>0</v>
      </c>
      <c r="AH82" s="16" cm="1">
        <f t="array" ref="AH82">IFERROR(INDEX($H$102:$AR$200,MATCH($F82,$F$102:$F$200,0),COLUMN()-7),-999)</f>
        <v>0</v>
      </c>
      <c r="AI82" s="16" cm="1">
        <f t="array" ref="AI82">IFERROR(INDEX($H$102:$AR$200,MATCH($F82,$F$102:$F$200,0),COLUMN()-7),-999)</f>
        <v>0</v>
      </c>
      <c r="AJ82" s="16" cm="1">
        <f t="array" ref="AJ82">IFERROR(INDEX($H$102:$AR$200,MATCH($F82,$F$102:$F$200,0),COLUMN()-7),-999)</f>
        <v>0</v>
      </c>
      <c r="AK82" s="16" cm="1">
        <f t="array" ref="AK82">IFERROR(INDEX($H$102:$AR$200,MATCH($F82,$F$102:$F$200,0),COLUMN()-7),-999)</f>
        <v>0</v>
      </c>
      <c r="AL82" s="16" cm="1">
        <f t="array" ref="AL82">IFERROR(INDEX($H$102:$AR$200,MATCH($F82,$F$102:$F$200,0),COLUMN()-7),-999)</f>
        <v>0</v>
      </c>
      <c r="AM82" s="16" cm="1">
        <f t="array" ref="AM82">IFERROR(INDEX($H$102:$AR$200,MATCH($F82,$F$102:$F$200,0),COLUMN()-7),-999)</f>
        <v>0</v>
      </c>
      <c r="AN82" s="16" cm="1">
        <f t="array" ref="AN82">IFERROR(INDEX($H$102:$AR$200,MATCH($F82,$F$102:$F$200,0),COLUMN()-7),-999)</f>
        <v>0</v>
      </c>
      <c r="AO82" s="16" cm="1">
        <f t="array" ref="AO82">IFERROR(INDEX($H$102:$AR$200,MATCH($F82,$F$102:$F$200,0),COLUMN()-7),-999)</f>
        <v>0</v>
      </c>
      <c r="AP82" s="16" cm="1">
        <f t="array" ref="AP82">IFERROR(INDEX($H$102:$AR$200,MATCH($F82,$F$102:$F$200,0),COLUMN()-7),-999)</f>
        <v>999</v>
      </c>
      <c r="AQ82" s="16" cm="1">
        <f t="array" ref="AQ82">IFERROR(INDEX($H$102:$AR$200,MATCH($F82,$F$102:$F$200,0),COLUMN()-7),-999)</f>
        <v>999</v>
      </c>
      <c r="AR82" s="16" cm="1">
        <f t="array" ref="AR82">IFERROR(INDEX($H$102:$AR$200,MATCH($F82,$F$102:$F$200,0),COLUMN()-7),-999)</f>
        <v>999</v>
      </c>
      <c r="AS82" s="16"/>
      <c r="AT82" s="16">
        <v>999</v>
      </c>
      <c r="AU82" s="16">
        <v>999</v>
      </c>
      <c r="AV82" s="16">
        <v>999</v>
      </c>
      <c r="AW82" s="16">
        <v>999</v>
      </c>
      <c r="AX82" s="16">
        <v>999</v>
      </c>
      <c r="AY82" s="16">
        <v>999</v>
      </c>
      <c r="AZ82" s="16">
        <v>999</v>
      </c>
      <c r="BA82" s="16">
        <v>999</v>
      </c>
      <c r="BB82" s="16">
        <v>999</v>
      </c>
      <c r="BC82" s="16">
        <v>999</v>
      </c>
      <c r="BD82" s="16">
        <v>999</v>
      </c>
      <c r="BE82" s="16">
        <v>999</v>
      </c>
      <c r="BF82" s="16">
        <v>999</v>
      </c>
      <c r="BG82" s="16">
        <v>999</v>
      </c>
      <c r="BH82" s="16">
        <v>999</v>
      </c>
      <c r="BI82" s="16">
        <v>999</v>
      </c>
      <c r="BJ82" s="16"/>
      <c r="BK82" s="16"/>
      <c r="BL82" s="16"/>
      <c r="BM82" s="16"/>
      <c r="BN82" s="16"/>
    </row>
    <row r="83" spans="3:66" ht="15" customHeight="1" x14ac:dyDescent="0.25">
      <c r="D83" s="2" t="str">
        <f>'Lines - Loading'!C83</f>
        <v>gretna400kv</v>
      </c>
      <c r="E83" s="95" t="str">
        <f>IF('Lines - Loading'!D83="","",'Lines - Loading'!D83)</f>
        <v>GRNA4-_M1</v>
      </c>
      <c r="F83" s="86" t="str">
        <f>'Lines - Loading'!E83</f>
        <v>GRNA4-_M1</v>
      </c>
      <c r="H83" s="16" cm="1">
        <f t="array" ref="H83">IFERROR(INDEX($H$102:$AR$200,MATCH($F83,$F$102:$F$200,0),COLUMN()-7),-999)</f>
        <v>0</v>
      </c>
      <c r="I83" s="16" cm="1">
        <f t="array" ref="I83">IFERROR(INDEX($H$102:$AR$200,MATCH($F83,$F$102:$F$200,0),COLUMN()-7),-999)</f>
        <v>0</v>
      </c>
      <c r="J83" s="16" cm="1">
        <f t="array" ref="J83">IFERROR(INDEX($H$102:$AR$200,MATCH($F83,$F$102:$F$200,0),COLUMN()-7),-999)</f>
        <v>0</v>
      </c>
      <c r="K83" s="16" cm="1">
        <f t="array" ref="K83">IFERROR(INDEX($H$102:$AR$200,MATCH($F83,$F$102:$F$200,0),COLUMN()-7),-999)</f>
        <v>0</v>
      </c>
      <c r="L83" s="16" cm="1">
        <f t="array" ref="L83">IFERROR(INDEX($H$102:$AR$200,MATCH($F83,$F$102:$F$200,0),COLUMN()-7),-999)</f>
        <v>0</v>
      </c>
      <c r="M83" s="16" cm="1">
        <f t="array" ref="M83">IFERROR(INDEX($H$102:$AR$200,MATCH($F83,$F$102:$F$200,0),COLUMN()-7),-999)</f>
        <v>0</v>
      </c>
      <c r="N83" s="16" cm="1">
        <f t="array" ref="N83">IFERROR(INDEX($H$102:$AR$200,MATCH($F83,$F$102:$F$200,0),COLUMN()-7),-999)</f>
        <v>0</v>
      </c>
      <c r="O83" s="16" cm="1">
        <f t="array" ref="O83">IFERROR(INDEX($H$102:$AR$200,MATCH($F83,$F$102:$F$200,0),COLUMN()-7),-999)</f>
        <v>0</v>
      </c>
      <c r="P83" s="16" cm="1">
        <f t="array" ref="P83">IFERROR(INDEX($H$102:$AR$200,MATCH($F83,$F$102:$F$200,0),COLUMN()-7),-999)</f>
        <v>0</v>
      </c>
      <c r="Q83" s="16" cm="1">
        <f t="array" ref="Q83">IFERROR(INDEX($H$102:$AR$200,MATCH($F83,$F$102:$F$200,0),COLUMN()-7),-999)</f>
        <v>0</v>
      </c>
      <c r="R83" s="16" cm="1">
        <f t="array" ref="R83">IFERROR(INDEX($H$102:$AR$200,MATCH($F83,$F$102:$F$200,0),COLUMN()-7),-999)</f>
        <v>0</v>
      </c>
      <c r="S83" s="16" cm="1">
        <f t="array" ref="S83">IFERROR(INDEX($H$102:$AR$200,MATCH($F83,$F$102:$F$200,0),COLUMN()-7),-999)</f>
        <v>0</v>
      </c>
      <c r="T83" s="16" cm="1">
        <f t="array" ref="T83">IFERROR(INDEX($H$102:$AR$200,MATCH($F83,$F$102:$F$200,0),COLUMN()-7),-999)</f>
        <v>0</v>
      </c>
      <c r="U83" s="16" cm="1">
        <f t="array" ref="U83">IFERROR(INDEX($H$102:$AR$200,MATCH($F83,$F$102:$F$200,0),COLUMN()-7),-999)</f>
        <v>0</v>
      </c>
      <c r="V83" s="16" cm="1">
        <f t="array" ref="V83">IFERROR(INDEX($H$102:$AR$200,MATCH($F83,$F$102:$F$200,0),COLUMN()-7),-999)</f>
        <v>0</v>
      </c>
      <c r="W83" s="16" cm="1">
        <f t="array" ref="W83">IFERROR(INDEX($H$102:$AR$200,MATCH($F83,$F$102:$F$200,0),COLUMN()-7),-999)</f>
        <v>0</v>
      </c>
      <c r="X83" s="16" cm="1">
        <f t="array" ref="X83">IFERROR(INDEX($H$102:$AR$200,MATCH($F83,$F$102:$F$200,0),COLUMN()-7),-999)</f>
        <v>0</v>
      </c>
      <c r="Y83" s="16" cm="1">
        <f t="array" ref="Y83">IFERROR(INDEX($H$102:$AR$200,MATCH($F83,$F$102:$F$200,0),COLUMN()-7),-999)</f>
        <v>0</v>
      </c>
      <c r="Z83" s="16" cm="1">
        <f t="array" ref="Z83">IFERROR(INDEX($H$102:$AR$200,MATCH($F83,$F$102:$F$200,0),COLUMN()-7),-999)</f>
        <v>0</v>
      </c>
      <c r="AA83" s="16" cm="1">
        <f t="array" ref="AA83">IFERROR(INDEX($H$102:$AR$200,MATCH($F83,$F$102:$F$200,0),COLUMN()-7),-999)</f>
        <v>0</v>
      </c>
      <c r="AB83" s="16" cm="1">
        <f t="array" ref="AB83">IFERROR(INDEX($H$102:$AR$200,MATCH($F83,$F$102:$F$200,0),COLUMN()-7),-999)</f>
        <v>0</v>
      </c>
      <c r="AC83" s="16" cm="1">
        <f t="array" ref="AC83">IFERROR(INDEX($H$102:$AR$200,MATCH($F83,$F$102:$F$200,0),COLUMN()-7),-999)</f>
        <v>0</v>
      </c>
      <c r="AD83" s="16" cm="1">
        <f t="array" ref="AD83">IFERROR(INDEX($H$102:$AR$200,MATCH($F83,$F$102:$F$200,0),COLUMN()-7),-999)</f>
        <v>0</v>
      </c>
      <c r="AE83" s="16" cm="1">
        <f t="array" ref="AE83">IFERROR(INDEX($H$102:$AR$200,MATCH($F83,$F$102:$F$200,0),COLUMN()-7),-999)</f>
        <v>0</v>
      </c>
      <c r="AF83" s="16" cm="1">
        <f t="array" ref="AF83">IFERROR(INDEX($H$102:$AR$200,MATCH($F83,$F$102:$F$200,0),COLUMN()-7),-999)</f>
        <v>0</v>
      </c>
      <c r="AG83" s="16" cm="1">
        <f t="array" ref="AG83">IFERROR(INDEX($H$102:$AR$200,MATCH($F83,$F$102:$F$200,0),COLUMN()-7),-999)</f>
        <v>0</v>
      </c>
      <c r="AH83" s="16" cm="1">
        <f t="array" ref="AH83">IFERROR(INDEX($H$102:$AR$200,MATCH($F83,$F$102:$F$200,0),COLUMN()-7),-999)</f>
        <v>0</v>
      </c>
      <c r="AI83" s="16" cm="1">
        <f t="array" ref="AI83">IFERROR(INDEX($H$102:$AR$200,MATCH($F83,$F$102:$F$200,0),COLUMN()-7),-999)</f>
        <v>0</v>
      </c>
      <c r="AJ83" s="16" cm="1">
        <f t="array" ref="AJ83">IFERROR(INDEX($H$102:$AR$200,MATCH($F83,$F$102:$F$200,0),COLUMN()-7),-999)</f>
        <v>0</v>
      </c>
      <c r="AK83" s="16" cm="1">
        <f t="array" ref="AK83">IFERROR(INDEX($H$102:$AR$200,MATCH($F83,$F$102:$F$200,0),COLUMN()-7),-999)</f>
        <v>0</v>
      </c>
      <c r="AL83" s="16" cm="1">
        <f t="array" ref="AL83">IFERROR(INDEX($H$102:$AR$200,MATCH($F83,$F$102:$F$200,0),COLUMN()-7),-999)</f>
        <v>0</v>
      </c>
      <c r="AM83" s="16" cm="1">
        <f t="array" ref="AM83">IFERROR(INDEX($H$102:$AR$200,MATCH($F83,$F$102:$F$200,0),COLUMN()-7),-999)</f>
        <v>0</v>
      </c>
      <c r="AN83" s="16" cm="1">
        <f t="array" ref="AN83">IFERROR(INDEX($H$102:$AR$200,MATCH($F83,$F$102:$F$200,0),COLUMN()-7),-999)</f>
        <v>0</v>
      </c>
      <c r="AO83" s="16" cm="1">
        <f t="array" ref="AO83">IFERROR(INDEX($H$102:$AR$200,MATCH($F83,$F$102:$F$200,0),COLUMN()-7),-999)</f>
        <v>0</v>
      </c>
      <c r="AP83" s="16" cm="1">
        <f t="array" ref="AP83">IFERROR(INDEX($H$102:$AR$200,MATCH($F83,$F$102:$F$200,0),COLUMN()-7),-999)</f>
        <v>0</v>
      </c>
      <c r="AQ83" s="16" cm="1">
        <f t="array" ref="AQ83">IFERROR(INDEX($H$102:$AR$200,MATCH($F83,$F$102:$F$200,0),COLUMN()-7),-999)</f>
        <v>999</v>
      </c>
      <c r="AR83" s="16" cm="1">
        <f t="array" ref="AR83">IFERROR(INDEX($H$102:$AR$200,MATCH($F83,$F$102:$F$200,0),COLUMN()-7),-999)</f>
        <v>999</v>
      </c>
      <c r="AS83" s="16"/>
      <c r="AT83" s="16">
        <v>999</v>
      </c>
      <c r="AU83" s="16">
        <v>999</v>
      </c>
      <c r="AV83" s="16">
        <v>999</v>
      </c>
      <c r="AW83" s="16">
        <v>999</v>
      </c>
      <c r="AX83" s="16">
        <v>999</v>
      </c>
      <c r="AY83" s="16">
        <v>999</v>
      </c>
      <c r="AZ83" s="16">
        <v>999</v>
      </c>
      <c r="BA83" s="16">
        <v>999</v>
      </c>
      <c r="BB83" s="16">
        <v>999</v>
      </c>
      <c r="BC83" s="16">
        <v>999</v>
      </c>
      <c r="BD83" s="16">
        <v>999</v>
      </c>
      <c r="BE83" s="16">
        <v>999</v>
      </c>
      <c r="BF83" s="16">
        <v>999</v>
      </c>
      <c r="BG83" s="16">
        <v>999</v>
      </c>
      <c r="BH83" s="16">
        <v>999</v>
      </c>
      <c r="BI83" s="16">
        <v>999</v>
      </c>
      <c r="BJ83" s="16"/>
      <c r="BK83" s="16"/>
      <c r="BL83" s="16"/>
      <c r="BM83" s="16"/>
      <c r="BN83" s="16"/>
    </row>
    <row r="85" spans="3:66" ht="15" customHeight="1" x14ac:dyDescent="0.25">
      <c r="C85" s="10" t="s">
        <v>374</v>
      </c>
      <c r="D85" s="10"/>
      <c r="E85" s="10"/>
      <c r="F85" s="10"/>
      <c r="G85" s="10"/>
      <c r="H85" s="15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spans="3:66" ht="15" customHeight="1" x14ac:dyDescent="0.25">
      <c r="D86" s="90" t="s">
        <v>373</v>
      </c>
      <c r="E86" s="90"/>
      <c r="G86" s="73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</row>
    <row r="87" spans="3:66" ht="15" customHeight="1" x14ac:dyDescent="0.25">
      <c r="D87" s="100" t="s">
        <v>368</v>
      </c>
      <c r="E87" s="100"/>
      <c r="G87" s="73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</row>
    <row r="100" spans="5:44" ht="15" customHeight="1" x14ac:dyDescent="0.25">
      <c r="E100" s="17" t="s">
        <v>377</v>
      </c>
      <c r="G100" s="73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</row>
    <row r="101" spans="5:44" ht="15" customHeight="1" x14ac:dyDescent="0.25">
      <c r="E101" s="126" t="s">
        <v>376</v>
      </c>
      <c r="G101" s="73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</row>
    <row r="102" spans="5:44" ht="15" customHeight="1" x14ac:dyDescent="0.25">
      <c r="F102" s="11" t="s">
        <v>136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  <c r="AR102" s="16">
        <v>0</v>
      </c>
    </row>
    <row r="103" spans="5:44" ht="15" customHeight="1" x14ac:dyDescent="0.25">
      <c r="F103" s="11" t="s">
        <v>390</v>
      </c>
      <c r="H103" s="16">
        <v>-2.2883102583745703E-16</v>
      </c>
      <c r="I103" s="16">
        <v>-2.2883102583745703E-16</v>
      </c>
      <c r="J103" s="16">
        <v>-2.2882150541108564E-16</v>
      </c>
      <c r="K103" s="16">
        <v>-2.2882150541108564E-16</v>
      </c>
      <c r="L103" s="16">
        <v>-2.2882150541108564E-16</v>
      </c>
      <c r="M103" s="16">
        <v>-2.2882150541108564E-16</v>
      </c>
      <c r="N103" s="16">
        <v>-2.2882150541108564E-16</v>
      </c>
      <c r="O103" s="16">
        <v>-2.2882150541108564E-16</v>
      </c>
      <c r="P103" s="16">
        <v>-2.2882150541108564E-16</v>
      </c>
      <c r="Q103" s="16">
        <v>-2.2882150541108564E-16</v>
      </c>
      <c r="R103" s="16">
        <v>-2.2882150541108564E-16</v>
      </c>
      <c r="S103" s="16">
        <v>-2.2882150541108564E-16</v>
      </c>
      <c r="T103" s="16">
        <v>-2.2882150541108564E-16</v>
      </c>
      <c r="U103" s="16">
        <v>-2.2882150541108564E-16</v>
      </c>
      <c r="V103" s="16">
        <v>-2.2883610501309529E-16</v>
      </c>
      <c r="W103" s="16">
        <v>-2.2883610501309529E-16</v>
      </c>
      <c r="X103" s="16">
        <v>-2.2882150541108564E-16</v>
      </c>
      <c r="Y103" s="16">
        <v>-2.2882150541108564E-16</v>
      </c>
      <c r="Z103" s="16">
        <v>-2.2882150541108564E-16</v>
      </c>
      <c r="AA103" s="16">
        <v>-2.2882150541108564E-16</v>
      </c>
      <c r="AB103" s="16">
        <v>-2.2882150541108564E-16</v>
      </c>
      <c r="AC103" s="16">
        <v>-2.2878595081135562E-16</v>
      </c>
      <c r="AD103" s="16">
        <v>-2.2892117483613788E-16</v>
      </c>
      <c r="AE103" s="16">
        <v>-2.2885864235436862E-16</v>
      </c>
      <c r="AF103" s="16">
        <v>-2.2885864235436862E-16</v>
      </c>
      <c r="AG103" s="16">
        <v>-2.2876657379090874E-16</v>
      </c>
      <c r="AH103" s="16">
        <v>-2.289259175060695E-16</v>
      </c>
      <c r="AI103" s="16">
        <v>-2.2883704219541738E-16</v>
      </c>
      <c r="AJ103" s="16">
        <v>-2.2876680446019688E-16</v>
      </c>
      <c r="AK103" s="16">
        <v>-2.2882711576073968E-16</v>
      </c>
      <c r="AL103" s="16">
        <v>-2.28813567678876E-16</v>
      </c>
      <c r="AM103" s="16">
        <v>-2.2879388889790462E-16</v>
      </c>
      <c r="AN103" s="16">
        <v>-2.2879388889790462E-16</v>
      </c>
      <c r="AO103" s="16">
        <v>-2.2882150541108564E-16</v>
      </c>
      <c r="AP103" s="16">
        <v>-2.2882150541108564E-16</v>
      </c>
      <c r="AQ103" s="16">
        <v>-2.2881420560907842E-16</v>
      </c>
      <c r="AR103" s="16">
        <v>-2.2877448601477035E-16</v>
      </c>
    </row>
    <row r="104" spans="5:44" ht="15" customHeight="1" x14ac:dyDescent="0.25">
      <c r="F104" s="93" t="s">
        <v>140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</row>
    <row r="105" spans="5:44" ht="15" customHeight="1" x14ac:dyDescent="0.25">
      <c r="F105" s="93" t="s">
        <v>152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14.770572986016482</v>
      </c>
      <c r="AD105" s="16">
        <v>10.523160846944414</v>
      </c>
      <c r="AE105" s="16">
        <v>6.7441945630607902</v>
      </c>
      <c r="AF105" s="16">
        <v>6.7435361873362645</v>
      </c>
      <c r="AG105" s="16">
        <v>6.7478594546624269</v>
      </c>
      <c r="AH105" s="16">
        <v>6.7463221430839448</v>
      </c>
      <c r="AI105" s="16">
        <v>6.7511168588554202</v>
      </c>
      <c r="AJ105" s="16">
        <v>6.7495814525210172</v>
      </c>
      <c r="AK105" s="16">
        <v>6.7482045579888732</v>
      </c>
      <c r="AL105" s="16">
        <v>6.7461220459918998</v>
      </c>
      <c r="AM105" s="16">
        <v>6.7461690613137426</v>
      </c>
      <c r="AN105" s="16">
        <v>6.7461685849132813</v>
      </c>
      <c r="AO105" s="16">
        <v>3.7241977383475882</v>
      </c>
      <c r="AP105" s="16">
        <v>4.128797890869417</v>
      </c>
      <c r="AQ105" s="16">
        <v>4.128797890869417</v>
      </c>
      <c r="AR105" s="16">
        <v>4.1271511657759739</v>
      </c>
    </row>
    <row r="106" spans="5:44" ht="15" customHeight="1" x14ac:dyDescent="0.25">
      <c r="F106" s="93" t="s">
        <v>160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7.1740064421488556</v>
      </c>
      <c r="AK106" s="16">
        <v>5.3426331269757279</v>
      </c>
      <c r="AL106" s="16">
        <v>3.5395157836990307</v>
      </c>
      <c r="AM106" s="16">
        <v>3.5387918377276324</v>
      </c>
      <c r="AN106" s="16">
        <v>3.3088672977827298</v>
      </c>
      <c r="AO106" s="16">
        <v>3.3088657825144541</v>
      </c>
      <c r="AP106" s="16">
        <v>3.3088786599217972</v>
      </c>
      <c r="AQ106" s="16">
        <v>3.3088786599217972</v>
      </c>
      <c r="AR106" s="16">
        <v>3.3077047694849315</v>
      </c>
    </row>
    <row r="107" spans="5:44" ht="15" customHeight="1" x14ac:dyDescent="0.25">
      <c r="F107" s="93" t="s">
        <v>162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14.908260478572236</v>
      </c>
      <c r="AE107" s="16">
        <v>11.052347579184367</v>
      </c>
      <c r="AF107" s="16">
        <v>11.051976172106464</v>
      </c>
      <c r="AG107" s="16">
        <v>7.2930665230215697</v>
      </c>
      <c r="AH107" s="16">
        <v>7.2929228341527477</v>
      </c>
      <c r="AI107" s="16">
        <v>7.294996671193851</v>
      </c>
      <c r="AJ107" s="16">
        <v>7.2943317336598286</v>
      </c>
      <c r="AK107" s="16">
        <v>7.2937360347093145</v>
      </c>
      <c r="AL107" s="16">
        <v>7.2928364233832585</v>
      </c>
      <c r="AM107" s="16">
        <v>7.292856725626736</v>
      </c>
      <c r="AN107" s="16">
        <v>7.2928565198287254</v>
      </c>
      <c r="AO107" s="16">
        <v>7.2928678372390223</v>
      </c>
      <c r="AP107" s="16">
        <v>4.8838073928063759</v>
      </c>
      <c r="AQ107" s="16">
        <v>4.8838073928063759</v>
      </c>
      <c r="AR107" s="16">
        <v>4.8846281640372533</v>
      </c>
    </row>
    <row r="108" spans="5:44" ht="15" customHeight="1" x14ac:dyDescent="0.25">
      <c r="F108" s="93" t="s">
        <v>143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2.7691580145467518</v>
      </c>
      <c r="AK108" s="16">
        <v>2.0672234731810719</v>
      </c>
      <c r="AL108" s="16">
        <v>1.3723610355072937</v>
      </c>
      <c r="AM108" s="16">
        <v>1.3721737121209456</v>
      </c>
      <c r="AN108" s="16">
        <v>1.3721952564580044</v>
      </c>
      <c r="AO108" s="16">
        <v>1.3721961363429571</v>
      </c>
      <c r="AP108" s="16">
        <v>1.3721886739286999</v>
      </c>
      <c r="AQ108" s="16">
        <v>1.3721886739286999</v>
      </c>
      <c r="AR108" s="16">
        <v>1.3722214137876407</v>
      </c>
    </row>
    <row r="109" spans="5:44" ht="15" customHeight="1" x14ac:dyDescent="0.25">
      <c r="F109" s="93" t="s">
        <v>144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4.4048484185800838</v>
      </c>
      <c r="AK109" s="16">
        <v>3.2754096442969902</v>
      </c>
      <c r="AL109" s="16">
        <v>2.1671547382369347</v>
      </c>
      <c r="AM109" s="16">
        <v>2.1666181154669983</v>
      </c>
      <c r="AN109" s="16">
        <v>1.9366720312066348</v>
      </c>
      <c r="AO109" s="16">
        <v>1.9366696360542783</v>
      </c>
      <c r="AP109" s="16">
        <v>1.936689975868441</v>
      </c>
      <c r="AQ109" s="16">
        <v>1.936689975868441</v>
      </c>
      <c r="AR109" s="16">
        <v>1.9354833456053349</v>
      </c>
    </row>
    <row r="110" spans="5:44" ht="15" customHeight="1" x14ac:dyDescent="0.25">
      <c r="F110" s="93" t="s">
        <v>148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12.775576054875836</v>
      </c>
      <c r="AD110" s="16">
        <v>9.5588990477363627</v>
      </c>
      <c r="AE110" s="16">
        <v>6.3643022586777596</v>
      </c>
      <c r="AF110" s="16">
        <v>6.3642777982081329</v>
      </c>
      <c r="AG110" s="16">
        <v>6.3640767956028492</v>
      </c>
      <c r="AH110" s="16">
        <v>6.3640220563521135</v>
      </c>
      <c r="AI110" s="16">
        <v>6.3641934149704857</v>
      </c>
      <c r="AJ110" s="16">
        <v>6.3641382658993235</v>
      </c>
      <c r="AK110" s="16">
        <v>6.3640889969121943</v>
      </c>
      <c r="AL110" s="16">
        <v>6.3640149483796211</v>
      </c>
      <c r="AM110" s="16">
        <v>6.3640166181334559</v>
      </c>
      <c r="AN110" s="16">
        <v>6.3640166012177666</v>
      </c>
      <c r="AO110" s="16">
        <v>3.6010036109155905</v>
      </c>
      <c r="AP110" s="16">
        <v>3.9790270682111961</v>
      </c>
      <c r="AQ110" s="16">
        <v>3.9790270682111961</v>
      </c>
      <c r="AR110" s="16">
        <v>3.9769992678023822</v>
      </c>
    </row>
    <row r="111" spans="5:44" ht="15" customHeight="1" x14ac:dyDescent="0.25">
      <c r="F111" s="93" t="s">
        <v>150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10.4903228646761</v>
      </c>
      <c r="AB111" s="16">
        <v>5.2315554475209147</v>
      </c>
      <c r="AC111" s="16">
        <v>5.2317125039798196</v>
      </c>
      <c r="AD111" s="16">
        <v>5.2318746664242024</v>
      </c>
      <c r="AE111" s="16">
        <v>5.2315825238732394</v>
      </c>
      <c r="AF111" s="16">
        <v>5.2315632651759856</v>
      </c>
      <c r="AG111" s="16">
        <v>5.2317107561658691</v>
      </c>
      <c r="AH111" s="16">
        <v>5.2316657607706354</v>
      </c>
      <c r="AI111" s="16">
        <v>5.2318057829793574</v>
      </c>
      <c r="AJ111" s="16">
        <v>5.2317609834353807</v>
      </c>
      <c r="AK111" s="16">
        <v>5.2317207512145396</v>
      </c>
      <c r="AL111" s="16">
        <v>5.2316598993755612</v>
      </c>
      <c r="AM111" s="16">
        <v>5.2316612766728614</v>
      </c>
      <c r="AN111" s="16">
        <v>5.2316612628375738</v>
      </c>
      <c r="AO111" s="16">
        <v>5.2315820952626115</v>
      </c>
      <c r="AP111" s="16">
        <v>5.2315881403198592</v>
      </c>
      <c r="AQ111" s="16">
        <v>5.2315881403198592</v>
      </c>
      <c r="AR111" s="16">
        <v>5.2316163985022923</v>
      </c>
    </row>
    <row r="112" spans="5:44" ht="15" customHeight="1" x14ac:dyDescent="0.25">
      <c r="F112" s="11" t="s">
        <v>149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2.216661077123276E-8</v>
      </c>
      <c r="AF112" s="16">
        <v>2.2189721769299628E-8</v>
      </c>
      <c r="AG112" s="16">
        <v>2.2282318929600851E-8</v>
      </c>
      <c r="AH112" s="16">
        <v>2.2023746531565119E-8</v>
      </c>
      <c r="AI112" s="16">
        <v>2.213105448728636E-8</v>
      </c>
      <c r="AJ112" s="16">
        <v>2.2230221268284248E-8</v>
      </c>
      <c r="AK112" s="16">
        <v>2.2039160967327711E-8</v>
      </c>
      <c r="AL112" s="16">
        <v>2.2174429818574836E-8</v>
      </c>
      <c r="AM112" s="16">
        <v>2.2171361107314356E-8</v>
      </c>
      <c r="AN112" s="16">
        <v>2.2171384969941303E-8</v>
      </c>
      <c r="AO112" s="16">
        <v>2.7524926837695265</v>
      </c>
      <c r="AP112" s="16">
        <v>2.375062577531569</v>
      </c>
      <c r="AQ112" s="16">
        <v>2.375062577531569</v>
      </c>
      <c r="AR112" s="16">
        <v>2.3771120051202672</v>
      </c>
    </row>
    <row r="113" spans="6:44" ht="15" customHeight="1" x14ac:dyDescent="0.25">
      <c r="F113" s="11" t="s">
        <v>138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2.2026762419182444</v>
      </c>
      <c r="AF113" s="16">
        <v>2.2026520635589533</v>
      </c>
      <c r="AG113" s="16">
        <v>1.6477785662502213</v>
      </c>
      <c r="AH113" s="16">
        <v>1.6477657563862254</v>
      </c>
      <c r="AI113" s="16">
        <v>1.0956872250865486</v>
      </c>
      <c r="AJ113" s="16">
        <v>1.0956615888685277</v>
      </c>
      <c r="AK113" s="16">
        <v>1.0956386099433573</v>
      </c>
      <c r="AL113" s="16">
        <v>1.0956039127544321</v>
      </c>
      <c r="AM113" s="16">
        <v>1.0956046970721127</v>
      </c>
      <c r="AN113" s="16">
        <v>1.0956046891245781</v>
      </c>
      <c r="AO113" s="16">
        <v>3.867170704568327</v>
      </c>
      <c r="AP113" s="16">
        <v>3.4861036537560253</v>
      </c>
      <c r="AQ113" s="16">
        <v>3.4861036537560253</v>
      </c>
      <c r="AR113" s="16">
        <v>3.4882432050478078</v>
      </c>
    </row>
    <row r="114" spans="6:44" ht="15" customHeight="1" x14ac:dyDescent="0.25">
      <c r="F114" s="11" t="s">
        <v>153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2.1961641482275591</v>
      </c>
      <c r="AF114" s="16">
        <v>2.1961469147621218</v>
      </c>
      <c r="AG114" s="16">
        <v>1.6441088215704969</v>
      </c>
      <c r="AH114" s="16">
        <v>1.6440996893433226</v>
      </c>
      <c r="AI114" s="16">
        <v>1.0940531591360239</v>
      </c>
      <c r="AJ114" s="16">
        <v>1.0940348710916534</v>
      </c>
      <c r="AK114" s="16">
        <v>1.0940184786385194</v>
      </c>
      <c r="AL114" s="16">
        <v>1.0939937406034876</v>
      </c>
      <c r="AM114" s="16">
        <v>1.0939943001320378</v>
      </c>
      <c r="AN114" s="16">
        <v>1.0939942944623151</v>
      </c>
      <c r="AO114" s="16">
        <v>1.0940729421215807</v>
      </c>
      <c r="AP114" s="16">
        <v>1.0940819192299931</v>
      </c>
      <c r="AQ114" s="16">
        <v>1.0940819192299931</v>
      </c>
      <c r="AR114" s="16">
        <v>1.0940935981190478</v>
      </c>
    </row>
    <row r="115" spans="6:44" ht="15" customHeight="1" x14ac:dyDescent="0.25">
      <c r="F115" s="11" t="s">
        <v>147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14.761345340162492</v>
      </c>
      <c r="AH115" s="16">
        <v>14.761214407860237</v>
      </c>
      <c r="AI115" s="16">
        <v>11.049999559808853</v>
      </c>
      <c r="AJ115" s="16">
        <v>7.3536593296412125</v>
      </c>
      <c r="AK115" s="16">
        <v>7.3537228178945115</v>
      </c>
      <c r="AL115" s="16">
        <v>7.353802316117374</v>
      </c>
      <c r="AM115" s="16">
        <v>7.1125473634958327</v>
      </c>
      <c r="AN115" s="16">
        <v>7.2322852200189462</v>
      </c>
      <c r="AO115" s="16">
        <v>7.2323118114093496</v>
      </c>
      <c r="AP115" s="16">
        <v>7.2320861488537735</v>
      </c>
      <c r="AQ115" s="16">
        <v>7.2320861488537735</v>
      </c>
      <c r="AR115" s="16">
        <v>7.2338454371018628</v>
      </c>
    </row>
    <row r="116" spans="6:44" ht="15" customHeight="1" x14ac:dyDescent="0.25">
      <c r="F116" s="11" t="s">
        <v>139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4.5796720708502772</v>
      </c>
      <c r="AL116" s="16">
        <v>2.2074541446705434</v>
      </c>
      <c r="AM116" s="16">
        <v>2.2087903071190453</v>
      </c>
      <c r="AN116" s="16">
        <v>2.4523667558133124</v>
      </c>
      <c r="AO116" s="16">
        <v>2.4523787349778114</v>
      </c>
      <c r="AP116" s="16">
        <v>2.4522771139658102</v>
      </c>
      <c r="AQ116" s="16">
        <v>2.4522771139658102</v>
      </c>
      <c r="AR116" s="16">
        <v>2.4536767091874401</v>
      </c>
    </row>
    <row r="117" spans="6:44" ht="15" customHeight="1" x14ac:dyDescent="0.25">
      <c r="F117" s="11" t="s">
        <v>151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14.394678479559262</v>
      </c>
      <c r="AE117" s="16">
        <v>10.776604186622935</v>
      </c>
      <c r="AF117" s="16">
        <v>10.776540460238735</v>
      </c>
      <c r="AG117" s="16">
        <v>7.1722047178472801</v>
      </c>
      <c r="AH117" s="16">
        <v>7.1721835027200704</v>
      </c>
      <c r="AI117" s="16">
        <v>7.1724906041958914</v>
      </c>
      <c r="AJ117" s="16">
        <v>7.1723917648341899</v>
      </c>
      <c r="AK117" s="16">
        <v>7.1723034388047893</v>
      </c>
      <c r="AL117" s="16">
        <v>7.1721707503860443</v>
      </c>
      <c r="AM117" s="16">
        <v>7.1721737461399133</v>
      </c>
      <c r="AN117" s="16">
        <v>7.1721737158118781</v>
      </c>
      <c r="AO117" s="16">
        <v>7.1721753858724782</v>
      </c>
      <c r="AP117" s="16">
        <v>4.8296881434924277</v>
      </c>
      <c r="AQ117" s="16">
        <v>4.8296881434924277</v>
      </c>
      <c r="AR117" s="16">
        <v>4.8303382241150423</v>
      </c>
    </row>
    <row r="118" spans="6:44" ht="15" customHeight="1" x14ac:dyDescent="0.25">
      <c r="F118" s="11" t="s">
        <v>165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14.790975284066308</v>
      </c>
      <c r="AJ118" s="16">
        <v>11.070113362182129</v>
      </c>
      <c r="AK118" s="16">
        <v>7.3670768310064325</v>
      </c>
      <c r="AL118" s="16">
        <v>7.3670163426062238</v>
      </c>
      <c r="AM118" s="16">
        <v>7.6103591652605349</v>
      </c>
      <c r="AN118" s="16">
        <v>7.4907434366859587</v>
      </c>
      <c r="AO118" s="16">
        <v>7.490720888904808</v>
      </c>
      <c r="AP118" s="16">
        <v>7.4909122614149215</v>
      </c>
      <c r="AQ118" s="16">
        <v>7.4909122614149215</v>
      </c>
      <c r="AR118" s="16">
        <v>7.4893057236313281</v>
      </c>
    </row>
    <row r="119" spans="6:44" ht="15" customHeight="1" x14ac:dyDescent="0.25">
      <c r="F119" s="11" t="s">
        <v>154</v>
      </c>
      <c r="H119" s="16">
        <v>0</v>
      </c>
      <c r="I119" s="16">
        <v>0</v>
      </c>
      <c r="J119" s="16">
        <v>0</v>
      </c>
      <c r="K119" s="16">
        <v>0</v>
      </c>
      <c r="L119" s="16">
        <v>1.8917025631035034E-3</v>
      </c>
      <c r="M119" s="16">
        <v>1.8917025630225681E-3</v>
      </c>
      <c r="N119" s="16">
        <v>1.8714098141506819E-3</v>
      </c>
      <c r="O119" s="16">
        <v>1.8714213721802153E-3</v>
      </c>
      <c r="P119" s="16">
        <v>0.50145578246534972</v>
      </c>
      <c r="Q119" s="16">
        <v>0.50146522291221063</v>
      </c>
      <c r="R119" s="16">
        <v>0.50106154027250649</v>
      </c>
      <c r="S119" s="16">
        <v>0.50104337588383907</v>
      </c>
      <c r="T119" s="16">
        <v>0.50104337588383907</v>
      </c>
      <c r="U119" s="16">
        <v>0.50103870415780016</v>
      </c>
      <c r="V119" s="16">
        <v>0.50145613834335112</v>
      </c>
      <c r="W119" s="16">
        <v>0.50145613834335112</v>
      </c>
      <c r="X119" s="16">
        <v>0.50108847495748865</v>
      </c>
      <c r="Y119" s="16">
        <v>0.50243319917936002</v>
      </c>
      <c r="Z119" s="16">
        <v>0.50639952990257764</v>
      </c>
      <c r="AA119" s="16">
        <v>11.179291162163921</v>
      </c>
      <c r="AB119" s="16">
        <v>3.3530060894035669</v>
      </c>
      <c r="AC119" s="16">
        <v>18.587041412654905</v>
      </c>
      <c r="AD119" s="16">
        <v>14.152696695453049</v>
      </c>
      <c r="AE119" s="16">
        <v>10.234437350021281</v>
      </c>
      <c r="AF119" s="16">
        <v>9.6182823850961405</v>
      </c>
      <c r="AG119" s="16">
        <v>9.637935593847395</v>
      </c>
      <c r="AH119" s="16">
        <v>7.1963344854874371</v>
      </c>
      <c r="AI119" s="16">
        <v>7.214639303502663</v>
      </c>
      <c r="AJ119" s="16">
        <v>7.2083323307112757</v>
      </c>
      <c r="AK119" s="16">
        <v>7.2030296619753429</v>
      </c>
      <c r="AL119" s="16">
        <v>7.1956604486371178</v>
      </c>
      <c r="AM119" s="16">
        <v>7.1958181603362235</v>
      </c>
      <c r="AN119" s="16">
        <v>7.1958165602323918</v>
      </c>
      <c r="AO119" s="16">
        <v>4.1223749311715512</v>
      </c>
      <c r="AP119" s="16">
        <v>4.5318973019256177</v>
      </c>
      <c r="AQ119" s="16">
        <v>4.5318973019256177</v>
      </c>
      <c r="AR119" s="16">
        <v>4.5319519164124467</v>
      </c>
    </row>
    <row r="120" spans="6:44" ht="15" customHeight="1" x14ac:dyDescent="0.25">
      <c r="F120" s="11" t="s">
        <v>142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15.549922738355237</v>
      </c>
      <c r="AH120" s="16">
        <v>15.548829951630978</v>
      </c>
      <c r="AI120" s="16">
        <v>11.475519066959203</v>
      </c>
      <c r="AJ120" s="16">
        <v>15.629304513818838</v>
      </c>
      <c r="AK120" s="16">
        <v>13.436290178881659</v>
      </c>
      <c r="AL120" s="16">
        <v>11.368525272833084</v>
      </c>
      <c r="AM120" s="16">
        <v>11.106068845132263</v>
      </c>
      <c r="AN120" s="16">
        <v>10.976739836871724</v>
      </c>
      <c r="AO120" s="16">
        <v>10.97680247851363</v>
      </c>
      <c r="AP120" s="16">
        <v>10.976271095260868</v>
      </c>
      <c r="AQ120" s="16">
        <v>10.976271095260868</v>
      </c>
      <c r="AR120" s="16">
        <v>10.978169188512801</v>
      </c>
    </row>
    <row r="121" spans="6:44" ht="15" customHeight="1" x14ac:dyDescent="0.25">
      <c r="F121" s="11" t="s">
        <v>145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2.2101336065821533</v>
      </c>
      <c r="AF121" s="16">
        <v>2.2101171472732304</v>
      </c>
      <c r="AG121" s="16">
        <v>1.6551673023130209</v>
      </c>
      <c r="AH121" s="16">
        <v>1.6551617423813747</v>
      </c>
      <c r="AI121" s="16">
        <v>1.1031917044467314</v>
      </c>
      <c r="AJ121" s="16">
        <v>1.1030199923211135</v>
      </c>
      <c r="AK121" s="16">
        <v>1.1030265900165497</v>
      </c>
      <c r="AL121" s="16">
        <v>1.1030370801565963</v>
      </c>
      <c r="AM121" s="16">
        <v>1.1030368383252038</v>
      </c>
      <c r="AN121" s="16">
        <v>1.1030368408089624</v>
      </c>
      <c r="AO121" s="16">
        <v>3.8746781208167098</v>
      </c>
      <c r="AP121" s="16">
        <v>5.8370662704474414</v>
      </c>
      <c r="AQ121" s="16">
        <v>5.8370662704474414</v>
      </c>
      <c r="AR121" s="16">
        <v>5.8385878454798128</v>
      </c>
    </row>
    <row r="122" spans="6:44" ht="15" customHeight="1" x14ac:dyDescent="0.25">
      <c r="F122" s="11" t="s">
        <v>158</v>
      </c>
      <c r="H122" s="16">
        <v>0</v>
      </c>
      <c r="I122" s="16">
        <v>0</v>
      </c>
      <c r="J122" s="16">
        <v>0</v>
      </c>
      <c r="K122" s="16">
        <v>0</v>
      </c>
      <c r="L122" s="16">
        <v>3.8577240513237854E-4</v>
      </c>
      <c r="M122" s="16">
        <v>3.8577240514925393E-4</v>
      </c>
      <c r="N122" s="16">
        <v>3.8163413162928261E-4</v>
      </c>
      <c r="O122" s="16">
        <v>3.8164568970300294E-4</v>
      </c>
      <c r="P122" s="16">
        <v>0.50046041110623718</v>
      </c>
      <c r="Q122" s="16">
        <v>0.50046188658021251</v>
      </c>
      <c r="R122" s="16">
        <v>0.50048743226647752</v>
      </c>
      <c r="S122" s="16">
        <v>0.50063019382529483</v>
      </c>
      <c r="T122" s="16">
        <v>0.50063019382529483</v>
      </c>
      <c r="U122" s="16">
        <v>0.50061657450862251</v>
      </c>
      <c r="V122" s="16">
        <v>0.50112894421205845</v>
      </c>
      <c r="W122" s="16">
        <v>0.50112894421205845</v>
      </c>
      <c r="X122" s="16">
        <v>0.50046955520434888</v>
      </c>
      <c r="Y122" s="16">
        <v>0.50072185071763231</v>
      </c>
      <c r="Z122" s="16">
        <v>0.50230742161533004</v>
      </c>
      <c r="AA122" s="16">
        <v>0.51274929646234713</v>
      </c>
      <c r="AB122" s="16">
        <v>-1.8943097433268927</v>
      </c>
      <c r="AC122" s="16">
        <v>-1.87289824554643</v>
      </c>
      <c r="AD122" s="16">
        <v>-1.8731764118137109</v>
      </c>
      <c r="AE122" s="16">
        <v>-1.8846769300033208</v>
      </c>
      <c r="AF122" s="16">
        <v>-2.4826404004405984</v>
      </c>
      <c r="AG122" s="16">
        <v>-2.4748683468813764</v>
      </c>
      <c r="AH122" s="16">
        <v>-4.8548369232944477</v>
      </c>
      <c r="AI122" s="16">
        <v>-4.8475420847472712</v>
      </c>
      <c r="AJ122" s="16">
        <v>-4.850121001253223</v>
      </c>
      <c r="AK122" s="16">
        <v>-4.8522413404303446</v>
      </c>
      <c r="AL122" s="16">
        <v>-4.8550924875762824</v>
      </c>
      <c r="AM122" s="16">
        <v>-4.855032799848118</v>
      </c>
      <c r="AN122" s="16">
        <v>-4.8550334057743294</v>
      </c>
      <c r="AO122" s="16">
        <v>-4.8580970997891146</v>
      </c>
      <c r="AP122" s="16">
        <v>-4.857889707399468</v>
      </c>
      <c r="AQ122" s="16">
        <v>-4.857889707399468</v>
      </c>
      <c r="AR122" s="16">
        <v>-4.8568617544212707</v>
      </c>
    </row>
    <row r="123" spans="6:44" ht="15" customHeight="1" x14ac:dyDescent="0.25">
      <c r="F123" s="11" t="s">
        <v>141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15.583856241480861</v>
      </c>
      <c r="AJ123" s="16">
        <v>11.487291162539311</v>
      </c>
      <c r="AK123" s="16">
        <v>12.423548287816892</v>
      </c>
      <c r="AL123" s="16">
        <v>9.871924653886424</v>
      </c>
      <c r="AM123" s="16">
        <v>10.147875634411472</v>
      </c>
      <c r="AN123" s="16">
        <v>10.276605169554196</v>
      </c>
      <c r="AO123" s="16">
        <v>10.276621564038168</v>
      </c>
      <c r="AP123" s="16">
        <v>10.276482636861211</v>
      </c>
      <c r="AQ123" s="16">
        <v>10.276482636861211</v>
      </c>
      <c r="AR123" s="16">
        <v>10.277214159755108</v>
      </c>
    </row>
    <row r="124" spans="6:44" ht="15" customHeight="1" x14ac:dyDescent="0.25">
      <c r="F124" s="11" t="s">
        <v>146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7.4169741595193472E-3</v>
      </c>
      <c r="AF124" s="16">
        <v>7.4246513337481862E-3</v>
      </c>
      <c r="AG124" s="16">
        <v>7.3487172490984964E-3</v>
      </c>
      <c r="AH124" s="16">
        <v>7.3559280119322923E-3</v>
      </c>
      <c r="AI124" s="16">
        <v>7.4647959197133521E-3</v>
      </c>
      <c r="AJ124" s="16">
        <v>7.3185489246507616E-3</v>
      </c>
      <c r="AK124" s="16">
        <v>7.3479653911248258E-3</v>
      </c>
      <c r="AL124" s="16">
        <v>7.3929079456319024E-3</v>
      </c>
      <c r="AM124" s="16">
        <v>7.3918873636566332E-3</v>
      </c>
      <c r="AN124" s="16">
        <v>7.3918978385143219E-3</v>
      </c>
      <c r="AO124" s="16">
        <v>7.4677172996391759E-3</v>
      </c>
      <c r="AP124" s="16">
        <v>2.3375480858012794</v>
      </c>
      <c r="AQ124" s="16">
        <v>2.3375480858012794</v>
      </c>
      <c r="AR124" s="16">
        <v>2.3369023905831705</v>
      </c>
    </row>
    <row r="125" spans="6:44" ht="15" customHeight="1" x14ac:dyDescent="0.25">
      <c r="F125" s="11" t="s">
        <v>155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12.231392896327996</v>
      </c>
      <c r="Z125" s="16">
        <v>12.233006084282369</v>
      </c>
      <c r="AA125" s="16">
        <v>9.1468833920762584</v>
      </c>
      <c r="AB125" s="16">
        <v>6.0812307736701525</v>
      </c>
      <c r="AC125" s="16">
        <v>6.0813808886105702</v>
      </c>
      <c r="AD125" s="16">
        <v>6.081644473149213</v>
      </c>
      <c r="AE125" s="16">
        <v>6.0813475730289088</v>
      </c>
      <c r="AF125" s="16">
        <v>6.0813167517470266</v>
      </c>
      <c r="AG125" s="16">
        <v>6.0817666492408939</v>
      </c>
      <c r="AH125" s="16">
        <v>6.0817366563179371</v>
      </c>
      <c r="AI125" s="16">
        <v>6.0821701362282861</v>
      </c>
      <c r="AJ125" s="16">
        <v>6.0820308949402868</v>
      </c>
      <c r="AK125" s="16">
        <v>6.0819063007360255</v>
      </c>
      <c r="AL125" s="16">
        <v>6.1113081356898835</v>
      </c>
      <c r="AM125" s="16">
        <v>6.1113124207235359</v>
      </c>
      <c r="AN125" s="16">
        <v>6.1113123773017541</v>
      </c>
      <c r="AO125" s="16">
        <v>6.1113147660465819</v>
      </c>
      <c r="AP125" s="16">
        <v>6.1112945078323255</v>
      </c>
      <c r="AQ125" s="16">
        <v>6.1112945078323255</v>
      </c>
      <c r="AR125" s="16">
        <v>6.1113826415342594</v>
      </c>
    </row>
    <row r="126" spans="6:44" ht="15" customHeight="1" x14ac:dyDescent="0.25">
      <c r="F126" s="11" t="s">
        <v>157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12.233438408812013</v>
      </c>
      <c r="AA126" s="16">
        <v>9.1471075610142645</v>
      </c>
      <c r="AB126" s="16">
        <v>6.0813252130274833</v>
      </c>
      <c r="AC126" s="16">
        <v>6.0814741015104392</v>
      </c>
      <c r="AD126" s="16">
        <v>6.081738618912933</v>
      </c>
      <c r="AE126" s="16">
        <v>6.0814406677795958</v>
      </c>
      <c r="AF126" s="16">
        <v>6.0814097371448312</v>
      </c>
      <c r="AG126" s="16">
        <v>6.0818612262901404</v>
      </c>
      <c r="AH126" s="16">
        <v>6.081831127554703</v>
      </c>
      <c r="AI126" s="16">
        <v>6.0822661340263293</v>
      </c>
      <c r="AJ126" s="16">
        <v>6.0821264036363107</v>
      </c>
      <c r="AK126" s="16">
        <v>6.0820013710644361</v>
      </c>
      <c r="AL126" s="16">
        <v>6.0522243677841834</v>
      </c>
      <c r="AM126" s="16">
        <v>6.0522285708890751</v>
      </c>
      <c r="AN126" s="16">
        <v>6.0522285282974977</v>
      </c>
      <c r="AO126" s="16">
        <v>6.0522308713716892</v>
      </c>
      <c r="AP126" s="16">
        <v>6.0522110005110532</v>
      </c>
      <c r="AQ126" s="16">
        <v>6.0522110005110532</v>
      </c>
      <c r="AR126" s="16">
        <v>6.0522974495985329</v>
      </c>
    </row>
    <row r="127" spans="6:44" ht="15" customHeight="1" x14ac:dyDescent="0.25">
      <c r="F127" s="11" t="s">
        <v>161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15.501245016988834</v>
      </c>
      <c r="AH127" s="16">
        <v>15.500211604095647</v>
      </c>
      <c r="AI127" s="16">
        <v>11.449252370099584</v>
      </c>
      <c r="AJ127" s="16">
        <v>15.581480751480889</v>
      </c>
      <c r="AK127" s="16">
        <v>13.401278674711246</v>
      </c>
      <c r="AL127" s="16">
        <v>11.343692020092808</v>
      </c>
      <c r="AM127" s="16">
        <v>11.08241773086778</v>
      </c>
      <c r="AN127" s="16">
        <v>10.953677514654627</v>
      </c>
      <c r="AO127" s="16">
        <v>10.9537381668551</v>
      </c>
      <c r="AP127" s="16">
        <v>10.953223656322891</v>
      </c>
      <c r="AQ127" s="16">
        <v>10.953223656322891</v>
      </c>
      <c r="AR127" s="16">
        <v>10.955050287924202</v>
      </c>
    </row>
    <row r="128" spans="6:44" ht="15" customHeight="1" x14ac:dyDescent="0.25">
      <c r="F128" s="11" t="s">
        <v>159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-1.971555826398343E-8</v>
      </c>
      <c r="AD128" s="16">
        <v>-2.2326048804311437E-8</v>
      </c>
      <c r="AE128" s="16">
        <v>-2.2075383397098665E-8</v>
      </c>
      <c r="AF128" s="16">
        <v>-2.2110647961287847E-8</v>
      </c>
      <c r="AG128" s="16">
        <v>-2.2425239880922382E-8</v>
      </c>
      <c r="AH128" s="16">
        <v>-2.2510479297744116E-8</v>
      </c>
      <c r="AI128" s="16">
        <v>-2.2242210108935613E-8</v>
      </c>
      <c r="AJ128" s="16">
        <v>-2.2326298888768891E-8</v>
      </c>
      <c r="AK128" s="16">
        <v>-2.2399831410038622E-8</v>
      </c>
      <c r="AL128" s="16">
        <v>-2.2519323665776001E-8</v>
      </c>
      <c r="AM128" s="16">
        <v>-2.2519384871085842E-8</v>
      </c>
      <c r="AN128" s="16">
        <v>-2.2519320021689629E-8</v>
      </c>
      <c r="AO128" s="16">
        <v>-2.2497962026723279E-8</v>
      </c>
      <c r="AP128" s="16">
        <v>-2.2313684577375164E-8</v>
      </c>
      <c r="AQ128" s="16">
        <v>-2.2313684577375164E-8</v>
      </c>
      <c r="AR128" s="16">
        <v>-2.2250920146279506E-8</v>
      </c>
    </row>
    <row r="129" spans="5:45" ht="15" customHeight="1" x14ac:dyDescent="0.25">
      <c r="F129" s="11" t="s">
        <v>137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1.951605483223303E-8</v>
      </c>
      <c r="AD129" s="16">
        <v>2.2128042580450461E-8</v>
      </c>
      <c r="AE129" s="16">
        <v>2.187322567842275E-8</v>
      </c>
      <c r="AF129" s="16">
        <v>2.1910231252310018E-8</v>
      </c>
      <c r="AG129" s="16">
        <v>2.2221242010660285E-8</v>
      </c>
      <c r="AH129" s="16">
        <v>2.2308277659231372E-8</v>
      </c>
      <c r="AI129" s="16">
        <v>2.2038967250258051E-8</v>
      </c>
      <c r="AJ129" s="16">
        <v>2.212447431447055E-8</v>
      </c>
      <c r="AK129" s="16">
        <v>2.2201723682958785E-8</v>
      </c>
      <c r="AL129" s="16">
        <v>2.2319640288272028E-8</v>
      </c>
      <c r="AM129" s="16">
        <v>2.2316965861403307E-8</v>
      </c>
      <c r="AN129" s="16">
        <v>2.2317021183278813E-8</v>
      </c>
      <c r="AO129" s="16">
        <v>2.2292682279389947E-8</v>
      </c>
      <c r="AP129" s="16">
        <v>2.2108433386027878E-8</v>
      </c>
      <c r="AQ129" s="16">
        <v>2.2108433386027878E-8</v>
      </c>
      <c r="AR129" s="16">
        <v>2.2050093758090622E-8</v>
      </c>
    </row>
    <row r="130" spans="5:45" ht="15" customHeight="1" x14ac:dyDescent="0.25">
      <c r="F130" s="11" t="s">
        <v>164</v>
      </c>
      <c r="H130" s="16">
        <v>0</v>
      </c>
      <c r="I130" s="16">
        <v>0</v>
      </c>
      <c r="J130" s="16">
        <v>0</v>
      </c>
      <c r="K130" s="16">
        <v>0</v>
      </c>
      <c r="L130" s="16">
        <v>-2.5214911715891741E-3</v>
      </c>
      <c r="M130" s="16">
        <v>-2.5215028221030611E-3</v>
      </c>
      <c r="N130" s="16">
        <v>-0.50213288351552765</v>
      </c>
      <c r="O130" s="16">
        <v>-0.50213289507313452</v>
      </c>
      <c r="P130" s="16">
        <v>-1.0016726341400959</v>
      </c>
      <c r="Q130" s="16">
        <v>-1.0301188049482897</v>
      </c>
      <c r="R130" s="16">
        <v>-1.0306222860345151</v>
      </c>
      <c r="S130" s="16">
        <v>-1.0317965655764707</v>
      </c>
      <c r="T130" s="16">
        <v>-1.0317965655764707</v>
      </c>
      <c r="U130" s="16">
        <v>-1.0928211160930781</v>
      </c>
      <c r="V130" s="16">
        <v>-1.146575437976912</v>
      </c>
      <c r="W130" s="16">
        <v>-1.146575437976912</v>
      </c>
      <c r="X130" s="16">
        <v>-1.1209829722558329</v>
      </c>
      <c r="Y130" s="16">
        <v>-13.35299466249656</v>
      </c>
      <c r="Z130" s="16">
        <v>-25.596302306300075</v>
      </c>
      <c r="AA130" s="16">
        <v>-30.095443626940728</v>
      </c>
      <c r="AB130" s="16">
        <v>-1.4688715887802266</v>
      </c>
      <c r="AC130" s="16">
        <v>-16.701548684420398</v>
      </c>
      <c r="AD130" s="16">
        <v>-27.179984876972846</v>
      </c>
      <c r="AE130" s="16">
        <v>-21.627243722086753</v>
      </c>
      <c r="AF130" s="16">
        <v>-17.361397897904673</v>
      </c>
      <c r="AG130" s="16">
        <v>-28.617140636811538</v>
      </c>
      <c r="AH130" s="16">
        <v>-18.929943085907421</v>
      </c>
      <c r="AI130" s="16">
        <v>-29.897873714698491</v>
      </c>
      <c r="AJ130" s="16">
        <v>-29.943643089322869</v>
      </c>
      <c r="AK130" s="16">
        <v>-28.677908604254799</v>
      </c>
      <c r="AL130" s="16">
        <v>-24.063498320636615</v>
      </c>
      <c r="AM130" s="16">
        <v>-24.077223455567847</v>
      </c>
      <c r="AN130" s="16">
        <v>-24.076621639540232</v>
      </c>
      <c r="AO130" s="16">
        <v>-23.822611281171429</v>
      </c>
      <c r="AP130" s="16">
        <v>-23.851396997189497</v>
      </c>
      <c r="AQ130" s="16">
        <v>-23.851396997189497</v>
      </c>
      <c r="AR130" s="16">
        <v>-31.637277428891728</v>
      </c>
    </row>
    <row r="131" spans="5:45" ht="15" customHeight="1" x14ac:dyDescent="0.25">
      <c r="F131" s="11" t="s">
        <v>163</v>
      </c>
      <c r="H131" s="16">
        <v>0</v>
      </c>
      <c r="I131" s="16">
        <v>0</v>
      </c>
      <c r="J131" s="16">
        <v>0</v>
      </c>
      <c r="K131" s="16">
        <v>0</v>
      </c>
      <c r="L131" s="16">
        <v>6.2977699551025612E-4</v>
      </c>
      <c r="M131" s="16">
        <v>6.297886465832514E-4</v>
      </c>
      <c r="N131" s="16">
        <v>0.50026146221329726</v>
      </c>
      <c r="O131" s="16">
        <v>0.50026146221266488</v>
      </c>
      <c r="P131" s="16">
        <v>0.50021684020397739</v>
      </c>
      <c r="Q131" s="16">
        <v>0.50021728927051368</v>
      </c>
      <c r="R131" s="16">
        <v>0.50063320419718682</v>
      </c>
      <c r="S131" s="16">
        <v>0.50134720048184778</v>
      </c>
      <c r="T131" s="16">
        <v>0.50134720048184778</v>
      </c>
      <c r="U131" s="16">
        <v>0.50128369163677811</v>
      </c>
      <c r="V131" s="16">
        <v>0.50350145871941221</v>
      </c>
      <c r="W131" s="16">
        <v>0.50350145871941221</v>
      </c>
      <c r="X131" s="16">
        <v>0.50052605626218061</v>
      </c>
      <c r="Y131" s="16">
        <v>0.50079662600480912</v>
      </c>
      <c r="Z131" s="16">
        <v>0.50572180435956082</v>
      </c>
      <c r="AA131" s="16">
        <v>0.50434798045024576</v>
      </c>
      <c r="AB131" s="16">
        <v>-6.8273549368517159</v>
      </c>
      <c r="AC131" s="16">
        <v>-6.8276916302573296</v>
      </c>
      <c r="AD131" s="16">
        <v>-6.8234768870948752</v>
      </c>
      <c r="AE131" s="16">
        <v>-6.8279968225544048</v>
      </c>
      <c r="AF131" s="16">
        <v>-8.6496024160537246</v>
      </c>
      <c r="AG131" s="16">
        <v>-8.6432942418221756</v>
      </c>
      <c r="AH131" s="16">
        <v>-15.887566728893734</v>
      </c>
      <c r="AI131" s="16">
        <v>-15.878874437001365</v>
      </c>
      <c r="AJ131" s="16">
        <v>-15.882527614338548</v>
      </c>
      <c r="AK131" s="16">
        <v>-15.885113916738913</v>
      </c>
      <c r="AL131" s="16">
        <v>-15.887753868688101</v>
      </c>
      <c r="AM131" s="16">
        <v>-15.887711191627181</v>
      </c>
      <c r="AN131" s="16">
        <v>-15.887711628079666</v>
      </c>
      <c r="AO131" s="16">
        <v>-15.88768749785218</v>
      </c>
      <c r="AP131" s="16">
        <v>-15.887884324593831</v>
      </c>
      <c r="AQ131" s="16">
        <v>-15.887884324593831</v>
      </c>
      <c r="AR131" s="16">
        <v>-15.886899483035874</v>
      </c>
    </row>
    <row r="132" spans="5:45" ht="15" customHeight="1" x14ac:dyDescent="0.25">
      <c r="F132" s="11" t="s">
        <v>166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4.3384705938898094E-8</v>
      </c>
      <c r="T132" s="16">
        <v>4.3384705938898094E-8</v>
      </c>
      <c r="U132" s="16">
        <v>6.1129636889728195E-2</v>
      </c>
      <c r="V132" s="16">
        <v>0.11084755226664245</v>
      </c>
      <c r="W132" s="16">
        <v>0.11084755226664245</v>
      </c>
      <c r="X132" s="16">
        <v>9.0476426427967771E-2</v>
      </c>
      <c r="Y132" s="16">
        <v>8.9544734142178728E-2</v>
      </c>
      <c r="Z132" s="16">
        <v>8.87729389366822E-2</v>
      </c>
      <c r="AA132" s="16">
        <v>8.8895546412390253E-2</v>
      </c>
      <c r="AB132" s="16">
        <v>-7.2562779553005585</v>
      </c>
      <c r="AC132" s="16">
        <v>-7.257621385879343</v>
      </c>
      <c r="AD132" s="16">
        <v>-7.2580635831655886</v>
      </c>
      <c r="AE132" s="16">
        <v>-7.2575472222178297</v>
      </c>
      <c r="AF132" s="16">
        <v>-9.0898066965294184</v>
      </c>
      <c r="AG132" s="16">
        <v>-9.0905330725433711</v>
      </c>
      <c r="AH132" s="16">
        <v>-9.0905072486295264</v>
      </c>
      <c r="AI132" s="16">
        <v>-9.1069880042608737</v>
      </c>
      <c r="AJ132" s="16">
        <v>-9.10706814276476</v>
      </c>
      <c r="AK132" s="16">
        <v>-9.1070863145793179</v>
      </c>
      <c r="AL132" s="16">
        <v>-9.0904902089946127</v>
      </c>
      <c r="AM132" s="16">
        <v>-9.0904943145575245</v>
      </c>
      <c r="AN132" s="16">
        <v>-9.0904942733396297</v>
      </c>
      <c r="AO132" s="16">
        <v>-9.0904965350715035</v>
      </c>
      <c r="AP132" s="16">
        <v>-9.0904767326656444</v>
      </c>
      <c r="AQ132" s="16">
        <v>-9.0904767326656444</v>
      </c>
      <c r="AR132" s="16">
        <v>-1.29985616297561</v>
      </c>
    </row>
    <row r="133" spans="5:45" ht="15" customHeight="1" x14ac:dyDescent="0.25">
      <c r="F133" s="11" t="s">
        <v>167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6.0162661482399127E-5</v>
      </c>
      <c r="T133" s="16">
        <v>6.0162661482399127E-5</v>
      </c>
      <c r="U133" s="16">
        <v>6.1180932755761475E-2</v>
      </c>
      <c r="V133" s="16">
        <v>0.11124063092251268</v>
      </c>
      <c r="W133" s="16">
        <v>0.11124063092251268</v>
      </c>
      <c r="X133" s="16">
        <v>9.0512729298230399E-2</v>
      </c>
      <c r="Y133" s="16">
        <v>8.9554179655224414E-2</v>
      </c>
      <c r="Z133" s="16">
        <v>8.890781439073403E-2</v>
      </c>
      <c r="AA133" s="16">
        <v>8.8991923784186411E-2</v>
      </c>
      <c r="AB133" s="16">
        <v>-7.2501844406340767</v>
      </c>
      <c r="AC133" s="16">
        <v>-7.2514761800746736</v>
      </c>
      <c r="AD133" s="16">
        <v>-7.2517364087211114</v>
      </c>
      <c r="AE133" s="16">
        <v>-7.2514172203449174</v>
      </c>
      <c r="AF133" s="16">
        <v>-9.0802320504903129</v>
      </c>
      <c r="AG133" s="16">
        <v>-9.0806363198347295</v>
      </c>
      <c r="AH133" s="16">
        <v>-9.0806416070155453</v>
      </c>
      <c r="AI133" s="16">
        <v>-9.0965063015342764</v>
      </c>
      <c r="AJ133" s="16">
        <v>-9.0968013481533383</v>
      </c>
      <c r="AK133" s="16">
        <v>-9.096988734621128</v>
      </c>
      <c r="AL133" s="16">
        <v>-9.0806426274059131</v>
      </c>
      <c r="AM133" s="16">
        <v>-9.0806425337377181</v>
      </c>
      <c r="AN133" s="16">
        <v>-9.0806425351201501</v>
      </c>
      <c r="AO133" s="16">
        <v>-9.0806424444607465</v>
      </c>
      <c r="AP133" s="16">
        <v>-9.0806423276257053</v>
      </c>
      <c r="AQ133" s="16">
        <v>-9.0806423276257053</v>
      </c>
      <c r="AR133" s="16">
        <v>-1.2986925343753704</v>
      </c>
    </row>
    <row r="134" spans="5:45" ht="15" customHeight="1" x14ac:dyDescent="0.25">
      <c r="F134" s="11" t="s">
        <v>429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2.82029545581323E-2</v>
      </c>
      <c r="W134" s="16">
        <v>2.82029545581323E-2</v>
      </c>
      <c r="X134" s="16">
        <v>2.9616820952680256E-2</v>
      </c>
      <c r="Y134" s="16">
        <v>2.9187276564172748E-2</v>
      </c>
      <c r="Z134" s="16">
        <v>2.8856052738879756E-2</v>
      </c>
      <c r="AA134" s="16">
        <v>2.8905576980760794E-2</v>
      </c>
      <c r="AB134" s="16">
        <v>-7.323212397114732</v>
      </c>
      <c r="AC134" s="16">
        <v>-7.3238167050465961</v>
      </c>
      <c r="AD134" s="16">
        <v>-7.3239881360221126</v>
      </c>
      <c r="AE134" s="16">
        <v>-7.3237854019131232</v>
      </c>
      <c r="AF134" s="16">
        <v>-9.1596502131953503</v>
      </c>
      <c r="AG134" s="16">
        <v>-9.1599279502720314</v>
      </c>
      <c r="AH134" s="16">
        <v>-9.159921351405206</v>
      </c>
      <c r="AI134" s="16">
        <v>-9.1598733877731551</v>
      </c>
      <c r="AJ134" s="16">
        <v>-9.1599283949731678</v>
      </c>
      <c r="AK134" s="16">
        <v>-9.1599484504554276</v>
      </c>
      <c r="AL134" s="16">
        <v>-9.159916586003952</v>
      </c>
      <c r="AM134" s="16">
        <v>-9.1599177595683852</v>
      </c>
      <c r="AN134" s="16">
        <v>-9.1599177478422469</v>
      </c>
      <c r="AO134" s="16">
        <v>-9.159918387834022</v>
      </c>
      <c r="AP134" s="16">
        <v>-9.1599126327470977</v>
      </c>
      <c r="AQ134" s="16">
        <v>-9.1599126327470977</v>
      </c>
      <c r="AR134" s="16">
        <v>-9.1597643511045739</v>
      </c>
    </row>
    <row r="135" spans="5:45" ht="15" customHeight="1" x14ac:dyDescent="0.25">
      <c r="G135" s="73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</row>
    <row r="136" spans="5:45" ht="15" customHeight="1" x14ac:dyDescent="0.25">
      <c r="E136" s="126" t="s">
        <v>391</v>
      </c>
      <c r="G136" s="73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</row>
    <row r="137" spans="5:45" ht="15" customHeight="1" x14ac:dyDescent="0.25">
      <c r="E137" s="2" t="s">
        <v>192</v>
      </c>
      <c r="F137" s="79" t="s">
        <v>173</v>
      </c>
      <c r="G137" s="73"/>
      <c r="H137" s="131">
        <v>0</v>
      </c>
      <c r="I137" s="131">
        <v>0</v>
      </c>
      <c r="J137" s="131">
        <v>0</v>
      </c>
      <c r="K137" s="131">
        <v>0</v>
      </c>
      <c r="L137" s="131">
        <v>0</v>
      </c>
      <c r="M137" s="131">
        <v>0</v>
      </c>
      <c r="N137" s="131">
        <v>0</v>
      </c>
      <c r="O137" s="131">
        <v>0</v>
      </c>
      <c r="P137" s="131">
        <v>0</v>
      </c>
      <c r="Q137" s="131">
        <v>0</v>
      </c>
      <c r="R137" s="131">
        <v>0</v>
      </c>
      <c r="S137" s="131">
        <v>0</v>
      </c>
      <c r="T137" s="131">
        <v>0</v>
      </c>
      <c r="U137" s="131">
        <v>0</v>
      </c>
      <c r="V137" s="131">
        <v>0</v>
      </c>
      <c r="W137" s="131">
        <v>0</v>
      </c>
      <c r="X137" s="131">
        <v>0</v>
      </c>
      <c r="Y137" s="131">
        <v>0</v>
      </c>
      <c r="Z137" s="131">
        <v>0</v>
      </c>
      <c r="AA137" s="131">
        <v>0</v>
      </c>
      <c r="AB137" s="131">
        <v>0</v>
      </c>
      <c r="AC137" s="131">
        <v>0</v>
      </c>
      <c r="AD137" s="131">
        <v>0</v>
      </c>
      <c r="AE137" s="131">
        <v>0</v>
      </c>
      <c r="AF137" s="131">
        <v>0</v>
      </c>
      <c r="AG137" s="131">
        <v>0</v>
      </c>
      <c r="AH137" s="131">
        <v>0</v>
      </c>
      <c r="AI137" s="131">
        <v>0</v>
      </c>
      <c r="AJ137" s="131">
        <v>0</v>
      </c>
      <c r="AK137" s="131">
        <v>0</v>
      </c>
      <c r="AL137" s="131">
        <v>0</v>
      </c>
      <c r="AM137" s="131">
        <v>0</v>
      </c>
      <c r="AN137" s="131">
        <v>0</v>
      </c>
      <c r="AO137" s="131">
        <v>0</v>
      </c>
      <c r="AP137" s="131">
        <v>0</v>
      </c>
      <c r="AQ137" s="131">
        <v>0</v>
      </c>
      <c r="AR137" s="131">
        <v>0</v>
      </c>
    </row>
    <row r="138" spans="5:45" ht="15" customHeight="1" x14ac:dyDescent="0.25">
      <c r="E138" s="2" t="s">
        <v>192</v>
      </c>
      <c r="F138" s="79" t="s">
        <v>175</v>
      </c>
      <c r="G138" s="73"/>
      <c r="H138" s="131">
        <v>0</v>
      </c>
      <c r="I138" s="131">
        <v>0</v>
      </c>
      <c r="J138" s="131">
        <v>0</v>
      </c>
      <c r="K138" s="131">
        <v>0</v>
      </c>
      <c r="L138" s="131">
        <v>0</v>
      </c>
      <c r="M138" s="131">
        <v>0</v>
      </c>
      <c r="N138" s="131">
        <v>0</v>
      </c>
      <c r="O138" s="131">
        <v>0</v>
      </c>
      <c r="P138" s="131">
        <v>0</v>
      </c>
      <c r="Q138" s="131">
        <v>0</v>
      </c>
      <c r="R138" s="131">
        <v>0</v>
      </c>
      <c r="S138" s="131">
        <v>0</v>
      </c>
      <c r="T138" s="131">
        <v>0</v>
      </c>
      <c r="U138" s="131">
        <v>0</v>
      </c>
      <c r="V138" s="131">
        <v>0</v>
      </c>
      <c r="W138" s="131">
        <v>0</v>
      </c>
      <c r="X138" s="131">
        <v>0</v>
      </c>
      <c r="Y138" s="131">
        <v>0</v>
      </c>
      <c r="Z138" s="131">
        <v>0</v>
      </c>
      <c r="AA138" s="131">
        <v>0</v>
      </c>
      <c r="AB138" s="131">
        <v>0</v>
      </c>
      <c r="AC138" s="131">
        <v>0</v>
      </c>
      <c r="AD138" s="131">
        <v>0</v>
      </c>
      <c r="AE138" s="131">
        <v>0</v>
      </c>
      <c r="AF138" s="131">
        <v>0</v>
      </c>
      <c r="AG138" s="131">
        <v>0</v>
      </c>
      <c r="AH138" s="131">
        <v>0</v>
      </c>
      <c r="AI138" s="131">
        <v>0</v>
      </c>
      <c r="AJ138" s="131">
        <v>0</v>
      </c>
      <c r="AK138" s="131">
        <v>0</v>
      </c>
      <c r="AL138" s="131">
        <v>0</v>
      </c>
      <c r="AM138" s="131">
        <v>0</v>
      </c>
      <c r="AN138" s="131">
        <v>0</v>
      </c>
      <c r="AO138" s="131">
        <v>0</v>
      </c>
      <c r="AP138" s="131">
        <v>0</v>
      </c>
      <c r="AQ138" s="131">
        <v>0</v>
      </c>
      <c r="AR138" s="131">
        <v>0</v>
      </c>
    </row>
    <row r="139" spans="5:45" ht="15" customHeight="1" x14ac:dyDescent="0.25">
      <c r="E139" s="2" t="s">
        <v>191</v>
      </c>
      <c r="F139" s="79" t="s">
        <v>76</v>
      </c>
      <c r="G139" s="73"/>
      <c r="H139" s="131">
        <v>0</v>
      </c>
      <c r="I139" s="131">
        <v>0</v>
      </c>
      <c r="J139" s="131">
        <v>0</v>
      </c>
      <c r="K139" s="131">
        <v>0</v>
      </c>
      <c r="L139" s="132">
        <v>999</v>
      </c>
      <c r="M139" s="132">
        <v>999</v>
      </c>
      <c r="N139" s="132">
        <v>999</v>
      </c>
      <c r="O139" s="132">
        <v>999</v>
      </c>
      <c r="P139" s="132">
        <v>999</v>
      </c>
      <c r="Q139" s="132">
        <v>999</v>
      </c>
      <c r="R139" s="132">
        <v>999</v>
      </c>
      <c r="S139" s="132">
        <v>999</v>
      </c>
      <c r="T139" s="132">
        <v>999</v>
      </c>
      <c r="U139" s="132">
        <v>999</v>
      </c>
      <c r="V139" s="132">
        <v>999</v>
      </c>
      <c r="W139" s="132">
        <v>999</v>
      </c>
      <c r="X139" s="132">
        <v>999</v>
      </c>
      <c r="Y139" s="132">
        <v>999</v>
      </c>
      <c r="Z139" s="132">
        <v>999</v>
      </c>
      <c r="AA139" s="132">
        <v>999</v>
      </c>
      <c r="AB139" s="132">
        <v>999</v>
      </c>
      <c r="AC139" s="132">
        <v>999</v>
      </c>
      <c r="AD139" s="132">
        <v>999</v>
      </c>
      <c r="AE139" s="132">
        <v>999</v>
      </c>
      <c r="AF139" s="132">
        <v>999</v>
      </c>
      <c r="AG139" s="132">
        <v>999</v>
      </c>
      <c r="AH139" s="132">
        <v>999</v>
      </c>
      <c r="AI139" s="132">
        <v>999</v>
      </c>
      <c r="AJ139" s="132">
        <v>999</v>
      </c>
      <c r="AK139" s="132">
        <v>999</v>
      </c>
      <c r="AL139" s="132">
        <v>999</v>
      </c>
      <c r="AM139" s="132">
        <v>999</v>
      </c>
      <c r="AN139" s="132">
        <v>999</v>
      </c>
      <c r="AO139" s="132">
        <v>999</v>
      </c>
      <c r="AP139" s="132">
        <v>999</v>
      </c>
      <c r="AQ139" s="132">
        <v>999</v>
      </c>
      <c r="AR139" s="132">
        <v>999</v>
      </c>
    </row>
    <row r="140" spans="5:45" ht="15" customHeight="1" x14ac:dyDescent="0.25">
      <c r="E140" s="2" t="s">
        <v>191</v>
      </c>
      <c r="F140" s="79" t="s">
        <v>75</v>
      </c>
      <c r="G140" s="73"/>
      <c r="H140" s="131">
        <v>0</v>
      </c>
      <c r="I140" s="131">
        <v>0</v>
      </c>
      <c r="J140" s="131">
        <v>0</v>
      </c>
      <c r="K140" s="131">
        <v>0</v>
      </c>
      <c r="L140" s="132">
        <v>999</v>
      </c>
      <c r="M140" s="132">
        <v>999</v>
      </c>
      <c r="N140" s="132">
        <v>999</v>
      </c>
      <c r="O140" s="132">
        <v>999</v>
      </c>
      <c r="P140" s="132">
        <v>999</v>
      </c>
      <c r="Q140" s="132">
        <v>999</v>
      </c>
      <c r="R140" s="132">
        <v>999</v>
      </c>
      <c r="S140" s="132">
        <v>999</v>
      </c>
      <c r="T140" s="132">
        <v>999</v>
      </c>
      <c r="U140" s="132">
        <v>999</v>
      </c>
      <c r="V140" s="132">
        <v>999</v>
      </c>
      <c r="W140" s="132">
        <v>999</v>
      </c>
      <c r="X140" s="132">
        <v>999</v>
      </c>
      <c r="Y140" s="132">
        <v>999</v>
      </c>
      <c r="Z140" s="132">
        <v>999</v>
      </c>
      <c r="AA140" s="132">
        <v>999</v>
      </c>
      <c r="AB140" s="132">
        <v>999</v>
      </c>
      <c r="AC140" s="132">
        <v>999</v>
      </c>
      <c r="AD140" s="132">
        <v>999</v>
      </c>
      <c r="AE140" s="132">
        <v>999</v>
      </c>
      <c r="AF140" s="132">
        <v>999</v>
      </c>
      <c r="AG140" s="132">
        <v>999</v>
      </c>
      <c r="AH140" s="132">
        <v>999</v>
      </c>
      <c r="AI140" s="132">
        <v>999</v>
      </c>
      <c r="AJ140" s="132">
        <v>999</v>
      </c>
      <c r="AK140" s="132">
        <v>999</v>
      </c>
      <c r="AL140" s="132">
        <v>999</v>
      </c>
      <c r="AM140" s="132">
        <v>999</v>
      </c>
      <c r="AN140" s="132">
        <v>999</v>
      </c>
      <c r="AO140" s="132">
        <v>999</v>
      </c>
      <c r="AP140" s="132">
        <v>999</v>
      </c>
      <c r="AQ140" s="132">
        <v>999</v>
      </c>
      <c r="AR140" s="132">
        <v>999</v>
      </c>
    </row>
    <row r="141" spans="5:45" ht="15" customHeight="1" x14ac:dyDescent="0.25">
      <c r="E141" s="2" t="s">
        <v>191</v>
      </c>
      <c r="F141" s="79" t="s">
        <v>123</v>
      </c>
      <c r="G141" s="73"/>
      <c r="H141" s="131">
        <v>0</v>
      </c>
      <c r="I141" s="131">
        <v>0</v>
      </c>
      <c r="J141" s="131">
        <v>0</v>
      </c>
      <c r="K141" s="131">
        <v>0</v>
      </c>
      <c r="L141" s="131">
        <v>0</v>
      </c>
      <c r="M141" s="131">
        <v>0</v>
      </c>
      <c r="N141" s="131">
        <v>0</v>
      </c>
      <c r="O141" s="131">
        <v>0</v>
      </c>
      <c r="P141" s="131">
        <v>0</v>
      </c>
      <c r="Q141" s="132">
        <v>999</v>
      </c>
      <c r="R141" s="132">
        <v>999</v>
      </c>
      <c r="S141" s="132">
        <v>999</v>
      </c>
      <c r="T141" s="132">
        <v>999</v>
      </c>
      <c r="U141" s="132">
        <v>999</v>
      </c>
      <c r="V141" s="132">
        <v>999</v>
      </c>
      <c r="W141" s="132">
        <v>999</v>
      </c>
      <c r="X141" s="132">
        <v>999</v>
      </c>
      <c r="Y141" s="132">
        <v>999</v>
      </c>
      <c r="Z141" s="132">
        <v>999</v>
      </c>
      <c r="AA141" s="132">
        <v>999</v>
      </c>
      <c r="AB141" s="132">
        <v>999</v>
      </c>
      <c r="AC141" s="132">
        <v>999</v>
      </c>
      <c r="AD141" s="132">
        <v>999</v>
      </c>
      <c r="AE141" s="132">
        <v>999</v>
      </c>
      <c r="AF141" s="132">
        <v>999</v>
      </c>
      <c r="AG141" s="132">
        <v>999</v>
      </c>
      <c r="AH141" s="132">
        <v>999</v>
      </c>
      <c r="AI141" s="132">
        <v>999</v>
      </c>
      <c r="AJ141" s="132">
        <v>999</v>
      </c>
      <c r="AK141" s="132">
        <v>999</v>
      </c>
      <c r="AL141" s="132">
        <v>999</v>
      </c>
      <c r="AM141" s="132">
        <v>999</v>
      </c>
      <c r="AN141" s="132">
        <v>999</v>
      </c>
      <c r="AO141" s="132">
        <v>999</v>
      </c>
      <c r="AP141" s="132">
        <v>999</v>
      </c>
      <c r="AQ141" s="132">
        <v>999</v>
      </c>
      <c r="AR141" s="132">
        <v>999</v>
      </c>
    </row>
    <row r="142" spans="5:45" ht="15" customHeight="1" x14ac:dyDescent="0.25">
      <c r="E142" s="2" t="s">
        <v>191</v>
      </c>
      <c r="F142" s="79" t="s">
        <v>124</v>
      </c>
      <c r="G142" s="73"/>
      <c r="H142" s="131">
        <v>0</v>
      </c>
      <c r="I142" s="131">
        <v>0</v>
      </c>
      <c r="J142" s="131">
        <v>0</v>
      </c>
      <c r="K142" s="131">
        <v>0</v>
      </c>
      <c r="L142" s="131">
        <v>0</v>
      </c>
      <c r="M142" s="131">
        <v>0</v>
      </c>
      <c r="N142" s="131">
        <v>0</v>
      </c>
      <c r="O142" s="131">
        <v>0</v>
      </c>
      <c r="P142" s="131">
        <v>0</v>
      </c>
      <c r="Q142" s="131">
        <v>0</v>
      </c>
      <c r="R142" s="131">
        <v>0</v>
      </c>
      <c r="S142" s="131">
        <v>0</v>
      </c>
      <c r="T142" s="131">
        <v>0</v>
      </c>
      <c r="U142" s="131">
        <v>0</v>
      </c>
      <c r="V142" s="131">
        <v>0</v>
      </c>
      <c r="W142" s="131">
        <v>0</v>
      </c>
      <c r="X142" s="131">
        <v>0</v>
      </c>
      <c r="Y142" s="131">
        <v>0</v>
      </c>
      <c r="Z142" s="131">
        <v>0</v>
      </c>
      <c r="AA142" s="131">
        <v>0</v>
      </c>
      <c r="AB142" s="131">
        <v>0</v>
      </c>
      <c r="AC142" s="131">
        <v>0</v>
      </c>
      <c r="AD142" s="131">
        <v>0</v>
      </c>
      <c r="AE142" s="131">
        <v>0</v>
      </c>
      <c r="AF142" s="131">
        <v>0</v>
      </c>
      <c r="AG142" s="131">
        <v>0</v>
      </c>
      <c r="AH142" s="131">
        <v>0</v>
      </c>
      <c r="AI142" s="131">
        <v>0</v>
      </c>
      <c r="AJ142" s="131">
        <v>0</v>
      </c>
      <c r="AK142" s="131">
        <v>0</v>
      </c>
      <c r="AL142" s="131">
        <v>0</v>
      </c>
      <c r="AM142" s="131">
        <v>0</v>
      </c>
      <c r="AN142" s="131">
        <v>0</v>
      </c>
      <c r="AO142" s="131">
        <v>0</v>
      </c>
      <c r="AP142" s="131">
        <v>0</v>
      </c>
      <c r="AQ142" s="131">
        <v>0</v>
      </c>
      <c r="AR142" s="131">
        <v>0</v>
      </c>
    </row>
    <row r="143" spans="5:45" ht="15" customHeight="1" x14ac:dyDescent="0.25">
      <c r="E143" s="2" t="s">
        <v>191</v>
      </c>
      <c r="F143" s="79" t="s">
        <v>275</v>
      </c>
      <c r="G143" s="73"/>
      <c r="H143" s="131">
        <v>0</v>
      </c>
      <c r="I143" s="131">
        <v>0</v>
      </c>
      <c r="J143" s="131">
        <v>0</v>
      </c>
      <c r="K143" s="131">
        <v>0</v>
      </c>
      <c r="L143" s="131">
        <v>0</v>
      </c>
      <c r="M143" s="131">
        <v>0</v>
      </c>
      <c r="N143" s="131">
        <v>0</v>
      </c>
      <c r="O143" s="131">
        <v>0</v>
      </c>
      <c r="P143" s="131">
        <v>0</v>
      </c>
      <c r="Q143" s="132">
        <v>999</v>
      </c>
      <c r="R143" s="132">
        <v>999</v>
      </c>
      <c r="S143" s="132">
        <v>999</v>
      </c>
      <c r="T143" s="132">
        <v>999</v>
      </c>
      <c r="U143" s="132">
        <v>999</v>
      </c>
      <c r="V143" s="132">
        <v>999</v>
      </c>
      <c r="W143" s="132">
        <v>999</v>
      </c>
      <c r="X143" s="132">
        <v>999</v>
      </c>
      <c r="Y143" s="132">
        <v>999</v>
      </c>
      <c r="Z143" s="132">
        <v>999</v>
      </c>
      <c r="AA143" s="132">
        <v>999</v>
      </c>
      <c r="AB143" s="132">
        <v>999</v>
      </c>
      <c r="AC143" s="132">
        <v>999</v>
      </c>
      <c r="AD143" s="132">
        <v>999</v>
      </c>
      <c r="AE143" s="132">
        <v>999</v>
      </c>
      <c r="AF143" s="132">
        <v>999</v>
      </c>
      <c r="AG143" s="132">
        <v>999</v>
      </c>
      <c r="AH143" s="132">
        <v>999</v>
      </c>
      <c r="AI143" s="132">
        <v>999</v>
      </c>
      <c r="AJ143" s="132">
        <v>999</v>
      </c>
      <c r="AK143" s="132">
        <v>999</v>
      </c>
      <c r="AL143" s="132">
        <v>999</v>
      </c>
      <c r="AM143" s="132">
        <v>999</v>
      </c>
      <c r="AN143" s="132">
        <v>999</v>
      </c>
      <c r="AO143" s="132">
        <v>999</v>
      </c>
      <c r="AP143" s="132">
        <v>999</v>
      </c>
      <c r="AQ143" s="132">
        <v>999</v>
      </c>
      <c r="AR143" s="132">
        <v>999</v>
      </c>
    </row>
    <row r="144" spans="5:45" ht="15" customHeight="1" x14ac:dyDescent="0.25">
      <c r="E144" s="2" t="s">
        <v>191</v>
      </c>
      <c r="F144" s="79" t="s">
        <v>276</v>
      </c>
      <c r="G144" s="73"/>
      <c r="H144" s="131">
        <v>0</v>
      </c>
      <c r="I144" s="131">
        <v>0</v>
      </c>
      <c r="J144" s="131">
        <v>0</v>
      </c>
      <c r="K144" s="131">
        <v>0</v>
      </c>
      <c r="L144" s="131">
        <v>0</v>
      </c>
      <c r="M144" s="131">
        <v>0</v>
      </c>
      <c r="N144" s="131">
        <v>0</v>
      </c>
      <c r="O144" s="131">
        <v>0</v>
      </c>
      <c r="P144" s="131">
        <v>0</v>
      </c>
      <c r="Q144" s="131">
        <v>0.01</v>
      </c>
      <c r="R144" s="132">
        <v>999</v>
      </c>
      <c r="S144" s="132">
        <v>999</v>
      </c>
      <c r="T144" s="132">
        <v>999</v>
      </c>
      <c r="U144" s="132">
        <v>999</v>
      </c>
      <c r="V144" s="132">
        <v>999</v>
      </c>
      <c r="W144" s="132">
        <v>999</v>
      </c>
      <c r="X144" s="132">
        <v>999</v>
      </c>
      <c r="Y144" s="132">
        <v>999</v>
      </c>
      <c r="Z144" s="132">
        <v>999</v>
      </c>
      <c r="AA144" s="132">
        <v>999</v>
      </c>
      <c r="AB144" s="132">
        <v>999</v>
      </c>
      <c r="AC144" s="132">
        <v>999</v>
      </c>
      <c r="AD144" s="132">
        <v>999</v>
      </c>
      <c r="AE144" s="132">
        <v>999</v>
      </c>
      <c r="AF144" s="132">
        <v>999</v>
      </c>
      <c r="AG144" s="132">
        <v>999</v>
      </c>
      <c r="AH144" s="132">
        <v>999</v>
      </c>
      <c r="AI144" s="132">
        <v>999</v>
      </c>
      <c r="AJ144" s="132">
        <v>999</v>
      </c>
      <c r="AK144" s="132">
        <v>999</v>
      </c>
      <c r="AL144" s="132">
        <v>999</v>
      </c>
      <c r="AM144" s="132">
        <v>999</v>
      </c>
      <c r="AN144" s="132">
        <v>999</v>
      </c>
      <c r="AO144" s="132">
        <v>999</v>
      </c>
      <c r="AP144" s="132">
        <v>999</v>
      </c>
      <c r="AQ144" s="132">
        <v>999</v>
      </c>
      <c r="AR144" s="132">
        <v>999</v>
      </c>
    </row>
    <row r="145" spans="5:44" ht="15" customHeight="1" x14ac:dyDescent="0.25">
      <c r="E145" s="2" t="s">
        <v>191</v>
      </c>
      <c r="F145" s="79" t="s">
        <v>277</v>
      </c>
      <c r="G145" s="73"/>
      <c r="H145" s="131">
        <v>0</v>
      </c>
      <c r="I145" s="131">
        <v>0</v>
      </c>
      <c r="J145" s="131">
        <v>0</v>
      </c>
      <c r="K145" s="131">
        <v>0</v>
      </c>
      <c r="L145" s="131">
        <v>0</v>
      </c>
      <c r="M145" s="131">
        <v>0</v>
      </c>
      <c r="N145" s="131">
        <v>0</v>
      </c>
      <c r="O145" s="131">
        <v>0</v>
      </c>
      <c r="P145" s="131">
        <v>0</v>
      </c>
      <c r="Q145" s="131">
        <v>0</v>
      </c>
      <c r="R145" s="131">
        <v>0</v>
      </c>
      <c r="S145" s="131">
        <v>0</v>
      </c>
      <c r="T145" s="131">
        <v>0</v>
      </c>
      <c r="U145" s="131">
        <v>0</v>
      </c>
      <c r="V145" s="131">
        <v>0</v>
      </c>
      <c r="W145" s="131">
        <v>0</v>
      </c>
      <c r="X145" s="131">
        <v>0</v>
      </c>
      <c r="Y145" s="131">
        <v>0</v>
      </c>
      <c r="Z145" s="131">
        <v>0</v>
      </c>
      <c r="AA145" s="131">
        <v>0</v>
      </c>
      <c r="AB145" s="131">
        <v>0</v>
      </c>
      <c r="AC145" s="131">
        <v>0</v>
      </c>
      <c r="AD145" s="131">
        <v>0</v>
      </c>
      <c r="AE145" s="131">
        <v>0</v>
      </c>
      <c r="AF145" s="131">
        <v>0</v>
      </c>
      <c r="AG145" s="131">
        <v>0</v>
      </c>
      <c r="AH145" s="131">
        <v>0</v>
      </c>
      <c r="AI145" s="131">
        <v>0</v>
      </c>
      <c r="AJ145" s="131">
        <v>0</v>
      </c>
      <c r="AK145" s="131">
        <v>0</v>
      </c>
      <c r="AL145" s="131">
        <v>0</v>
      </c>
      <c r="AM145" s="131">
        <v>0</v>
      </c>
      <c r="AN145" s="131">
        <v>0</v>
      </c>
      <c r="AO145" s="131">
        <v>0</v>
      </c>
      <c r="AP145" s="131">
        <v>0</v>
      </c>
      <c r="AQ145" s="131">
        <v>0</v>
      </c>
      <c r="AR145" s="131">
        <v>0</v>
      </c>
    </row>
    <row r="146" spans="5:44" ht="15" customHeight="1" x14ac:dyDescent="0.25">
      <c r="E146" s="2" t="s">
        <v>191</v>
      </c>
      <c r="F146" s="79" t="s">
        <v>176</v>
      </c>
      <c r="G146" s="73"/>
      <c r="H146" s="131">
        <v>0</v>
      </c>
      <c r="I146" s="131">
        <v>0</v>
      </c>
      <c r="J146" s="131">
        <v>0</v>
      </c>
      <c r="K146" s="131">
        <v>0</v>
      </c>
      <c r="L146" s="131">
        <v>0</v>
      </c>
      <c r="M146" s="131">
        <v>0</v>
      </c>
      <c r="N146" s="131">
        <v>0</v>
      </c>
      <c r="O146" s="131">
        <v>0</v>
      </c>
      <c r="P146" s="131">
        <v>0</v>
      </c>
      <c r="Q146" s="131">
        <v>0</v>
      </c>
      <c r="R146" s="131">
        <v>0</v>
      </c>
      <c r="S146" s="131">
        <v>0</v>
      </c>
      <c r="T146" s="131">
        <v>0</v>
      </c>
      <c r="U146" s="131">
        <v>0</v>
      </c>
      <c r="V146" s="131">
        <v>0</v>
      </c>
      <c r="W146" s="131">
        <v>0</v>
      </c>
      <c r="X146" s="131">
        <v>0</v>
      </c>
      <c r="Y146" s="131">
        <v>0</v>
      </c>
      <c r="Z146" s="131">
        <v>0</v>
      </c>
      <c r="AA146" s="131">
        <v>0</v>
      </c>
      <c r="AB146" s="131">
        <v>0</v>
      </c>
      <c r="AC146" s="131">
        <v>0</v>
      </c>
      <c r="AD146" s="131">
        <v>0</v>
      </c>
      <c r="AE146" s="131">
        <v>0</v>
      </c>
      <c r="AF146" s="131">
        <v>0</v>
      </c>
      <c r="AG146" s="131">
        <v>0</v>
      </c>
      <c r="AH146" s="131">
        <v>0</v>
      </c>
      <c r="AI146" s="131">
        <v>0</v>
      </c>
      <c r="AJ146" s="131">
        <v>0</v>
      </c>
      <c r="AK146" s="131">
        <v>0</v>
      </c>
      <c r="AL146" s="131">
        <v>0</v>
      </c>
      <c r="AM146" s="131">
        <v>0</v>
      </c>
      <c r="AN146" s="131">
        <v>0</v>
      </c>
      <c r="AO146" s="131">
        <v>0</v>
      </c>
      <c r="AP146" s="131">
        <v>0</v>
      </c>
      <c r="AQ146" s="131">
        <v>0</v>
      </c>
      <c r="AR146" s="131">
        <v>0</v>
      </c>
    </row>
    <row r="147" spans="5:44" ht="15" customHeight="1" x14ac:dyDescent="0.25">
      <c r="E147" s="2" t="s">
        <v>191</v>
      </c>
      <c r="F147" s="79" t="s">
        <v>177</v>
      </c>
      <c r="G147" s="73"/>
      <c r="H147" s="131">
        <v>0</v>
      </c>
      <c r="I147" s="131">
        <v>0</v>
      </c>
      <c r="J147" s="131">
        <v>0</v>
      </c>
      <c r="K147" s="131">
        <v>0</v>
      </c>
      <c r="L147" s="131">
        <v>0</v>
      </c>
      <c r="M147" s="131">
        <v>0</v>
      </c>
      <c r="N147" s="131">
        <v>0</v>
      </c>
      <c r="O147" s="131">
        <v>0</v>
      </c>
      <c r="P147" s="131">
        <v>0</v>
      </c>
      <c r="Q147" s="131">
        <v>0</v>
      </c>
      <c r="R147" s="131">
        <v>0</v>
      </c>
      <c r="S147" s="131">
        <v>0</v>
      </c>
      <c r="T147" s="131">
        <v>0</v>
      </c>
      <c r="U147" s="131">
        <v>0</v>
      </c>
      <c r="V147" s="131">
        <v>0</v>
      </c>
      <c r="W147" s="131">
        <v>0</v>
      </c>
      <c r="X147" s="131">
        <v>0</v>
      </c>
      <c r="Y147" s="131">
        <v>0</v>
      </c>
      <c r="Z147" s="131">
        <v>0</v>
      </c>
      <c r="AA147" s="131">
        <v>0</v>
      </c>
      <c r="AB147" s="131">
        <v>0</v>
      </c>
      <c r="AC147" s="131">
        <v>0</v>
      </c>
      <c r="AD147" s="131">
        <v>0</v>
      </c>
      <c r="AE147" s="131">
        <v>0</v>
      </c>
      <c r="AF147" s="131">
        <v>0</v>
      </c>
      <c r="AG147" s="131">
        <v>0</v>
      </c>
      <c r="AH147" s="131">
        <v>0</v>
      </c>
      <c r="AI147" s="131">
        <v>0</v>
      </c>
      <c r="AJ147" s="131">
        <v>0</v>
      </c>
      <c r="AK147" s="131">
        <v>0</v>
      </c>
      <c r="AL147" s="131">
        <v>0</v>
      </c>
      <c r="AM147" s="131">
        <v>0</v>
      </c>
      <c r="AN147" s="131">
        <v>0</v>
      </c>
      <c r="AO147" s="131">
        <v>0</v>
      </c>
      <c r="AP147" s="131">
        <v>0</v>
      </c>
      <c r="AQ147" s="131">
        <v>0</v>
      </c>
      <c r="AR147" s="131">
        <v>0</v>
      </c>
    </row>
    <row r="148" spans="5:44" ht="15" customHeight="1" x14ac:dyDescent="0.25">
      <c r="E148" s="2" t="s">
        <v>191</v>
      </c>
      <c r="F148" s="79" t="s">
        <v>178</v>
      </c>
      <c r="G148" s="73"/>
      <c r="H148" s="131">
        <v>0</v>
      </c>
      <c r="I148" s="131">
        <v>0</v>
      </c>
      <c r="J148" s="131">
        <v>0</v>
      </c>
      <c r="K148" s="131">
        <v>0</v>
      </c>
      <c r="L148" s="131">
        <v>0</v>
      </c>
      <c r="M148" s="131">
        <v>0</v>
      </c>
      <c r="N148" s="131">
        <v>0</v>
      </c>
      <c r="O148" s="131">
        <v>0</v>
      </c>
      <c r="P148" s="131">
        <v>0</v>
      </c>
      <c r="Q148" s="131">
        <v>0</v>
      </c>
      <c r="R148" s="131">
        <v>0</v>
      </c>
      <c r="S148" s="131">
        <v>0</v>
      </c>
      <c r="T148" s="131">
        <v>0</v>
      </c>
      <c r="U148" s="131">
        <v>0</v>
      </c>
      <c r="V148" s="131">
        <v>0</v>
      </c>
      <c r="W148" s="131">
        <v>0</v>
      </c>
      <c r="X148" s="131">
        <v>0</v>
      </c>
      <c r="Y148" s="131">
        <v>0</v>
      </c>
      <c r="Z148" s="131">
        <v>0</v>
      </c>
      <c r="AA148" s="131">
        <v>0</v>
      </c>
      <c r="AB148" s="131">
        <v>0</v>
      </c>
      <c r="AC148" s="131">
        <v>0</v>
      </c>
      <c r="AD148" s="131">
        <v>0</v>
      </c>
      <c r="AE148" s="131">
        <v>0</v>
      </c>
      <c r="AF148" s="131">
        <v>0</v>
      </c>
      <c r="AG148" s="131">
        <v>0</v>
      </c>
      <c r="AH148" s="131">
        <v>0</v>
      </c>
      <c r="AI148" s="131">
        <v>0</v>
      </c>
      <c r="AJ148" s="131">
        <v>0</v>
      </c>
      <c r="AK148" s="131">
        <v>0</v>
      </c>
      <c r="AL148" s="131">
        <v>0</v>
      </c>
      <c r="AM148" s="131">
        <v>0</v>
      </c>
      <c r="AN148" s="131">
        <v>0</v>
      </c>
      <c r="AO148" s="131">
        <v>0</v>
      </c>
      <c r="AP148" s="131">
        <v>0</v>
      </c>
      <c r="AQ148" s="131">
        <v>0</v>
      </c>
      <c r="AR148" s="131">
        <v>0</v>
      </c>
    </row>
    <row r="149" spans="5:44" ht="15" customHeight="1" x14ac:dyDescent="0.25">
      <c r="E149" s="2" t="s">
        <v>191</v>
      </c>
      <c r="F149" s="79" t="s">
        <v>179</v>
      </c>
      <c r="G149" s="73"/>
      <c r="H149" s="131">
        <v>0</v>
      </c>
      <c r="I149" s="131">
        <v>0</v>
      </c>
      <c r="J149" s="131">
        <v>0</v>
      </c>
      <c r="K149" s="131">
        <v>0</v>
      </c>
      <c r="L149" s="131">
        <v>0</v>
      </c>
      <c r="M149" s="131">
        <v>0</v>
      </c>
      <c r="N149" s="131">
        <v>0</v>
      </c>
      <c r="O149" s="131">
        <v>0</v>
      </c>
      <c r="P149" s="131">
        <v>0</v>
      </c>
      <c r="Q149" s="131">
        <v>0</v>
      </c>
      <c r="R149" s="131">
        <v>0</v>
      </c>
      <c r="S149" s="131">
        <v>0</v>
      </c>
      <c r="T149" s="131">
        <v>0</v>
      </c>
      <c r="U149" s="131">
        <v>0</v>
      </c>
      <c r="V149" s="131">
        <v>0</v>
      </c>
      <c r="W149" s="131">
        <v>0</v>
      </c>
      <c r="X149" s="131">
        <v>0</v>
      </c>
      <c r="Y149" s="131">
        <v>0</v>
      </c>
      <c r="Z149" s="131">
        <v>0</v>
      </c>
      <c r="AA149" s="131">
        <v>0</v>
      </c>
      <c r="AB149" s="131">
        <v>0</v>
      </c>
      <c r="AC149" s="131">
        <v>0</v>
      </c>
      <c r="AD149" s="131">
        <v>0</v>
      </c>
      <c r="AE149" s="131">
        <v>0</v>
      </c>
      <c r="AF149" s="131">
        <v>0</v>
      </c>
      <c r="AG149" s="131">
        <v>0</v>
      </c>
      <c r="AH149" s="131">
        <v>0</v>
      </c>
      <c r="AI149" s="131">
        <v>0</v>
      </c>
      <c r="AJ149" s="131">
        <v>0</v>
      </c>
      <c r="AK149" s="131">
        <v>0</v>
      </c>
      <c r="AL149" s="131">
        <v>0</v>
      </c>
      <c r="AM149" s="131">
        <v>0</v>
      </c>
      <c r="AN149" s="131">
        <v>0</v>
      </c>
      <c r="AO149" s="131">
        <v>0</v>
      </c>
      <c r="AP149" s="131">
        <v>0</v>
      </c>
      <c r="AQ149" s="131">
        <v>0</v>
      </c>
      <c r="AR149" s="131">
        <v>0</v>
      </c>
    </row>
    <row r="150" spans="5:44" ht="15" customHeight="1" x14ac:dyDescent="0.25">
      <c r="E150" s="2" t="s">
        <v>191</v>
      </c>
      <c r="F150" s="79" t="s">
        <v>180</v>
      </c>
      <c r="G150" s="73"/>
      <c r="H150" s="131">
        <v>0</v>
      </c>
      <c r="I150" s="131">
        <v>0</v>
      </c>
      <c r="J150" s="131">
        <v>0</v>
      </c>
      <c r="K150" s="131">
        <v>0</v>
      </c>
      <c r="L150" s="131">
        <v>0</v>
      </c>
      <c r="M150" s="131">
        <v>0</v>
      </c>
      <c r="N150" s="131">
        <v>0</v>
      </c>
      <c r="O150" s="131">
        <v>0</v>
      </c>
      <c r="P150" s="131">
        <v>0</v>
      </c>
      <c r="Q150" s="131">
        <v>0</v>
      </c>
      <c r="R150" s="131">
        <v>0</v>
      </c>
      <c r="S150" s="131">
        <v>0</v>
      </c>
      <c r="T150" s="131">
        <v>0</v>
      </c>
      <c r="U150" s="131">
        <v>0</v>
      </c>
      <c r="V150" s="131">
        <v>0</v>
      </c>
      <c r="W150" s="131">
        <v>0</v>
      </c>
      <c r="X150" s="131">
        <v>0</v>
      </c>
      <c r="Y150" s="131">
        <v>0</v>
      </c>
      <c r="Z150" s="131">
        <v>0</v>
      </c>
      <c r="AA150" s="131">
        <v>0</v>
      </c>
      <c r="AB150" s="131">
        <v>0</v>
      </c>
      <c r="AC150" s="131">
        <v>0</v>
      </c>
      <c r="AD150" s="131">
        <v>0</v>
      </c>
      <c r="AE150" s="131">
        <v>0</v>
      </c>
      <c r="AF150" s="131">
        <v>0</v>
      </c>
      <c r="AG150" s="131">
        <v>0</v>
      </c>
      <c r="AH150" s="131">
        <v>0</v>
      </c>
      <c r="AI150" s="131">
        <v>0</v>
      </c>
      <c r="AJ150" s="131">
        <v>0</v>
      </c>
      <c r="AK150" s="131">
        <v>0</v>
      </c>
      <c r="AL150" s="131">
        <v>0</v>
      </c>
      <c r="AM150" s="131">
        <v>0</v>
      </c>
      <c r="AN150" s="131">
        <v>0</v>
      </c>
      <c r="AO150" s="131">
        <v>0</v>
      </c>
      <c r="AP150" s="131">
        <v>0</v>
      </c>
      <c r="AQ150" s="131">
        <v>0</v>
      </c>
      <c r="AR150" s="131">
        <v>0</v>
      </c>
    </row>
    <row r="151" spans="5:44" ht="15" customHeight="1" x14ac:dyDescent="0.25">
      <c r="E151" s="2" t="s">
        <v>191</v>
      </c>
      <c r="F151" s="79" t="s">
        <v>181</v>
      </c>
      <c r="G151" s="73"/>
      <c r="H151" s="131">
        <v>0</v>
      </c>
      <c r="I151" s="131">
        <v>0</v>
      </c>
      <c r="J151" s="131">
        <v>0</v>
      </c>
      <c r="K151" s="131">
        <v>0</v>
      </c>
      <c r="L151" s="131">
        <v>0</v>
      </c>
      <c r="M151" s="131">
        <v>0</v>
      </c>
      <c r="N151" s="131">
        <v>0</v>
      </c>
      <c r="O151" s="131">
        <v>0</v>
      </c>
      <c r="P151" s="131">
        <v>0</v>
      </c>
      <c r="Q151" s="131">
        <v>0</v>
      </c>
      <c r="R151" s="131">
        <v>0</v>
      </c>
      <c r="S151" s="131">
        <v>0</v>
      </c>
      <c r="T151" s="131">
        <v>0</v>
      </c>
      <c r="U151" s="131">
        <v>0</v>
      </c>
      <c r="V151" s="131">
        <v>0</v>
      </c>
      <c r="W151" s="131">
        <v>0</v>
      </c>
      <c r="X151" s="131">
        <v>0</v>
      </c>
      <c r="Y151" s="131">
        <v>0</v>
      </c>
      <c r="Z151" s="131">
        <v>0</v>
      </c>
      <c r="AA151" s="131">
        <v>0</v>
      </c>
      <c r="AB151" s="131">
        <v>0</v>
      </c>
      <c r="AC151" s="131">
        <v>0</v>
      </c>
      <c r="AD151" s="131">
        <v>0</v>
      </c>
      <c r="AE151" s="131">
        <v>0</v>
      </c>
      <c r="AF151" s="131">
        <v>0</v>
      </c>
      <c r="AG151" s="131">
        <v>0</v>
      </c>
      <c r="AH151" s="131">
        <v>0</v>
      </c>
      <c r="AI151" s="131">
        <v>0</v>
      </c>
      <c r="AJ151" s="131">
        <v>0</v>
      </c>
      <c r="AK151" s="131">
        <v>0</v>
      </c>
      <c r="AL151" s="131">
        <v>0</v>
      </c>
      <c r="AM151" s="131">
        <v>0</v>
      </c>
      <c r="AN151" s="131">
        <v>0</v>
      </c>
      <c r="AO151" s="131">
        <v>0</v>
      </c>
      <c r="AP151" s="131">
        <v>0</v>
      </c>
      <c r="AQ151" s="131">
        <v>0</v>
      </c>
      <c r="AR151" s="131">
        <v>0</v>
      </c>
    </row>
    <row r="152" spans="5:44" ht="15" customHeight="1" x14ac:dyDescent="0.25">
      <c r="E152" s="2" t="s">
        <v>191</v>
      </c>
      <c r="F152" s="79" t="s">
        <v>278</v>
      </c>
      <c r="G152" s="73"/>
      <c r="H152" s="131">
        <v>0</v>
      </c>
      <c r="I152" s="131">
        <v>0</v>
      </c>
      <c r="J152" s="131">
        <v>0</v>
      </c>
      <c r="K152" s="131">
        <v>0</v>
      </c>
      <c r="L152" s="132">
        <v>999</v>
      </c>
      <c r="M152" s="132">
        <v>999</v>
      </c>
      <c r="N152" s="132">
        <v>999</v>
      </c>
      <c r="O152" s="132">
        <v>999</v>
      </c>
      <c r="P152" s="132">
        <v>999</v>
      </c>
      <c r="Q152" s="132">
        <v>999</v>
      </c>
      <c r="R152" s="132">
        <v>999</v>
      </c>
      <c r="S152" s="132">
        <v>999</v>
      </c>
      <c r="T152" s="132">
        <v>999</v>
      </c>
      <c r="U152" s="132">
        <v>999</v>
      </c>
      <c r="V152" s="132">
        <v>999</v>
      </c>
      <c r="W152" s="132">
        <v>999</v>
      </c>
      <c r="X152" s="132">
        <v>999</v>
      </c>
      <c r="Y152" s="132">
        <v>999</v>
      </c>
      <c r="Z152" s="132">
        <v>999</v>
      </c>
      <c r="AA152" s="132">
        <v>999</v>
      </c>
      <c r="AB152" s="132">
        <v>999</v>
      </c>
      <c r="AC152" s="132">
        <v>999</v>
      </c>
      <c r="AD152" s="132">
        <v>999</v>
      </c>
      <c r="AE152" s="132">
        <v>999</v>
      </c>
      <c r="AF152" s="132">
        <v>999</v>
      </c>
      <c r="AG152" s="132">
        <v>999</v>
      </c>
      <c r="AH152" s="132">
        <v>999</v>
      </c>
      <c r="AI152" s="132">
        <v>999</v>
      </c>
      <c r="AJ152" s="132">
        <v>999</v>
      </c>
      <c r="AK152" s="132">
        <v>999</v>
      </c>
      <c r="AL152" s="132">
        <v>999</v>
      </c>
      <c r="AM152" s="132">
        <v>999</v>
      </c>
      <c r="AN152" s="132">
        <v>999</v>
      </c>
      <c r="AO152" s="132">
        <v>999</v>
      </c>
      <c r="AP152" s="132">
        <v>999</v>
      </c>
      <c r="AQ152" s="132">
        <v>999</v>
      </c>
      <c r="AR152" s="132">
        <v>999</v>
      </c>
    </row>
    <row r="153" spans="5:44" ht="15" customHeight="1" x14ac:dyDescent="0.25">
      <c r="E153" s="2" t="s">
        <v>191</v>
      </c>
      <c r="F153" s="79" t="s">
        <v>279</v>
      </c>
      <c r="G153" s="73"/>
      <c r="H153" s="131">
        <v>0</v>
      </c>
      <c r="I153" s="131">
        <v>0</v>
      </c>
      <c r="J153" s="131">
        <v>0</v>
      </c>
      <c r="K153" s="131">
        <v>0</v>
      </c>
      <c r="L153" s="131">
        <v>0</v>
      </c>
      <c r="M153" s="131">
        <v>0</v>
      </c>
      <c r="N153" s="131">
        <v>0</v>
      </c>
      <c r="O153" s="131">
        <v>0</v>
      </c>
      <c r="P153" s="131">
        <v>0</v>
      </c>
      <c r="Q153" s="131">
        <v>0</v>
      </c>
      <c r="R153" s="131">
        <v>0</v>
      </c>
      <c r="S153" s="131">
        <v>0</v>
      </c>
      <c r="T153" s="131">
        <v>0</v>
      </c>
      <c r="U153" s="131">
        <v>0</v>
      </c>
      <c r="V153" s="131">
        <v>0</v>
      </c>
      <c r="W153" s="131">
        <v>0</v>
      </c>
      <c r="X153" s="131">
        <v>0</v>
      </c>
      <c r="Y153" s="131">
        <v>0</v>
      </c>
      <c r="Z153" s="131">
        <v>0</v>
      </c>
      <c r="AA153" s="131">
        <v>0</v>
      </c>
      <c r="AB153" s="131">
        <v>0</v>
      </c>
      <c r="AC153" s="131">
        <v>0</v>
      </c>
      <c r="AD153" s="131">
        <v>0</v>
      </c>
      <c r="AE153" s="131">
        <v>0</v>
      </c>
      <c r="AF153" s="131">
        <v>0</v>
      </c>
      <c r="AG153" s="131">
        <v>0</v>
      </c>
      <c r="AH153" s="131">
        <v>0</v>
      </c>
      <c r="AI153" s="131">
        <v>0</v>
      </c>
      <c r="AJ153" s="131">
        <v>0</v>
      </c>
      <c r="AK153" s="131">
        <v>0</v>
      </c>
      <c r="AL153" s="131">
        <v>0</v>
      </c>
      <c r="AM153" s="131">
        <v>0</v>
      </c>
      <c r="AN153" s="131">
        <v>0</v>
      </c>
      <c r="AO153" s="131">
        <v>0</v>
      </c>
      <c r="AP153" s="131">
        <v>0</v>
      </c>
      <c r="AQ153" s="131">
        <v>0</v>
      </c>
      <c r="AR153" s="131">
        <v>0</v>
      </c>
    </row>
    <row r="154" spans="5:44" ht="15" customHeight="1" x14ac:dyDescent="0.25">
      <c r="E154" s="2" t="s">
        <v>191</v>
      </c>
      <c r="F154" s="79" t="s">
        <v>182</v>
      </c>
      <c r="G154" s="73"/>
      <c r="H154" s="131">
        <v>0</v>
      </c>
      <c r="I154" s="131">
        <v>0</v>
      </c>
      <c r="J154" s="131">
        <v>0</v>
      </c>
      <c r="K154" s="131">
        <v>0</v>
      </c>
      <c r="L154" s="131">
        <v>0</v>
      </c>
      <c r="M154" s="131">
        <v>0</v>
      </c>
      <c r="N154" s="131">
        <v>0</v>
      </c>
      <c r="O154" s="131">
        <v>0</v>
      </c>
      <c r="P154" s="131">
        <v>0</v>
      </c>
      <c r="Q154" s="131">
        <v>0</v>
      </c>
      <c r="R154" s="131">
        <v>0</v>
      </c>
      <c r="S154" s="132">
        <v>999</v>
      </c>
      <c r="T154" s="132">
        <v>999</v>
      </c>
      <c r="U154" s="132">
        <v>999</v>
      </c>
      <c r="V154" s="132">
        <v>999</v>
      </c>
      <c r="W154" s="132">
        <v>999</v>
      </c>
      <c r="X154" s="132">
        <v>999</v>
      </c>
      <c r="Y154" s="132">
        <v>999</v>
      </c>
      <c r="Z154" s="132">
        <v>999</v>
      </c>
      <c r="AA154" s="132">
        <v>999</v>
      </c>
      <c r="AB154" s="132">
        <v>999</v>
      </c>
      <c r="AC154" s="132">
        <v>999</v>
      </c>
      <c r="AD154" s="132">
        <v>999</v>
      </c>
      <c r="AE154" s="132">
        <v>999</v>
      </c>
      <c r="AF154" s="132">
        <v>999</v>
      </c>
      <c r="AG154" s="132">
        <v>999</v>
      </c>
      <c r="AH154" s="132">
        <v>999</v>
      </c>
      <c r="AI154" s="132">
        <v>999</v>
      </c>
      <c r="AJ154" s="132">
        <v>999</v>
      </c>
      <c r="AK154" s="132">
        <v>999</v>
      </c>
      <c r="AL154" s="132">
        <v>999</v>
      </c>
      <c r="AM154" s="132">
        <v>999</v>
      </c>
      <c r="AN154" s="132">
        <v>999</v>
      </c>
      <c r="AO154" s="132">
        <v>999</v>
      </c>
      <c r="AP154" s="132">
        <v>999</v>
      </c>
      <c r="AQ154" s="132">
        <v>999</v>
      </c>
      <c r="AR154" s="132">
        <v>999</v>
      </c>
    </row>
    <row r="155" spans="5:44" ht="15" customHeight="1" x14ac:dyDescent="0.25">
      <c r="E155" s="2" t="s">
        <v>186</v>
      </c>
      <c r="F155" s="79" t="s">
        <v>81</v>
      </c>
      <c r="G155" s="73"/>
      <c r="H155" s="131">
        <v>0</v>
      </c>
      <c r="I155" s="131">
        <v>0</v>
      </c>
      <c r="J155" s="131">
        <v>0</v>
      </c>
      <c r="K155" s="132">
        <v>999</v>
      </c>
      <c r="L155" s="132">
        <v>999</v>
      </c>
      <c r="M155" s="132">
        <v>999</v>
      </c>
      <c r="N155" s="132">
        <v>999</v>
      </c>
      <c r="O155" s="132">
        <v>999</v>
      </c>
      <c r="P155" s="132">
        <v>999</v>
      </c>
      <c r="Q155" s="132">
        <v>999</v>
      </c>
      <c r="R155" s="132">
        <v>999</v>
      </c>
      <c r="S155" s="132">
        <v>999</v>
      </c>
      <c r="T155" s="132">
        <v>999</v>
      </c>
      <c r="U155" s="132">
        <v>999</v>
      </c>
      <c r="V155" s="132">
        <v>999</v>
      </c>
      <c r="W155" s="132">
        <v>999</v>
      </c>
      <c r="X155" s="132">
        <v>999</v>
      </c>
      <c r="Y155" s="132">
        <v>999</v>
      </c>
      <c r="Z155" s="132">
        <v>999</v>
      </c>
      <c r="AA155" s="132">
        <v>999</v>
      </c>
      <c r="AB155" s="132">
        <v>999</v>
      </c>
      <c r="AC155" s="132">
        <v>999</v>
      </c>
      <c r="AD155" s="132">
        <v>999</v>
      </c>
      <c r="AE155" s="132">
        <v>999</v>
      </c>
      <c r="AF155" s="132">
        <v>999</v>
      </c>
      <c r="AG155" s="132">
        <v>999</v>
      </c>
      <c r="AH155" s="132">
        <v>999</v>
      </c>
      <c r="AI155" s="132">
        <v>999</v>
      </c>
      <c r="AJ155" s="132">
        <v>999</v>
      </c>
      <c r="AK155" s="132">
        <v>999</v>
      </c>
      <c r="AL155" s="132">
        <v>999</v>
      </c>
      <c r="AM155" s="132">
        <v>999</v>
      </c>
      <c r="AN155" s="132">
        <v>999</v>
      </c>
      <c r="AO155" s="132">
        <v>999</v>
      </c>
      <c r="AP155" s="132">
        <v>999</v>
      </c>
      <c r="AQ155" s="132">
        <v>999</v>
      </c>
      <c r="AR155" s="132">
        <v>999</v>
      </c>
    </row>
    <row r="156" spans="5:44" ht="15" customHeight="1" x14ac:dyDescent="0.25">
      <c r="E156" s="2" t="s">
        <v>186</v>
      </c>
      <c r="F156" s="79" t="s">
        <v>282</v>
      </c>
      <c r="G156" s="73"/>
      <c r="H156" s="131">
        <v>0</v>
      </c>
      <c r="I156" s="131">
        <v>0</v>
      </c>
      <c r="J156" s="132">
        <v>999</v>
      </c>
      <c r="K156" s="132">
        <v>999</v>
      </c>
      <c r="L156" s="132">
        <v>999</v>
      </c>
      <c r="M156" s="132">
        <v>999</v>
      </c>
      <c r="N156" s="132">
        <v>999</v>
      </c>
      <c r="O156" s="132">
        <v>999</v>
      </c>
      <c r="P156" s="132">
        <v>999</v>
      </c>
      <c r="Q156" s="132">
        <v>999</v>
      </c>
      <c r="R156" s="132">
        <v>999</v>
      </c>
      <c r="S156" s="132">
        <v>999</v>
      </c>
      <c r="T156" s="132">
        <v>999</v>
      </c>
      <c r="U156" s="132">
        <v>999</v>
      </c>
      <c r="V156" s="132">
        <v>999</v>
      </c>
      <c r="W156" s="132">
        <v>999</v>
      </c>
      <c r="X156" s="132">
        <v>999</v>
      </c>
      <c r="Y156" s="132">
        <v>999</v>
      </c>
      <c r="Z156" s="132">
        <v>999</v>
      </c>
      <c r="AA156" s="132">
        <v>999</v>
      </c>
      <c r="AB156" s="132">
        <v>999</v>
      </c>
      <c r="AC156" s="132">
        <v>999</v>
      </c>
      <c r="AD156" s="132">
        <v>999</v>
      </c>
      <c r="AE156" s="132">
        <v>999</v>
      </c>
      <c r="AF156" s="132">
        <v>999</v>
      </c>
      <c r="AG156" s="132">
        <v>999</v>
      </c>
      <c r="AH156" s="132">
        <v>999</v>
      </c>
      <c r="AI156" s="132">
        <v>999</v>
      </c>
      <c r="AJ156" s="132">
        <v>999</v>
      </c>
      <c r="AK156" s="132">
        <v>999</v>
      </c>
      <c r="AL156" s="132">
        <v>999</v>
      </c>
      <c r="AM156" s="132">
        <v>999</v>
      </c>
      <c r="AN156" s="132">
        <v>999</v>
      </c>
      <c r="AO156" s="132">
        <v>999</v>
      </c>
      <c r="AP156" s="132">
        <v>999</v>
      </c>
      <c r="AQ156" s="132">
        <v>999</v>
      </c>
      <c r="AR156" s="132">
        <v>999</v>
      </c>
    </row>
    <row r="157" spans="5:44" ht="15" customHeight="1" x14ac:dyDescent="0.25">
      <c r="E157" s="2" t="s">
        <v>186</v>
      </c>
      <c r="F157" s="79" t="s">
        <v>283</v>
      </c>
      <c r="G157" s="73"/>
      <c r="H157" s="131">
        <v>0</v>
      </c>
      <c r="I157" s="131">
        <v>0</v>
      </c>
      <c r="J157" s="132">
        <v>999</v>
      </c>
      <c r="K157" s="132">
        <v>999</v>
      </c>
      <c r="L157" s="132">
        <v>999</v>
      </c>
      <c r="M157" s="132">
        <v>999</v>
      </c>
      <c r="N157" s="132">
        <v>999</v>
      </c>
      <c r="O157" s="132">
        <v>999</v>
      </c>
      <c r="P157" s="132">
        <v>999</v>
      </c>
      <c r="Q157" s="132">
        <v>999</v>
      </c>
      <c r="R157" s="132">
        <v>999</v>
      </c>
      <c r="S157" s="132">
        <v>999</v>
      </c>
      <c r="T157" s="132">
        <v>999</v>
      </c>
      <c r="U157" s="132">
        <v>999</v>
      </c>
      <c r="V157" s="132">
        <v>999</v>
      </c>
      <c r="W157" s="132">
        <v>999</v>
      </c>
      <c r="X157" s="132">
        <v>999</v>
      </c>
      <c r="Y157" s="132">
        <v>999</v>
      </c>
      <c r="Z157" s="132">
        <v>999</v>
      </c>
      <c r="AA157" s="132">
        <v>999</v>
      </c>
      <c r="AB157" s="132">
        <v>999</v>
      </c>
      <c r="AC157" s="132">
        <v>999</v>
      </c>
      <c r="AD157" s="132">
        <v>999</v>
      </c>
      <c r="AE157" s="132">
        <v>999</v>
      </c>
      <c r="AF157" s="132">
        <v>999</v>
      </c>
      <c r="AG157" s="132">
        <v>999</v>
      </c>
      <c r="AH157" s="132">
        <v>999</v>
      </c>
      <c r="AI157" s="132">
        <v>999</v>
      </c>
      <c r="AJ157" s="132">
        <v>999</v>
      </c>
      <c r="AK157" s="132">
        <v>999</v>
      </c>
      <c r="AL157" s="132">
        <v>999</v>
      </c>
      <c r="AM157" s="132">
        <v>999</v>
      </c>
      <c r="AN157" s="132">
        <v>999</v>
      </c>
      <c r="AO157" s="132">
        <v>999</v>
      </c>
      <c r="AP157" s="132">
        <v>999</v>
      </c>
      <c r="AQ157" s="132">
        <v>999</v>
      </c>
      <c r="AR157" s="132">
        <v>999</v>
      </c>
    </row>
    <row r="158" spans="5:44" ht="15" customHeight="1" x14ac:dyDescent="0.25">
      <c r="E158" s="2" t="s">
        <v>186</v>
      </c>
      <c r="F158" s="79" t="s">
        <v>284</v>
      </c>
      <c r="G158" s="73"/>
      <c r="H158" s="131">
        <v>0</v>
      </c>
      <c r="I158" s="131">
        <v>0</v>
      </c>
      <c r="J158" s="132">
        <v>999</v>
      </c>
      <c r="K158" s="132">
        <v>999</v>
      </c>
      <c r="L158" s="132">
        <v>999</v>
      </c>
      <c r="M158" s="132">
        <v>999</v>
      </c>
      <c r="N158" s="132">
        <v>999</v>
      </c>
      <c r="O158" s="132">
        <v>999</v>
      </c>
      <c r="P158" s="132">
        <v>999</v>
      </c>
      <c r="Q158" s="132">
        <v>999</v>
      </c>
      <c r="R158" s="132">
        <v>999</v>
      </c>
      <c r="S158" s="132">
        <v>999</v>
      </c>
      <c r="T158" s="132">
        <v>999</v>
      </c>
      <c r="U158" s="132">
        <v>999</v>
      </c>
      <c r="V158" s="132">
        <v>999</v>
      </c>
      <c r="W158" s="132">
        <v>999</v>
      </c>
      <c r="X158" s="132">
        <v>999</v>
      </c>
      <c r="Y158" s="132">
        <v>999</v>
      </c>
      <c r="Z158" s="132">
        <v>999</v>
      </c>
      <c r="AA158" s="132">
        <v>999</v>
      </c>
      <c r="AB158" s="132">
        <v>999</v>
      </c>
      <c r="AC158" s="132">
        <v>999</v>
      </c>
      <c r="AD158" s="132">
        <v>999</v>
      </c>
      <c r="AE158" s="132">
        <v>999</v>
      </c>
      <c r="AF158" s="132">
        <v>999</v>
      </c>
      <c r="AG158" s="132">
        <v>999</v>
      </c>
      <c r="AH158" s="132">
        <v>999</v>
      </c>
      <c r="AI158" s="132">
        <v>999</v>
      </c>
      <c r="AJ158" s="132">
        <v>999</v>
      </c>
      <c r="AK158" s="132">
        <v>999</v>
      </c>
      <c r="AL158" s="132">
        <v>999</v>
      </c>
      <c r="AM158" s="132">
        <v>999</v>
      </c>
      <c r="AN158" s="132">
        <v>999</v>
      </c>
      <c r="AO158" s="132">
        <v>999</v>
      </c>
      <c r="AP158" s="132">
        <v>999</v>
      </c>
      <c r="AQ158" s="132">
        <v>999</v>
      </c>
      <c r="AR158" s="132">
        <v>999</v>
      </c>
    </row>
    <row r="159" spans="5:44" ht="15" customHeight="1" x14ac:dyDescent="0.25">
      <c r="E159" s="2" t="s">
        <v>186</v>
      </c>
      <c r="F159" s="79" t="s">
        <v>287</v>
      </c>
      <c r="G159" s="73"/>
      <c r="H159" s="132">
        <v>999</v>
      </c>
      <c r="I159" s="132">
        <v>999</v>
      </c>
      <c r="J159" s="132">
        <v>999</v>
      </c>
      <c r="K159" s="132">
        <v>999</v>
      </c>
      <c r="L159" s="132">
        <v>999</v>
      </c>
      <c r="M159" s="132">
        <v>999</v>
      </c>
      <c r="N159" s="132">
        <v>999</v>
      </c>
      <c r="O159" s="132">
        <v>999</v>
      </c>
      <c r="P159" s="132">
        <v>999</v>
      </c>
      <c r="Q159" s="132">
        <v>999</v>
      </c>
      <c r="R159" s="132">
        <v>999</v>
      </c>
      <c r="S159" s="132">
        <v>999</v>
      </c>
      <c r="T159" s="132">
        <v>999</v>
      </c>
      <c r="U159" s="132">
        <v>999</v>
      </c>
      <c r="V159" s="132">
        <v>999</v>
      </c>
      <c r="W159" s="132">
        <v>999</v>
      </c>
      <c r="X159" s="132">
        <v>999</v>
      </c>
      <c r="Y159" s="132">
        <v>999</v>
      </c>
      <c r="Z159" s="132">
        <v>999</v>
      </c>
      <c r="AA159" s="132">
        <v>999</v>
      </c>
      <c r="AB159" s="132">
        <v>999</v>
      </c>
      <c r="AC159" s="132">
        <v>999</v>
      </c>
      <c r="AD159" s="132">
        <v>999</v>
      </c>
      <c r="AE159" s="132">
        <v>999</v>
      </c>
      <c r="AF159" s="132">
        <v>999</v>
      </c>
      <c r="AG159" s="132">
        <v>999</v>
      </c>
      <c r="AH159" s="132">
        <v>999</v>
      </c>
      <c r="AI159" s="132">
        <v>999</v>
      </c>
      <c r="AJ159" s="132">
        <v>999</v>
      </c>
      <c r="AK159" s="132">
        <v>999</v>
      </c>
      <c r="AL159" s="132">
        <v>999</v>
      </c>
      <c r="AM159" s="132">
        <v>999</v>
      </c>
      <c r="AN159" s="132">
        <v>999</v>
      </c>
      <c r="AO159" s="132">
        <v>999</v>
      </c>
      <c r="AP159" s="132">
        <v>999</v>
      </c>
      <c r="AQ159" s="132">
        <v>999</v>
      </c>
      <c r="AR159" s="132">
        <v>999</v>
      </c>
    </row>
    <row r="160" spans="5:44" ht="15" customHeight="1" x14ac:dyDescent="0.25">
      <c r="E160" s="2" t="s">
        <v>186</v>
      </c>
      <c r="F160" s="79" t="s">
        <v>281</v>
      </c>
      <c r="G160" s="73"/>
      <c r="H160" s="132">
        <v>999</v>
      </c>
      <c r="I160" s="132">
        <v>999</v>
      </c>
      <c r="J160" s="132">
        <v>999</v>
      </c>
      <c r="K160" s="132">
        <v>999</v>
      </c>
      <c r="L160" s="132">
        <v>999</v>
      </c>
      <c r="M160" s="132">
        <v>999</v>
      </c>
      <c r="N160" s="132">
        <v>999</v>
      </c>
      <c r="O160" s="132">
        <v>999</v>
      </c>
      <c r="P160" s="132">
        <v>999</v>
      </c>
      <c r="Q160" s="132">
        <v>999</v>
      </c>
      <c r="R160" s="132">
        <v>999</v>
      </c>
      <c r="S160" s="132">
        <v>999</v>
      </c>
      <c r="T160" s="132">
        <v>999</v>
      </c>
      <c r="U160" s="132">
        <v>999</v>
      </c>
      <c r="V160" s="132">
        <v>999</v>
      </c>
      <c r="W160" s="132">
        <v>999</v>
      </c>
      <c r="X160" s="132">
        <v>999</v>
      </c>
      <c r="Y160" s="132">
        <v>999</v>
      </c>
      <c r="Z160" s="132">
        <v>999</v>
      </c>
      <c r="AA160" s="132">
        <v>999</v>
      </c>
      <c r="AB160" s="132">
        <v>999</v>
      </c>
      <c r="AC160" s="132">
        <v>999</v>
      </c>
      <c r="AD160" s="132">
        <v>999</v>
      </c>
      <c r="AE160" s="132">
        <v>999</v>
      </c>
      <c r="AF160" s="132">
        <v>999</v>
      </c>
      <c r="AG160" s="132">
        <v>999</v>
      </c>
      <c r="AH160" s="132">
        <v>999</v>
      </c>
      <c r="AI160" s="132">
        <v>999</v>
      </c>
      <c r="AJ160" s="132">
        <v>999</v>
      </c>
      <c r="AK160" s="132">
        <v>999</v>
      </c>
      <c r="AL160" s="132">
        <v>999</v>
      </c>
      <c r="AM160" s="132">
        <v>999</v>
      </c>
      <c r="AN160" s="132">
        <v>999</v>
      </c>
      <c r="AO160" s="132">
        <v>999</v>
      </c>
      <c r="AP160" s="132">
        <v>999</v>
      </c>
      <c r="AQ160" s="132">
        <v>999</v>
      </c>
      <c r="AR160" s="132">
        <v>999</v>
      </c>
    </row>
    <row r="161" spans="5:44" ht="15" customHeight="1" x14ac:dyDescent="0.25">
      <c r="E161" s="2" t="s">
        <v>186</v>
      </c>
      <c r="F161" s="79" t="s">
        <v>286</v>
      </c>
      <c r="G161" s="73"/>
      <c r="H161" s="132">
        <v>999</v>
      </c>
      <c r="I161" s="132">
        <v>999</v>
      </c>
      <c r="J161" s="131">
        <v>0</v>
      </c>
      <c r="K161" s="131">
        <v>0</v>
      </c>
      <c r="L161" s="131">
        <v>0</v>
      </c>
      <c r="M161" s="131">
        <v>0</v>
      </c>
      <c r="N161" s="131">
        <v>0</v>
      </c>
      <c r="O161" s="131">
        <v>0</v>
      </c>
      <c r="P161" s="131">
        <v>0</v>
      </c>
      <c r="Q161" s="131">
        <v>0</v>
      </c>
      <c r="R161" s="131">
        <v>0</v>
      </c>
      <c r="S161" s="131">
        <v>0</v>
      </c>
      <c r="T161" s="131">
        <v>0</v>
      </c>
      <c r="U161" s="131">
        <v>0</v>
      </c>
      <c r="V161" s="131">
        <v>0</v>
      </c>
      <c r="W161" s="131">
        <v>0</v>
      </c>
      <c r="X161" s="131">
        <v>0</v>
      </c>
      <c r="Y161" s="131">
        <v>0</v>
      </c>
      <c r="Z161" s="131">
        <v>0</v>
      </c>
      <c r="AA161" s="131">
        <v>0</v>
      </c>
      <c r="AB161" s="131">
        <v>0</v>
      </c>
      <c r="AC161" s="131">
        <v>0</v>
      </c>
      <c r="AD161" s="131">
        <v>0</v>
      </c>
      <c r="AE161" s="131">
        <v>0</v>
      </c>
      <c r="AF161" s="131">
        <v>0</v>
      </c>
      <c r="AG161" s="131">
        <v>0</v>
      </c>
      <c r="AH161" s="131">
        <v>0</v>
      </c>
      <c r="AI161" s="131">
        <v>0</v>
      </c>
      <c r="AJ161" s="131">
        <v>0</v>
      </c>
      <c r="AK161" s="131">
        <v>0</v>
      </c>
      <c r="AL161" s="131">
        <v>0</v>
      </c>
      <c r="AM161" s="131">
        <v>0</v>
      </c>
      <c r="AN161" s="131">
        <v>0</v>
      </c>
      <c r="AO161" s="131">
        <v>0</v>
      </c>
      <c r="AP161" s="131">
        <v>0</v>
      </c>
      <c r="AQ161" s="131">
        <v>0</v>
      </c>
      <c r="AR161" s="131">
        <v>0</v>
      </c>
    </row>
    <row r="162" spans="5:44" ht="15" customHeight="1" x14ac:dyDescent="0.25">
      <c r="E162" s="2" t="s">
        <v>185</v>
      </c>
      <c r="F162" s="79" t="s">
        <v>100</v>
      </c>
      <c r="G162" s="73"/>
      <c r="H162" s="131">
        <v>0</v>
      </c>
      <c r="I162" s="131">
        <v>0</v>
      </c>
      <c r="J162" s="131">
        <v>0</v>
      </c>
      <c r="K162" s="131">
        <v>0</v>
      </c>
      <c r="L162" s="132">
        <v>999</v>
      </c>
      <c r="M162" s="132">
        <v>999</v>
      </c>
      <c r="N162" s="132">
        <v>999</v>
      </c>
      <c r="O162" s="132">
        <v>999</v>
      </c>
      <c r="P162" s="132">
        <v>999</v>
      </c>
      <c r="Q162" s="132">
        <v>999</v>
      </c>
      <c r="R162" s="132">
        <v>999</v>
      </c>
      <c r="S162" s="132">
        <v>999</v>
      </c>
      <c r="T162" s="132">
        <v>999</v>
      </c>
      <c r="U162" s="132">
        <v>999</v>
      </c>
      <c r="V162" s="132">
        <v>999</v>
      </c>
      <c r="W162" s="132">
        <v>999</v>
      </c>
      <c r="X162" s="132">
        <v>999</v>
      </c>
      <c r="Y162" s="132">
        <v>999</v>
      </c>
      <c r="Z162" s="132">
        <v>999</v>
      </c>
      <c r="AA162" s="132">
        <v>999</v>
      </c>
      <c r="AB162" s="132">
        <v>999</v>
      </c>
      <c r="AC162" s="132">
        <v>999</v>
      </c>
      <c r="AD162" s="132">
        <v>999</v>
      </c>
      <c r="AE162" s="132">
        <v>999</v>
      </c>
      <c r="AF162" s="132">
        <v>999</v>
      </c>
      <c r="AG162" s="132">
        <v>999</v>
      </c>
      <c r="AH162" s="132">
        <v>999</v>
      </c>
      <c r="AI162" s="132">
        <v>999</v>
      </c>
      <c r="AJ162" s="132">
        <v>999</v>
      </c>
      <c r="AK162" s="132">
        <v>999</v>
      </c>
      <c r="AL162" s="132">
        <v>999</v>
      </c>
      <c r="AM162" s="132">
        <v>999</v>
      </c>
      <c r="AN162" s="132">
        <v>999</v>
      </c>
      <c r="AO162" s="132">
        <v>999</v>
      </c>
      <c r="AP162" s="132">
        <v>999</v>
      </c>
      <c r="AQ162" s="132">
        <v>999</v>
      </c>
      <c r="AR162" s="132">
        <v>999</v>
      </c>
    </row>
    <row r="163" spans="5:44" ht="15" customHeight="1" x14ac:dyDescent="0.25">
      <c r="E163" s="2" t="s">
        <v>185</v>
      </c>
      <c r="F163" s="79" t="s">
        <v>280</v>
      </c>
      <c r="G163" s="73"/>
      <c r="H163" s="131">
        <v>0</v>
      </c>
      <c r="I163" s="131">
        <v>0</v>
      </c>
      <c r="J163" s="131">
        <v>0</v>
      </c>
      <c r="K163" s="131">
        <v>0</v>
      </c>
      <c r="L163" s="131">
        <v>0</v>
      </c>
      <c r="M163" s="132">
        <v>999</v>
      </c>
      <c r="N163" s="132">
        <v>999</v>
      </c>
      <c r="O163" s="132">
        <v>999</v>
      </c>
      <c r="P163" s="132">
        <v>999</v>
      </c>
      <c r="Q163" s="132">
        <v>999</v>
      </c>
      <c r="R163" s="132">
        <v>999</v>
      </c>
      <c r="S163" s="132">
        <v>999</v>
      </c>
      <c r="T163" s="132">
        <v>999</v>
      </c>
      <c r="U163" s="132">
        <v>999</v>
      </c>
      <c r="V163" s="132">
        <v>999</v>
      </c>
      <c r="W163" s="132">
        <v>999</v>
      </c>
      <c r="X163" s="132">
        <v>999</v>
      </c>
      <c r="Y163" s="132">
        <v>999</v>
      </c>
      <c r="Z163" s="132">
        <v>999</v>
      </c>
      <c r="AA163" s="132">
        <v>999</v>
      </c>
      <c r="AB163" s="132">
        <v>999</v>
      </c>
      <c r="AC163" s="132">
        <v>999</v>
      </c>
      <c r="AD163" s="132">
        <v>999</v>
      </c>
      <c r="AE163" s="132">
        <v>999</v>
      </c>
      <c r="AF163" s="132">
        <v>999</v>
      </c>
      <c r="AG163" s="132">
        <v>999</v>
      </c>
      <c r="AH163" s="132">
        <v>999</v>
      </c>
      <c r="AI163" s="132">
        <v>999</v>
      </c>
      <c r="AJ163" s="132">
        <v>999</v>
      </c>
      <c r="AK163" s="132">
        <v>999</v>
      </c>
      <c r="AL163" s="132">
        <v>999</v>
      </c>
      <c r="AM163" s="132">
        <v>999</v>
      </c>
      <c r="AN163" s="132">
        <v>999</v>
      </c>
      <c r="AO163" s="132">
        <v>999</v>
      </c>
      <c r="AP163" s="132">
        <v>999</v>
      </c>
      <c r="AQ163" s="132">
        <v>999</v>
      </c>
      <c r="AR163" s="132">
        <v>999</v>
      </c>
    </row>
    <row r="164" spans="5:44" ht="15" customHeight="1" x14ac:dyDescent="0.25">
      <c r="E164" s="2" t="s">
        <v>185</v>
      </c>
      <c r="F164" s="79" t="s">
        <v>285</v>
      </c>
      <c r="G164" s="73"/>
      <c r="H164" s="131">
        <v>0</v>
      </c>
      <c r="I164" s="131">
        <v>0</v>
      </c>
      <c r="J164" s="131">
        <v>0</v>
      </c>
      <c r="K164" s="131">
        <v>0</v>
      </c>
      <c r="L164" s="131">
        <v>0</v>
      </c>
      <c r="M164" s="131">
        <v>0</v>
      </c>
      <c r="N164" s="132">
        <v>999</v>
      </c>
      <c r="O164" s="132">
        <v>999</v>
      </c>
      <c r="P164" s="132">
        <v>999</v>
      </c>
      <c r="Q164" s="132">
        <v>999</v>
      </c>
      <c r="R164" s="132">
        <v>999</v>
      </c>
      <c r="S164" s="132">
        <v>999</v>
      </c>
      <c r="T164" s="132">
        <v>999</v>
      </c>
      <c r="U164" s="132">
        <v>999</v>
      </c>
      <c r="V164" s="132">
        <v>999</v>
      </c>
      <c r="W164" s="132">
        <v>999</v>
      </c>
      <c r="X164" s="132">
        <v>999</v>
      </c>
      <c r="Y164" s="132">
        <v>999</v>
      </c>
      <c r="Z164" s="132">
        <v>999</v>
      </c>
      <c r="AA164" s="132">
        <v>999</v>
      </c>
      <c r="AB164" s="132">
        <v>999</v>
      </c>
      <c r="AC164" s="132">
        <v>999</v>
      </c>
      <c r="AD164" s="132">
        <v>999</v>
      </c>
      <c r="AE164" s="132">
        <v>999</v>
      </c>
      <c r="AF164" s="132">
        <v>999</v>
      </c>
      <c r="AG164" s="132">
        <v>999</v>
      </c>
      <c r="AH164" s="132">
        <v>999</v>
      </c>
      <c r="AI164" s="132">
        <v>999</v>
      </c>
      <c r="AJ164" s="132">
        <v>999</v>
      </c>
      <c r="AK164" s="132">
        <v>999</v>
      </c>
      <c r="AL164" s="132">
        <v>999</v>
      </c>
      <c r="AM164" s="132">
        <v>999</v>
      </c>
      <c r="AN164" s="132">
        <v>999</v>
      </c>
      <c r="AO164" s="132">
        <v>999</v>
      </c>
      <c r="AP164" s="132">
        <v>999</v>
      </c>
      <c r="AQ164" s="132">
        <v>999</v>
      </c>
      <c r="AR164" s="132">
        <v>999</v>
      </c>
    </row>
    <row r="165" spans="5:44" ht="15" customHeight="1" x14ac:dyDescent="0.25">
      <c r="E165" s="2" t="s">
        <v>184</v>
      </c>
      <c r="F165" s="79" t="s">
        <v>103</v>
      </c>
      <c r="G165" s="73"/>
      <c r="H165" s="131">
        <v>0</v>
      </c>
      <c r="I165" s="131">
        <v>0</v>
      </c>
      <c r="J165" s="131">
        <v>0</v>
      </c>
      <c r="K165" s="131">
        <v>0</v>
      </c>
      <c r="L165" s="132">
        <v>999</v>
      </c>
      <c r="M165" s="132">
        <v>999</v>
      </c>
      <c r="N165" s="132">
        <v>999</v>
      </c>
      <c r="O165" s="132">
        <v>999</v>
      </c>
      <c r="P165" s="132">
        <v>999</v>
      </c>
      <c r="Q165" s="132">
        <v>999</v>
      </c>
      <c r="R165" s="132">
        <v>999</v>
      </c>
      <c r="S165" s="132">
        <v>999</v>
      </c>
      <c r="T165" s="132">
        <v>999</v>
      </c>
      <c r="U165" s="132">
        <v>999</v>
      </c>
      <c r="V165" s="132">
        <v>999</v>
      </c>
      <c r="W165" s="132">
        <v>999</v>
      </c>
      <c r="X165" s="132">
        <v>999</v>
      </c>
      <c r="Y165" s="132">
        <v>999</v>
      </c>
      <c r="Z165" s="132">
        <v>999</v>
      </c>
      <c r="AA165" s="132">
        <v>999</v>
      </c>
      <c r="AB165" s="132">
        <v>999</v>
      </c>
      <c r="AC165" s="132">
        <v>999</v>
      </c>
      <c r="AD165" s="132">
        <v>999</v>
      </c>
      <c r="AE165" s="132">
        <v>999</v>
      </c>
      <c r="AF165" s="132">
        <v>999</v>
      </c>
      <c r="AG165" s="132">
        <v>999</v>
      </c>
      <c r="AH165" s="132">
        <v>999</v>
      </c>
      <c r="AI165" s="132">
        <v>999</v>
      </c>
      <c r="AJ165" s="132">
        <v>999</v>
      </c>
      <c r="AK165" s="132">
        <v>999</v>
      </c>
      <c r="AL165" s="132">
        <v>999</v>
      </c>
      <c r="AM165" s="132">
        <v>999</v>
      </c>
      <c r="AN165" s="132">
        <v>999</v>
      </c>
      <c r="AO165" s="132">
        <v>999</v>
      </c>
      <c r="AP165" s="132">
        <v>999</v>
      </c>
      <c r="AQ165" s="132">
        <v>999</v>
      </c>
      <c r="AR165" s="132">
        <v>999</v>
      </c>
    </row>
    <row r="166" spans="5:44" ht="15" customHeight="1" x14ac:dyDescent="0.25">
      <c r="E166" s="2" t="s">
        <v>184</v>
      </c>
      <c r="F166" s="80" t="s">
        <v>111</v>
      </c>
      <c r="G166" s="73"/>
      <c r="H166" s="131">
        <v>0</v>
      </c>
      <c r="I166" s="131">
        <v>0</v>
      </c>
      <c r="J166" s="131">
        <v>0</v>
      </c>
      <c r="K166" s="131">
        <v>0</v>
      </c>
      <c r="L166" s="131">
        <v>0</v>
      </c>
      <c r="M166" s="131">
        <v>0</v>
      </c>
      <c r="N166" s="131">
        <v>0</v>
      </c>
      <c r="O166" s="132">
        <v>999</v>
      </c>
      <c r="P166" s="132">
        <v>999</v>
      </c>
      <c r="Q166" s="132">
        <v>999</v>
      </c>
      <c r="R166" s="132">
        <v>999</v>
      </c>
      <c r="S166" s="132">
        <v>999</v>
      </c>
      <c r="T166" s="132">
        <v>999</v>
      </c>
      <c r="U166" s="132">
        <v>999</v>
      </c>
      <c r="V166" s="132">
        <v>999</v>
      </c>
      <c r="W166" s="132">
        <v>999</v>
      </c>
      <c r="X166" s="132">
        <v>999</v>
      </c>
      <c r="Y166" s="132">
        <v>999</v>
      </c>
      <c r="Z166" s="132">
        <v>999</v>
      </c>
      <c r="AA166" s="132">
        <v>999</v>
      </c>
      <c r="AB166" s="132">
        <v>999</v>
      </c>
      <c r="AC166" s="132">
        <v>999</v>
      </c>
      <c r="AD166" s="132">
        <v>999</v>
      </c>
      <c r="AE166" s="132">
        <v>999</v>
      </c>
      <c r="AF166" s="132">
        <v>999</v>
      </c>
      <c r="AG166" s="132">
        <v>999</v>
      </c>
      <c r="AH166" s="132">
        <v>999</v>
      </c>
      <c r="AI166" s="132">
        <v>999</v>
      </c>
      <c r="AJ166" s="132">
        <v>999</v>
      </c>
      <c r="AK166" s="132">
        <v>999</v>
      </c>
      <c r="AL166" s="132">
        <v>999</v>
      </c>
      <c r="AM166" s="132">
        <v>999</v>
      </c>
      <c r="AN166" s="132">
        <v>999</v>
      </c>
      <c r="AO166" s="132">
        <v>999</v>
      </c>
      <c r="AP166" s="132">
        <v>999</v>
      </c>
      <c r="AQ166" s="132">
        <v>999</v>
      </c>
      <c r="AR166" s="132">
        <v>999</v>
      </c>
    </row>
    <row r="167" spans="5:44" ht="15" customHeight="1" x14ac:dyDescent="0.25">
      <c r="E167" s="2" t="s">
        <v>184</v>
      </c>
      <c r="F167" s="81" t="s">
        <v>104</v>
      </c>
      <c r="G167" s="73"/>
      <c r="H167" s="131">
        <v>0</v>
      </c>
      <c r="I167" s="131">
        <v>0</v>
      </c>
      <c r="J167" s="131">
        <v>0</v>
      </c>
      <c r="K167" s="131">
        <v>0</v>
      </c>
      <c r="L167" s="131">
        <v>0</v>
      </c>
      <c r="M167" s="131">
        <v>0</v>
      </c>
      <c r="N167" s="131">
        <v>0</v>
      </c>
      <c r="O167" s="131">
        <v>0</v>
      </c>
      <c r="P167" s="132">
        <v>999</v>
      </c>
      <c r="Q167" s="132">
        <v>999</v>
      </c>
      <c r="R167" s="132">
        <v>999</v>
      </c>
      <c r="S167" s="132">
        <v>999</v>
      </c>
      <c r="T167" s="132">
        <v>999</v>
      </c>
      <c r="U167" s="132">
        <v>999</v>
      </c>
      <c r="V167" s="132">
        <v>999</v>
      </c>
      <c r="W167" s="132">
        <v>999</v>
      </c>
      <c r="X167" s="132">
        <v>999</v>
      </c>
      <c r="Y167" s="132">
        <v>999</v>
      </c>
      <c r="Z167" s="132">
        <v>999</v>
      </c>
      <c r="AA167" s="132">
        <v>999</v>
      </c>
      <c r="AB167" s="132">
        <v>999</v>
      </c>
      <c r="AC167" s="132">
        <v>999</v>
      </c>
      <c r="AD167" s="132">
        <v>999</v>
      </c>
      <c r="AE167" s="132">
        <v>999</v>
      </c>
      <c r="AF167" s="132">
        <v>999</v>
      </c>
      <c r="AG167" s="132">
        <v>999</v>
      </c>
      <c r="AH167" s="132">
        <v>999</v>
      </c>
      <c r="AI167" s="132">
        <v>999</v>
      </c>
      <c r="AJ167" s="132">
        <v>999</v>
      </c>
      <c r="AK167" s="132">
        <v>999</v>
      </c>
      <c r="AL167" s="132">
        <v>999</v>
      </c>
      <c r="AM167" s="132">
        <v>999</v>
      </c>
      <c r="AN167" s="132">
        <v>999</v>
      </c>
      <c r="AO167" s="132">
        <v>999</v>
      </c>
      <c r="AP167" s="132">
        <v>999</v>
      </c>
      <c r="AQ167" s="132">
        <v>999</v>
      </c>
      <c r="AR167" s="132">
        <v>999</v>
      </c>
    </row>
    <row r="168" spans="5:44" ht="15" customHeight="1" x14ac:dyDescent="0.25">
      <c r="E168" s="2" t="s">
        <v>190</v>
      </c>
      <c r="F168" s="81" t="s">
        <v>304</v>
      </c>
      <c r="G168" s="73"/>
      <c r="H168" s="131">
        <v>0</v>
      </c>
      <c r="I168" s="131">
        <v>0</v>
      </c>
      <c r="J168" s="131">
        <v>0</v>
      </c>
      <c r="K168" s="131">
        <v>0</v>
      </c>
      <c r="L168" s="131">
        <v>0</v>
      </c>
      <c r="M168" s="131">
        <v>0</v>
      </c>
      <c r="N168" s="131">
        <v>0</v>
      </c>
      <c r="O168" s="131">
        <v>0</v>
      </c>
      <c r="P168" s="131">
        <v>0</v>
      </c>
      <c r="Q168" s="131">
        <v>0</v>
      </c>
      <c r="R168" s="131">
        <v>0</v>
      </c>
      <c r="S168" s="131">
        <v>0</v>
      </c>
      <c r="T168" s="131">
        <v>0</v>
      </c>
      <c r="U168" s="132">
        <v>999</v>
      </c>
      <c r="V168" s="132">
        <v>999</v>
      </c>
      <c r="W168" s="132">
        <v>999</v>
      </c>
      <c r="X168" s="132">
        <v>999</v>
      </c>
      <c r="Y168" s="132">
        <v>999</v>
      </c>
      <c r="Z168" s="132">
        <v>999</v>
      </c>
      <c r="AA168" s="132">
        <v>999</v>
      </c>
      <c r="AB168" s="132">
        <v>999</v>
      </c>
      <c r="AC168" s="132">
        <v>999</v>
      </c>
      <c r="AD168" s="132">
        <v>999</v>
      </c>
      <c r="AE168" s="132">
        <v>999</v>
      </c>
      <c r="AF168" s="132">
        <v>999</v>
      </c>
      <c r="AG168" s="132">
        <v>999</v>
      </c>
      <c r="AH168" s="132">
        <v>999</v>
      </c>
      <c r="AI168" s="132">
        <v>999</v>
      </c>
      <c r="AJ168" s="132">
        <v>999</v>
      </c>
      <c r="AK168" s="132">
        <v>999</v>
      </c>
      <c r="AL168" s="132">
        <v>999</v>
      </c>
      <c r="AM168" s="132">
        <v>999</v>
      </c>
      <c r="AN168" s="132">
        <v>999</v>
      </c>
      <c r="AO168" s="132">
        <v>999</v>
      </c>
      <c r="AP168" s="132">
        <v>999</v>
      </c>
      <c r="AQ168" s="132">
        <v>999</v>
      </c>
      <c r="AR168" s="132">
        <v>999</v>
      </c>
    </row>
    <row r="169" spans="5:44" ht="15" customHeight="1" x14ac:dyDescent="0.25">
      <c r="E169" s="2" t="s">
        <v>190</v>
      </c>
      <c r="F169" s="81" t="s">
        <v>305</v>
      </c>
      <c r="G169" s="73"/>
      <c r="H169" s="131">
        <v>0</v>
      </c>
      <c r="I169" s="131">
        <v>0</v>
      </c>
      <c r="J169" s="131">
        <v>0</v>
      </c>
      <c r="K169" s="131">
        <v>0</v>
      </c>
      <c r="L169" s="131">
        <v>0</v>
      </c>
      <c r="M169" s="131">
        <v>0</v>
      </c>
      <c r="N169" s="131">
        <v>0</v>
      </c>
      <c r="O169" s="131">
        <v>0</v>
      </c>
      <c r="P169" s="131">
        <v>0</v>
      </c>
      <c r="Q169" s="131">
        <v>0</v>
      </c>
      <c r="R169" s="131">
        <v>0</v>
      </c>
      <c r="S169" s="131">
        <v>0</v>
      </c>
      <c r="T169" s="131">
        <v>0</v>
      </c>
      <c r="U169" s="131">
        <v>0</v>
      </c>
      <c r="V169" s="131">
        <v>0</v>
      </c>
      <c r="W169" s="131">
        <v>0</v>
      </c>
      <c r="X169" s="131">
        <v>0</v>
      </c>
      <c r="Y169" s="131">
        <v>0</v>
      </c>
      <c r="Z169" s="131">
        <v>0</v>
      </c>
      <c r="AA169" s="131">
        <v>0</v>
      </c>
      <c r="AB169" s="131">
        <v>0</v>
      </c>
      <c r="AC169" s="131">
        <v>0</v>
      </c>
      <c r="AD169" s="131">
        <v>0</v>
      </c>
      <c r="AE169" s="131">
        <v>0</v>
      </c>
      <c r="AF169" s="131">
        <v>0</v>
      </c>
      <c r="AG169" s="131">
        <v>0</v>
      </c>
      <c r="AH169" s="131">
        <v>0</v>
      </c>
      <c r="AI169" s="131">
        <v>0</v>
      </c>
      <c r="AJ169" s="131">
        <v>0</v>
      </c>
      <c r="AK169" s="131">
        <v>0</v>
      </c>
      <c r="AL169" s="131">
        <v>0</v>
      </c>
      <c r="AM169" s="131">
        <v>0</v>
      </c>
      <c r="AN169" s="131">
        <v>0</v>
      </c>
      <c r="AO169" s="131">
        <v>0</v>
      </c>
      <c r="AP169" s="131">
        <v>0</v>
      </c>
      <c r="AQ169" s="131">
        <v>0</v>
      </c>
      <c r="AR169" s="131">
        <v>0</v>
      </c>
    </row>
    <row r="170" spans="5:44" ht="15" customHeight="1" x14ac:dyDescent="0.25">
      <c r="E170" s="2" t="s">
        <v>190</v>
      </c>
      <c r="F170" s="81" t="s">
        <v>306</v>
      </c>
      <c r="G170" s="73"/>
      <c r="H170" s="131">
        <v>0</v>
      </c>
      <c r="I170" s="131">
        <v>0</v>
      </c>
      <c r="J170" s="131">
        <v>0</v>
      </c>
      <c r="K170" s="131">
        <v>0</v>
      </c>
      <c r="L170" s="131">
        <v>0</v>
      </c>
      <c r="M170" s="131">
        <v>0</v>
      </c>
      <c r="N170" s="131">
        <v>0</v>
      </c>
      <c r="O170" s="131">
        <v>0</v>
      </c>
      <c r="P170" s="131">
        <v>0</v>
      </c>
      <c r="Q170" s="131">
        <v>0</v>
      </c>
      <c r="R170" s="131">
        <v>0</v>
      </c>
      <c r="S170" s="131">
        <v>0</v>
      </c>
      <c r="T170" s="131">
        <v>0</v>
      </c>
      <c r="U170" s="131">
        <v>0</v>
      </c>
      <c r="V170" s="132">
        <v>999</v>
      </c>
      <c r="W170" s="132">
        <v>999</v>
      </c>
      <c r="X170" s="132">
        <v>999</v>
      </c>
      <c r="Y170" s="132">
        <v>999</v>
      </c>
      <c r="Z170" s="132">
        <v>999</v>
      </c>
      <c r="AA170" s="132">
        <v>999</v>
      </c>
      <c r="AB170" s="132">
        <v>999</v>
      </c>
      <c r="AC170" s="132">
        <v>999</v>
      </c>
      <c r="AD170" s="132">
        <v>999</v>
      </c>
      <c r="AE170" s="132">
        <v>999</v>
      </c>
      <c r="AF170" s="132">
        <v>999</v>
      </c>
      <c r="AG170" s="132">
        <v>999</v>
      </c>
      <c r="AH170" s="132">
        <v>999</v>
      </c>
      <c r="AI170" s="132">
        <v>999</v>
      </c>
      <c r="AJ170" s="132">
        <v>999</v>
      </c>
      <c r="AK170" s="132">
        <v>999</v>
      </c>
      <c r="AL170" s="132">
        <v>999</v>
      </c>
      <c r="AM170" s="132">
        <v>999</v>
      </c>
      <c r="AN170" s="132">
        <v>999</v>
      </c>
      <c r="AO170" s="132">
        <v>999</v>
      </c>
      <c r="AP170" s="132">
        <v>999</v>
      </c>
      <c r="AQ170" s="132">
        <v>999</v>
      </c>
      <c r="AR170" s="132">
        <v>999</v>
      </c>
    </row>
    <row r="171" spans="5:44" ht="15" customHeight="1" x14ac:dyDescent="0.25">
      <c r="E171" s="2" t="s">
        <v>189</v>
      </c>
      <c r="F171" s="81" t="s">
        <v>307</v>
      </c>
      <c r="G171" s="73"/>
      <c r="H171" s="131">
        <v>0</v>
      </c>
      <c r="I171" s="131">
        <v>0</v>
      </c>
      <c r="J171" s="131">
        <v>0</v>
      </c>
      <c r="K171" s="131">
        <v>0</v>
      </c>
      <c r="L171" s="131">
        <v>0</v>
      </c>
      <c r="M171" s="131">
        <v>0</v>
      </c>
      <c r="N171" s="131">
        <v>0</v>
      </c>
      <c r="O171" s="131">
        <v>0</v>
      </c>
      <c r="P171" s="131">
        <v>0</v>
      </c>
      <c r="Q171" s="131">
        <v>0</v>
      </c>
      <c r="R171" s="131">
        <v>0</v>
      </c>
      <c r="S171" s="131">
        <v>0</v>
      </c>
      <c r="T171" s="131">
        <v>0</v>
      </c>
      <c r="U171" s="132">
        <v>999</v>
      </c>
      <c r="V171" s="132">
        <v>999</v>
      </c>
      <c r="W171" s="132">
        <v>999</v>
      </c>
      <c r="X171" s="132">
        <v>999</v>
      </c>
      <c r="Y171" s="132">
        <v>999</v>
      </c>
      <c r="Z171" s="132">
        <v>999</v>
      </c>
      <c r="AA171" s="132">
        <v>999</v>
      </c>
      <c r="AB171" s="132">
        <v>999</v>
      </c>
      <c r="AC171" s="132">
        <v>999</v>
      </c>
      <c r="AD171" s="132">
        <v>999</v>
      </c>
      <c r="AE171" s="132">
        <v>999</v>
      </c>
      <c r="AF171" s="132">
        <v>999</v>
      </c>
      <c r="AG171" s="132">
        <v>999</v>
      </c>
      <c r="AH171" s="132">
        <v>999</v>
      </c>
      <c r="AI171" s="132">
        <v>999</v>
      </c>
      <c r="AJ171" s="132">
        <v>999</v>
      </c>
      <c r="AK171" s="132">
        <v>999</v>
      </c>
      <c r="AL171" s="132">
        <v>999</v>
      </c>
      <c r="AM171" s="132">
        <v>999</v>
      </c>
      <c r="AN171" s="132">
        <v>999</v>
      </c>
      <c r="AO171" s="132">
        <v>999</v>
      </c>
      <c r="AP171" s="132">
        <v>999</v>
      </c>
      <c r="AQ171" s="132">
        <v>999</v>
      </c>
      <c r="AR171" s="132">
        <v>999</v>
      </c>
    </row>
    <row r="172" spans="5:44" ht="15" customHeight="1" x14ac:dyDescent="0.25">
      <c r="E172" s="2" t="s">
        <v>188</v>
      </c>
      <c r="F172" s="81" t="s">
        <v>308</v>
      </c>
      <c r="G172" s="73"/>
      <c r="H172" s="131">
        <v>0</v>
      </c>
      <c r="I172" s="131">
        <v>0</v>
      </c>
      <c r="J172" s="131">
        <v>0</v>
      </c>
      <c r="K172" s="131">
        <v>0</v>
      </c>
      <c r="L172" s="131">
        <v>0</v>
      </c>
      <c r="M172" s="131">
        <v>0</v>
      </c>
      <c r="N172" s="131">
        <v>0</v>
      </c>
      <c r="O172" s="131">
        <v>0</v>
      </c>
      <c r="P172" s="131">
        <v>0</v>
      </c>
      <c r="Q172" s="131">
        <v>0</v>
      </c>
      <c r="R172" s="131">
        <v>0</v>
      </c>
      <c r="S172" s="132">
        <v>999</v>
      </c>
      <c r="T172" s="132">
        <v>999</v>
      </c>
      <c r="U172" s="132">
        <v>999</v>
      </c>
      <c r="V172" s="132">
        <v>999</v>
      </c>
      <c r="W172" s="132">
        <v>999</v>
      </c>
      <c r="X172" s="132">
        <v>999</v>
      </c>
      <c r="Y172" s="132">
        <v>999</v>
      </c>
      <c r="Z172" s="132">
        <v>999</v>
      </c>
      <c r="AA172" s="132">
        <v>999</v>
      </c>
      <c r="AB172" s="132">
        <v>999</v>
      </c>
      <c r="AC172" s="132">
        <v>999</v>
      </c>
      <c r="AD172" s="132">
        <v>999</v>
      </c>
      <c r="AE172" s="132">
        <v>999</v>
      </c>
      <c r="AF172" s="132">
        <v>999</v>
      </c>
      <c r="AG172" s="132">
        <v>999</v>
      </c>
      <c r="AH172" s="132">
        <v>999</v>
      </c>
      <c r="AI172" s="132">
        <v>999</v>
      </c>
      <c r="AJ172" s="132">
        <v>999</v>
      </c>
      <c r="AK172" s="132">
        <v>999</v>
      </c>
      <c r="AL172" s="132">
        <v>999</v>
      </c>
      <c r="AM172" s="132">
        <v>999</v>
      </c>
      <c r="AN172" s="132">
        <v>999</v>
      </c>
      <c r="AO172" s="132">
        <v>999</v>
      </c>
      <c r="AP172" s="132">
        <v>999</v>
      </c>
      <c r="AQ172" s="132">
        <v>999</v>
      </c>
      <c r="AR172" s="132">
        <v>999</v>
      </c>
    </row>
    <row r="173" spans="5:44" ht="15" customHeight="1" x14ac:dyDescent="0.25">
      <c r="E173" s="2" t="s">
        <v>187</v>
      </c>
      <c r="F173" s="81" t="s">
        <v>183</v>
      </c>
      <c r="G173" s="73"/>
      <c r="H173" s="131">
        <v>0</v>
      </c>
      <c r="I173" s="131">
        <v>0</v>
      </c>
      <c r="J173" s="131">
        <v>0</v>
      </c>
      <c r="K173" s="131">
        <v>0</v>
      </c>
      <c r="L173" s="131">
        <v>0</v>
      </c>
      <c r="M173" s="131">
        <v>0</v>
      </c>
      <c r="N173" s="131">
        <v>0</v>
      </c>
      <c r="O173" s="131">
        <v>0</v>
      </c>
      <c r="P173" s="131">
        <v>0</v>
      </c>
      <c r="Q173" s="131">
        <v>0</v>
      </c>
      <c r="R173" s="131">
        <v>0</v>
      </c>
      <c r="S173" s="131">
        <v>0</v>
      </c>
      <c r="T173" s="131">
        <v>0</v>
      </c>
      <c r="U173" s="131">
        <v>0</v>
      </c>
      <c r="V173" s="132">
        <v>999</v>
      </c>
      <c r="W173" s="132">
        <v>999</v>
      </c>
      <c r="X173" s="132">
        <v>999</v>
      </c>
      <c r="Y173" s="132">
        <v>999</v>
      </c>
      <c r="Z173" s="132">
        <v>999</v>
      </c>
      <c r="AA173" s="132">
        <v>999</v>
      </c>
      <c r="AB173" s="132">
        <v>999</v>
      </c>
      <c r="AC173" s="132">
        <v>999</v>
      </c>
      <c r="AD173" s="132">
        <v>999</v>
      </c>
      <c r="AE173" s="132">
        <v>999</v>
      </c>
      <c r="AF173" s="132">
        <v>999</v>
      </c>
      <c r="AG173" s="132">
        <v>999</v>
      </c>
      <c r="AH173" s="132">
        <v>999</v>
      </c>
      <c r="AI173" s="132">
        <v>999</v>
      </c>
      <c r="AJ173" s="132">
        <v>999</v>
      </c>
      <c r="AK173" s="132">
        <v>999</v>
      </c>
      <c r="AL173" s="132">
        <v>999</v>
      </c>
      <c r="AM173" s="132">
        <v>999</v>
      </c>
      <c r="AN173" s="132">
        <v>999</v>
      </c>
      <c r="AO173" s="132">
        <v>999</v>
      </c>
      <c r="AP173" s="132">
        <v>999</v>
      </c>
      <c r="AQ173" s="132">
        <v>999</v>
      </c>
      <c r="AR173" s="132">
        <v>999</v>
      </c>
    </row>
    <row r="174" spans="5:44" ht="15" customHeight="1" x14ac:dyDescent="0.25">
      <c r="E174" s="2" t="s">
        <v>187</v>
      </c>
      <c r="F174" s="84" t="s">
        <v>309</v>
      </c>
      <c r="G174" s="73"/>
      <c r="H174" s="136">
        <v>0</v>
      </c>
      <c r="I174" s="136">
        <v>0</v>
      </c>
      <c r="J174" s="136">
        <v>0</v>
      </c>
      <c r="K174" s="136">
        <v>0</v>
      </c>
      <c r="L174" s="136">
        <v>0</v>
      </c>
      <c r="M174" s="136">
        <v>0</v>
      </c>
      <c r="N174" s="136">
        <v>0</v>
      </c>
      <c r="O174" s="136">
        <v>0</v>
      </c>
      <c r="P174" s="136">
        <v>0</v>
      </c>
      <c r="Q174" s="136">
        <v>0</v>
      </c>
      <c r="R174" s="136">
        <v>0</v>
      </c>
      <c r="S174" s="136">
        <v>0</v>
      </c>
      <c r="T174" s="136">
        <v>0</v>
      </c>
      <c r="U174" s="136">
        <v>0</v>
      </c>
      <c r="V174" s="136">
        <v>0</v>
      </c>
      <c r="W174" s="137">
        <v>999</v>
      </c>
      <c r="X174" s="137">
        <v>999</v>
      </c>
      <c r="Y174" s="137">
        <v>999</v>
      </c>
      <c r="Z174" s="137">
        <v>999</v>
      </c>
      <c r="AA174" s="137">
        <v>999</v>
      </c>
      <c r="AB174" s="137">
        <v>999</v>
      </c>
      <c r="AC174" s="137">
        <v>999</v>
      </c>
      <c r="AD174" s="137">
        <v>999</v>
      </c>
      <c r="AE174" s="137">
        <v>999</v>
      </c>
      <c r="AF174" s="137">
        <v>999</v>
      </c>
      <c r="AG174" s="137">
        <v>999</v>
      </c>
      <c r="AH174" s="137">
        <v>999</v>
      </c>
      <c r="AI174" s="137">
        <v>999</v>
      </c>
      <c r="AJ174" s="137">
        <v>999</v>
      </c>
      <c r="AK174" s="137">
        <v>999</v>
      </c>
      <c r="AL174" s="137">
        <v>999</v>
      </c>
      <c r="AM174" s="137">
        <v>999</v>
      </c>
      <c r="AN174" s="137">
        <v>999</v>
      </c>
      <c r="AO174" s="137">
        <v>999</v>
      </c>
      <c r="AP174" s="137">
        <v>999</v>
      </c>
      <c r="AQ174" s="137">
        <v>999</v>
      </c>
      <c r="AR174" s="137">
        <v>999</v>
      </c>
    </row>
    <row r="175" spans="5:44" ht="15" customHeight="1" x14ac:dyDescent="0.25">
      <c r="E175" s="2" t="s">
        <v>194</v>
      </c>
      <c r="F175" s="85" t="s">
        <v>310</v>
      </c>
      <c r="G175" s="73"/>
      <c r="H175" s="131">
        <v>0</v>
      </c>
      <c r="I175" s="131">
        <v>0</v>
      </c>
      <c r="J175" s="131">
        <v>0</v>
      </c>
      <c r="K175" s="131">
        <v>0</v>
      </c>
      <c r="L175" s="131">
        <v>0</v>
      </c>
      <c r="M175" s="131">
        <v>0</v>
      </c>
      <c r="N175" s="131">
        <v>0</v>
      </c>
      <c r="O175" s="131">
        <v>0</v>
      </c>
      <c r="P175" s="131">
        <v>0</v>
      </c>
      <c r="Q175" s="131">
        <v>0</v>
      </c>
      <c r="R175" s="131">
        <v>0</v>
      </c>
      <c r="S175" s="131">
        <v>0</v>
      </c>
      <c r="T175" s="131">
        <v>0</v>
      </c>
      <c r="U175" s="131">
        <v>0</v>
      </c>
      <c r="V175" s="131">
        <v>0</v>
      </c>
      <c r="W175" s="131">
        <v>0</v>
      </c>
      <c r="X175" s="132">
        <v>999</v>
      </c>
      <c r="Y175" s="132">
        <v>999</v>
      </c>
      <c r="Z175" s="132">
        <v>999</v>
      </c>
      <c r="AA175" s="132">
        <v>999</v>
      </c>
      <c r="AB175" s="132">
        <v>999</v>
      </c>
      <c r="AC175" s="132">
        <v>999</v>
      </c>
      <c r="AD175" s="132">
        <v>999</v>
      </c>
      <c r="AE175" s="132">
        <v>999</v>
      </c>
      <c r="AF175" s="132">
        <v>999</v>
      </c>
      <c r="AG175" s="132">
        <v>999</v>
      </c>
      <c r="AH175" s="132">
        <v>999</v>
      </c>
      <c r="AI175" s="132">
        <v>999</v>
      </c>
      <c r="AJ175" s="132">
        <v>999</v>
      </c>
      <c r="AK175" s="132">
        <v>999</v>
      </c>
      <c r="AL175" s="132">
        <v>999</v>
      </c>
      <c r="AM175" s="132">
        <v>999</v>
      </c>
      <c r="AN175" s="132">
        <v>999</v>
      </c>
      <c r="AO175" s="132">
        <v>999</v>
      </c>
      <c r="AP175" s="132">
        <v>999</v>
      </c>
      <c r="AQ175" s="132">
        <v>999</v>
      </c>
      <c r="AR175" s="132">
        <v>999</v>
      </c>
    </row>
    <row r="176" spans="5:44" ht="15" customHeight="1" x14ac:dyDescent="0.25">
      <c r="E176" s="2" t="s">
        <v>189</v>
      </c>
      <c r="F176" s="86" t="s">
        <v>312</v>
      </c>
      <c r="G176" s="73"/>
      <c r="H176" s="131">
        <v>0</v>
      </c>
      <c r="I176" s="131">
        <v>0</v>
      </c>
      <c r="J176" s="131">
        <v>0</v>
      </c>
      <c r="K176" s="131">
        <v>0</v>
      </c>
      <c r="L176" s="131">
        <v>0</v>
      </c>
      <c r="M176" s="131">
        <v>0</v>
      </c>
      <c r="N176" s="131">
        <v>0</v>
      </c>
      <c r="O176" s="131">
        <v>0</v>
      </c>
      <c r="P176" s="131">
        <v>0</v>
      </c>
      <c r="Q176" s="131">
        <v>0</v>
      </c>
      <c r="R176" s="131">
        <v>0</v>
      </c>
      <c r="S176" s="131">
        <v>0</v>
      </c>
      <c r="T176" s="131">
        <v>0</v>
      </c>
      <c r="U176" s="131">
        <v>0</v>
      </c>
      <c r="V176" s="131">
        <v>0</v>
      </c>
      <c r="W176" s="131">
        <v>0</v>
      </c>
      <c r="X176" s="131">
        <v>0</v>
      </c>
      <c r="Y176" s="131">
        <v>0</v>
      </c>
      <c r="Z176" s="131">
        <v>0</v>
      </c>
      <c r="AA176" s="131">
        <v>0</v>
      </c>
      <c r="AB176" s="131">
        <v>0</v>
      </c>
      <c r="AC176" s="131">
        <v>0</v>
      </c>
      <c r="AD176" s="131">
        <v>0</v>
      </c>
      <c r="AE176" s="131">
        <v>0</v>
      </c>
      <c r="AF176" s="131">
        <v>0</v>
      </c>
      <c r="AG176" s="131">
        <v>0</v>
      </c>
      <c r="AH176" s="131">
        <v>0</v>
      </c>
      <c r="AI176" s="131">
        <v>0</v>
      </c>
      <c r="AJ176" s="131">
        <v>0</v>
      </c>
      <c r="AK176" s="131">
        <v>0</v>
      </c>
      <c r="AL176" s="131">
        <v>0</v>
      </c>
      <c r="AM176" s="131">
        <v>0</v>
      </c>
      <c r="AN176" s="131">
        <v>0</v>
      </c>
      <c r="AO176" s="131">
        <v>0</v>
      </c>
      <c r="AP176" s="132">
        <v>999</v>
      </c>
      <c r="AQ176" s="132">
        <v>999</v>
      </c>
      <c r="AR176" s="132">
        <v>999</v>
      </c>
    </row>
    <row r="177" spans="5:44" ht="15" customHeight="1" x14ac:dyDescent="0.25">
      <c r="E177" s="2" t="s">
        <v>189</v>
      </c>
      <c r="F177" s="86" t="s">
        <v>313</v>
      </c>
      <c r="H177" s="131">
        <v>0</v>
      </c>
      <c r="I177" s="131">
        <v>0</v>
      </c>
      <c r="J177" s="131">
        <v>0</v>
      </c>
      <c r="K177" s="131">
        <v>0</v>
      </c>
      <c r="L177" s="131">
        <v>0</v>
      </c>
      <c r="M177" s="131">
        <v>0</v>
      </c>
      <c r="N177" s="131">
        <v>0</v>
      </c>
      <c r="O177" s="131">
        <v>0</v>
      </c>
      <c r="P177" s="131">
        <v>0</v>
      </c>
      <c r="Q177" s="131">
        <v>0</v>
      </c>
      <c r="R177" s="131">
        <v>0</v>
      </c>
      <c r="S177" s="131">
        <v>0</v>
      </c>
      <c r="T177" s="131">
        <v>0</v>
      </c>
      <c r="U177" s="131">
        <v>0</v>
      </c>
      <c r="V177" s="131">
        <v>0</v>
      </c>
      <c r="W177" s="131">
        <v>0</v>
      </c>
      <c r="X177" s="131">
        <v>0</v>
      </c>
      <c r="Y177" s="131">
        <v>0</v>
      </c>
      <c r="Z177" s="131">
        <v>0</v>
      </c>
      <c r="AA177" s="131">
        <v>0</v>
      </c>
      <c r="AB177" s="131">
        <v>0</v>
      </c>
      <c r="AC177" s="131">
        <v>0</v>
      </c>
      <c r="AD177" s="131">
        <v>0</v>
      </c>
      <c r="AE177" s="131">
        <v>0</v>
      </c>
      <c r="AF177" s="131">
        <v>0</v>
      </c>
      <c r="AG177" s="131">
        <v>0</v>
      </c>
      <c r="AH177" s="131">
        <v>0</v>
      </c>
      <c r="AI177" s="131">
        <v>0</v>
      </c>
      <c r="AJ177" s="131">
        <v>0</v>
      </c>
      <c r="AK177" s="131">
        <v>0</v>
      </c>
      <c r="AL177" s="131">
        <v>0</v>
      </c>
      <c r="AM177" s="131">
        <v>0</v>
      </c>
      <c r="AN177" s="131">
        <v>0</v>
      </c>
      <c r="AO177" s="131">
        <v>0</v>
      </c>
      <c r="AP177" s="131">
        <v>0</v>
      </c>
      <c r="AQ177" s="132">
        <v>999</v>
      </c>
      <c r="AR177" s="132">
        <v>999</v>
      </c>
    </row>
  </sheetData>
  <sheetProtection formatCells="0" formatColumns="0" formatRows="0" sort="0" autoFilter="0"/>
  <phoneticPr fontId="28" type="noConversion"/>
  <conditionalFormatting sqref="AS9:BN83">
    <cfRule type="cellIs" dxfId="35" priority="80" operator="equal">
      <formula>""</formula>
    </cfRule>
  </conditionalFormatting>
  <conditionalFormatting sqref="AS9:BI83">
    <cfRule type="cellIs" dxfId="34" priority="45" operator="greaterThan">
      <formula>99</formula>
    </cfRule>
  </conditionalFormatting>
  <conditionalFormatting sqref="I102:AR102 Y103:AR131">
    <cfRule type="cellIs" dxfId="33" priority="25" operator="greaterThanOrEqual">
      <formula>90</formula>
    </cfRule>
  </conditionalFormatting>
  <conditionalFormatting sqref="I102:AR102 Y103:AR131">
    <cfRule type="cellIs" dxfId="32" priority="24" operator="equal">
      <formula>""</formula>
    </cfRule>
  </conditionalFormatting>
  <conditionalFormatting sqref="I103:X131">
    <cfRule type="cellIs" dxfId="31" priority="22" operator="greaterThanOrEqual">
      <formula>90</formula>
    </cfRule>
  </conditionalFormatting>
  <conditionalFormatting sqref="I103:X131">
    <cfRule type="cellIs" dxfId="30" priority="21" operator="equal">
      <formula>""</formula>
    </cfRule>
  </conditionalFormatting>
  <conditionalFormatting sqref="H102">
    <cfRule type="cellIs" dxfId="29" priority="20" operator="greaterThanOrEqual">
      <formula>90</formula>
    </cfRule>
  </conditionalFormatting>
  <conditionalFormatting sqref="H102">
    <cfRule type="cellIs" dxfId="28" priority="19" operator="equal">
      <formula>""</formula>
    </cfRule>
  </conditionalFormatting>
  <conditionalFormatting sqref="H103:H131">
    <cfRule type="cellIs" dxfId="27" priority="18" operator="greaterThanOrEqual">
      <formula>90</formula>
    </cfRule>
  </conditionalFormatting>
  <conditionalFormatting sqref="H103:H131">
    <cfRule type="cellIs" dxfId="26" priority="17" operator="equal">
      <formula>""</formula>
    </cfRule>
  </conditionalFormatting>
  <conditionalFormatting sqref="F102:F131">
    <cfRule type="cellIs" dxfId="25" priority="12" operator="equal">
      <formula>""</formula>
    </cfRule>
  </conditionalFormatting>
  <conditionalFormatting sqref="H9:AR83">
    <cfRule type="cellIs" dxfId="24" priority="4" operator="equal">
      <formula>999</formula>
    </cfRule>
    <cfRule type="cellIs" dxfId="23" priority="5" operator="equal">
      <formula>-999</formula>
    </cfRule>
    <cfRule type="cellIs" dxfId="22" priority="6" operator="equal">
      <formula>""</formula>
    </cfRule>
    <cfRule type="cellIs" dxfId="21" priority="7" operator="between">
      <formula>90</formula>
      <formula>400</formula>
    </cfRule>
  </conditionalFormatting>
  <conditionalFormatting sqref="H137:AR177">
    <cfRule type="cellIs" dxfId="20" priority="2" operator="equal">
      <formula>""</formula>
    </cfRule>
    <cfRule type="cellIs" dxfId="19" priority="3" operator="greaterThanOrEqual">
      <formula>90</formula>
    </cfRule>
  </conditionalFormatting>
  <conditionalFormatting sqref="H132:AR134 F132:F134">
    <cfRule type="cellIs" dxfId="18" priority="1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7252-B9D1-477A-A69B-B547692E49CD}">
  <sheetPr>
    <tabColor theme="4" tint="0.59999389629810485"/>
  </sheetPr>
  <dimension ref="A1:BW177"/>
  <sheetViews>
    <sheetView showGridLines="0" topLeftCell="A33" zoomScale="80" zoomScaleNormal="80" workbookViewId="0">
      <pane xSplit="7" topLeftCell="H1" activePane="topRight" state="frozen"/>
      <selection activeCell="AN240" sqref="AN240"/>
      <selection pane="topRight" activeCell="E19" sqref="E19"/>
    </sheetView>
  </sheetViews>
  <sheetFormatPr defaultColWidth="0" defaultRowHeight="15" customHeight="1" x14ac:dyDescent="0.25"/>
  <cols>
    <col min="1" max="3" width="2.7109375" style="2" customWidth="1"/>
    <col min="4" max="5" width="21.7109375" style="2" customWidth="1"/>
    <col min="6" max="6" width="30.7109375" style="4" customWidth="1"/>
    <col min="7" max="7" width="2.7109375" style="4" customWidth="1"/>
    <col min="8" max="8" width="15.7109375" style="13" customWidth="1"/>
    <col min="9" max="42" width="15.7109375" style="4" customWidth="1"/>
    <col min="43" max="45" width="13.140625" style="4" customWidth="1"/>
    <col min="46" max="66" width="15.7109375" style="4" customWidth="1"/>
    <col min="67" max="67" width="2.7109375" style="2" customWidth="1"/>
    <col min="68" max="75" width="0" style="2" hidden="1" customWidth="1"/>
    <col min="76" max="16384" width="9.140625" style="2" hidden="1"/>
  </cols>
  <sheetData>
    <row r="1" spans="1:67" ht="24.95" customHeight="1" x14ac:dyDescent="0.25">
      <c r="A1" s="1" t="str">
        <f ca="1">MID(CELL("filename",A2),FIND("]",CELL("filename",A1))+1,255)</f>
        <v>Lines - Reactive Power</v>
      </c>
      <c r="B1" s="1"/>
      <c r="C1" s="1"/>
      <c r="D1" s="1"/>
      <c r="E1" s="1"/>
      <c r="F1" s="9"/>
      <c r="G1" s="9"/>
      <c r="H1" s="12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1"/>
    </row>
    <row r="3" spans="1:67" x14ac:dyDescent="0.25">
      <c r="B3" s="5" t="s">
        <v>13</v>
      </c>
      <c r="C3" s="5"/>
      <c r="D3" s="5"/>
      <c r="E3" s="5"/>
      <c r="F3" s="6"/>
      <c r="G3" s="6"/>
      <c r="H3" s="1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7" x14ac:dyDescent="0.25">
      <c r="G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7" x14ac:dyDescent="0.25">
      <c r="C5" s="10" t="s">
        <v>7</v>
      </c>
      <c r="D5" s="10"/>
      <c r="E5" s="10"/>
      <c r="F5" s="10"/>
      <c r="G5" s="10"/>
      <c r="H5" s="1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</row>
    <row r="6" spans="1:67" ht="75.75" customHeight="1" x14ac:dyDescent="0.25">
      <c r="D6" s="3"/>
      <c r="E6" s="3"/>
      <c r="F6" s="2"/>
      <c r="G6" s="2"/>
      <c r="H6" s="43" t="str">
        <f>IF('Generators - Active Power'!I6="","",'Generators - Active Power'!I6)</f>
        <v>Post black-out</v>
      </c>
      <c r="I6" s="43" t="str">
        <f>IF('Generators - Active Power'!J6="","",'Generators - Active Power'!J6)</f>
        <v>Pre-restoration</v>
      </c>
      <c r="J6" s="43" t="str">
        <f>IF('Generators - Active Power'!K6="","",'Generators - Active Power'!K6)</f>
        <v>Energise Steven's Croft</v>
      </c>
      <c r="K6" s="43" t="str">
        <f>IF('Generators - Active Power'!L6="","",'Generators - Active Power'!L6)</f>
        <v>1.1 Energise Steven's croft BB
(CUSTOMER)</v>
      </c>
      <c r="L6" s="43" t="str">
        <f>IF('Generators - Active Power'!M6="","",'Generators - Active Power'!M6)</f>
        <v>1.2 Energise Steven's Croft cable to Chapelcross
(CHAP)</v>
      </c>
      <c r="M6" s="43" t="str">
        <f>IF('Generators - Active Power'!N6="","",'Generators - Active Power'!N6)</f>
        <v>2.1 Energise Minsca PoC
(MINSCA WF)</v>
      </c>
      <c r="N6" s="43" t="str">
        <f>IF('Generators - Active Power'!O6="","",'Generators - Active Power'!O6)</f>
        <v>2.2 Energise Minsca WF
(CUSTOMER)</v>
      </c>
      <c r="O6" s="43" t="str">
        <f>IF('Generators - Active Power'!P6="","",'Generators - Active Power'!P6)</f>
        <v xml:space="preserve">3.1 Energise Ewe Hill 1 PoC
(12) </v>
      </c>
      <c r="P6" s="43" t="str">
        <f>IF('Generators - Active Power'!Q6="","",'Generators - Active Power'!Q6)</f>
        <v>3.2 Energise Ewe Hill WF
(CUSTOMER)</v>
      </c>
      <c r="Q6" s="43" t="str">
        <f>IF('Generators - Active Power'!R6="","",'Generators - Active Power'!R6)</f>
        <v>4.1 Energise Chapelcross Grid 1 132/33kV Trfr
(698-10)</v>
      </c>
      <c r="R6" s="43" t="str">
        <f>IF('Generators - Active Power'!S6="","",'Generators - Active Power'!S6)</f>
        <v>4.2 Energise Chapelcross 132kV M1 BB
(698-710)</v>
      </c>
      <c r="S6" s="43" t="str">
        <f>IF('Generators - Active Power'!T6="","",'Generators - Active Power'!T6)</f>
        <v>4.3 Energise Chapelcross - Gretna 1 132kV circuit
(698-1105)</v>
      </c>
      <c r="T6" s="43" t="str">
        <f>IF('Generators - Active Power'!U6="","",'Generators - Active Power'!U6)</f>
        <v>5.1 Close Gretna CB, energise Gretna 132kV BB 
(305)</v>
      </c>
      <c r="U6" s="43" t="str">
        <f>IF('Generators - Active Power'!V6="","",'Generators - Active Power'!V6)</f>
        <v>5.2 Energise Gretna SGT1 400/132kV
(780)</v>
      </c>
      <c r="V6" s="43" t="str">
        <f>IF('Generators - Active Power'!W6="","",'Generators - Active Power'!W6)</f>
        <v>5.3 Energise Gretna - Ewe Hill 2 132kV circuit
(805)</v>
      </c>
      <c r="W6" s="43" t="str">
        <f>IF('Generators - Active Power'!X6="","",'Generators - Active Power'!X6)</f>
        <v>5.4 Energise Ewe Hill 2 WF
(GRID 1)</v>
      </c>
      <c r="X6" s="43" t="str">
        <f>IF('Generators - Active Power'!Y6="","",'Generators - Active Power'!Y6)</f>
        <v>5.5 Energise Ewe Hill 2 circuits (WG2)</v>
      </c>
      <c r="Y6" s="43" t="str">
        <f>IF('Generators - Active Power'!Z6="","",'Generators - Active Power'!Z6)</f>
        <v>6.1 Energise Chapelcross - Annan circuit 1 (698-14)</v>
      </c>
      <c r="Z6" s="43" t="str">
        <f>IF('Generators - Active Power'!AA6="","",'Generators - Active Power'!AA6)</f>
        <v>6.2 Energise Chapelcross - Annan circuit 2
(698-23)</v>
      </c>
      <c r="AA6" s="43" t="str">
        <f>IF('Generators - Active Power'!AB6="","",'Generators - Active Power'!AB6)</f>
        <v>7.1 Energise Middlebie SWS - Middlebie circuit
(780-11)</v>
      </c>
      <c r="AB6" s="43" t="str">
        <f>IF('Generators - Active Power'!AC6="","",'Generators - Active Power'!AC6)</f>
        <v>8.1 Minsca WF, Ewe Hill 1 WF, Ewe Hill 2 WF to produce 20% MW</v>
      </c>
      <c r="AC6" s="43" t="str">
        <f>IF('Generators - Active Power'!AD6="","",'Generators - Active Power'!AD6)</f>
        <v>8.2 Energise Middlebie SWS - Langholm circuit 1 
(780-14)</v>
      </c>
      <c r="AD6" s="43" t="str">
        <f>IF('Generators - Active Power'!AE6="","",'Generators - Active Power'!AE6)</f>
        <v>9.1 Energise Chapelcross - Gretna circuit 2
(698-11)</v>
      </c>
      <c r="AE6" s="43" t="str">
        <f>IF('Generators - Active Power'!AF6="","",'Generators - Active Power'!AF6)</f>
        <v>10.1 Energise Chapelcross - Gretna circuit 1, Langholm 2, Newcastleton
(698-21)</v>
      </c>
      <c r="AF6" s="43" t="str">
        <f>IF('Generators - Active Power'!AG6="","",'Generators - Active Power'!AG6)</f>
        <v>11.1 Minsca WF, Ewe Hill 1 WF, Ewe Hill 2 WF to produce 25% MW</v>
      </c>
      <c r="AG6" s="43" t="str">
        <f>IF('Generators - Active Power'!AH6="","",'Generators - Active Power'!AH6)</f>
        <v>11.2 Energise Chapelcross -Lockerbie circuit 1
(698-13)</v>
      </c>
      <c r="AH6" s="43" t="str">
        <f>IF('Generators - Active Power'!AI6="","",'Generators - Active Power'!AI6)</f>
        <v>11.3 Minsca WF, Ewe Hill 1 WF to produce 45% MW</v>
      </c>
      <c r="AI6" s="43" t="str">
        <f>IF('Generators - Active Power'!AJ6="","",'Generators - Active Power'!AJ6)</f>
        <v>11.4 Energise Chapelcross -Lockerbie circuit 2
(698-22)</v>
      </c>
      <c r="AJ6" s="43" t="str">
        <f>IF('Generators - Active Power'!AK6="","",'Generators - Active Power'!AK6)</f>
        <v>12.1 Energise Lockerbie - Kirkbank and Moffat 1
(694-13)</v>
      </c>
      <c r="AK6" s="43" t="str">
        <f>IF('Generators - Active Power'!AL6="","",'Generators - Active Power'!AL6)</f>
        <v>13.1 Energise Lockerbie - Moffat 2
(694-23)</v>
      </c>
      <c r="AL6" s="43" t="str">
        <f>IF('Generators - Active Power'!AM6="","",'Generators - Active Power'!AM6)</f>
        <v>14.1 Close Annan 11kV bus section 
(662-01)</v>
      </c>
      <c r="AM6" s="43" t="str">
        <f>IF('Generators - Active Power'!AN6="","",'Generators - Active Power'!AN6)</f>
        <v>14.2 Close Lockerbie 11kV bus section 
(679-01)</v>
      </c>
      <c r="AN6" s="43" t="str">
        <f>IF('Generators - Active Power'!AO6="","",'Generators - Active Power'!AO6)</f>
        <v>14.3 Close Moffat 11kV bus section 
(683-01)</v>
      </c>
      <c r="AO6" s="43" t="str">
        <f>IF('Generators - Active Power'!AP6="","",'Generators - Active Power'!AP6)</f>
        <v>14.4 Connect Langholm T2 
(676-20)</v>
      </c>
      <c r="AP6" s="43" t="str">
        <f>IF('Generators - Active Power'!AQ6="","",'Generators - Active Power'!AQ6)</f>
        <v>14.5 Connect Gretna T1
(673-10)</v>
      </c>
      <c r="AQ6" s="43" t="str">
        <f>IF('Generators - Active Power'!AR6="","",'Generators - Active Power'!AR6)</f>
        <v>15.1 Energise Gretna 400kV B/B from Harker
(X605)</v>
      </c>
      <c r="AR6" s="43" t="str">
        <f>IF('Generators - Active Power'!AS6="","",'Generators - Active Power'!AS6)</f>
        <v>15.2 Connect Transmisison network to Chapelcross DRZ via SGT1
(X510)</v>
      </c>
      <c r="AS6" s="43"/>
      <c r="AT6" s="53" t="str">
        <f>IF('Generators - Active Power'!AU6="","",'Generators - Active Power'!AU6)</f>
        <v>Stevens Croft energised</v>
      </c>
      <c r="AU6" s="53" t="str">
        <f>IF('Generators - Active Power'!AV6="","",'Generators - Active Power'!AV6)</f>
        <v>Steven's croft SPD brkr closed and line to Chapelcross energised</v>
      </c>
      <c r="AV6" s="53" t="str">
        <f>IF('Generators - Active Power'!AW6="","",'Generators - Active Power'!AW6)</f>
        <v>Chapelcross 33kV B/B energised</v>
      </c>
      <c r="AW6" s="53" t="str">
        <f>IF('Generators - Active Power'!AX6="","",'Generators - Active Power'!AX6)</f>
        <v>Circuit Minsca WF energised</v>
      </c>
      <c r="AX6" s="53" t="str">
        <f>IF('Generators - Active Power'!AY6="","",'Generators - Active Power'!AY6)</f>
        <v>Circuit to Ewe Hill WF energised</v>
      </c>
      <c r="AY6" s="53" t="str">
        <f>IF('Generators - Active Power'!AZ6="","",'Generators - Active Power'!AZ6)</f>
        <v>Grid trfr  1 + Chapelcross - Gretna line energised</v>
      </c>
      <c r="AZ6" s="53" t="str">
        <f>IF('Generators - Active Power'!BA6="","",'Generators - Active Power'!BA6)</f>
        <v>Gretna 132kV brkr closed</v>
      </c>
      <c r="BA6" s="53" t="str">
        <f>IF('Generators - Active Power'!BB6="","",'Generators - Active Power'!BB6)</f>
        <v>Annan energised</v>
      </c>
      <c r="BB6" s="53" t="str">
        <f>IF('Generators - Active Power'!BC6="","",'Generators - Active Power'!BC6)</f>
        <v>Middelbie energised</v>
      </c>
      <c r="BC6" s="53" t="str">
        <f>IF('Generators - Active Power'!BD6="","",'Generators - Active Power'!BD6)</f>
        <v>Langholm energised</v>
      </c>
      <c r="BD6" s="53" t="str">
        <f>IF('Generators - Active Power'!BE6="","",'Generators - Active Power'!BE6)</f>
        <v>Gretna B energised</v>
      </c>
      <c r="BE6" s="53" t="str">
        <f>IF('Generators - Active Power'!BF6="","",'Generators - Active Power'!BF6)</f>
        <v>GretnaA + Newcastleton</v>
      </c>
      <c r="BF6" s="53" t="str">
        <f>IF('Generators - Active Power'!BG6="","",'Generators - Active Power'!BG6)</f>
        <v>LockerbieA + B</v>
      </c>
      <c r="BG6" s="53" t="str">
        <f>IF('Generators - Active Power'!BH6="","",'Generators - Active Power'!BH6)</f>
        <v>Kirkbank + Moffat A</v>
      </c>
      <c r="BH6" s="53" t="str">
        <f>IF('Generators - Active Power'!BI6="","",'Generators - Active Power'!BI6)</f>
        <v>Moffat B</v>
      </c>
      <c r="BI6" s="53" t="str">
        <f>IF('Generators - Active Power'!BJ6="","",'Generators - Active Power'!BJ6)</f>
        <v>Restore to normal</v>
      </c>
      <c r="BJ6" s="2"/>
      <c r="BK6" s="2"/>
      <c r="BL6" s="2"/>
      <c r="BM6" s="2"/>
      <c r="BN6" s="2"/>
    </row>
    <row r="7" spans="1:67" x14ac:dyDescent="0.25">
      <c r="D7" s="3"/>
      <c r="E7" s="3"/>
      <c r="F7" s="2"/>
      <c r="G7" s="2"/>
      <c r="H7" s="22" t="s">
        <v>19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6">
        <v>0</v>
      </c>
      <c r="AU7" s="36" t="s">
        <v>290</v>
      </c>
      <c r="AV7" s="36" t="s">
        <v>290</v>
      </c>
      <c r="AW7" s="36" t="s">
        <v>289</v>
      </c>
      <c r="AX7" s="36">
        <v>5.6</v>
      </c>
      <c r="AY7" s="36" t="s">
        <v>291</v>
      </c>
      <c r="AZ7" s="36" t="s">
        <v>292</v>
      </c>
      <c r="BA7" s="36" t="s">
        <v>293</v>
      </c>
      <c r="BB7" s="36" t="s">
        <v>295</v>
      </c>
      <c r="BC7" s="36">
        <v>18</v>
      </c>
      <c r="BD7" s="36">
        <v>19</v>
      </c>
      <c r="BE7" s="36" t="s">
        <v>294</v>
      </c>
      <c r="BF7" s="36" t="s">
        <v>296</v>
      </c>
      <c r="BG7" s="36">
        <v>25</v>
      </c>
      <c r="BH7" s="36">
        <v>26</v>
      </c>
      <c r="BI7" s="36" t="s">
        <v>297</v>
      </c>
      <c r="BJ7" s="2"/>
      <c r="BK7" s="2"/>
      <c r="BL7" s="2"/>
      <c r="BM7" s="2"/>
      <c r="BN7" s="2"/>
    </row>
    <row r="8" spans="1:67" x14ac:dyDescent="0.25">
      <c r="D8" s="2" t="str">
        <f>'Lines - Loading'!C8</f>
        <v>network</v>
      </c>
      <c r="E8" s="17" t="str">
        <f>'Lines - Loading'!D8</f>
        <v>Name</v>
      </c>
      <c r="F8" s="17" t="str">
        <f>'Lines - Loading'!E8</f>
        <v>PF Name</v>
      </c>
      <c r="H8" s="18" t="str">
        <f>IF('Generators - Active Power'!I8="","",'Generators - Active Power'!I8)</f>
        <v>Step -2</v>
      </c>
      <c r="I8" s="18" t="str">
        <f>IF('Generators - Active Power'!J8="","",'Generators - Active Power'!J8)</f>
        <v>Step -1</v>
      </c>
      <c r="J8" s="18" t="str">
        <f>IF('Generators - Active Power'!K8="","",'Generators - Active Power'!K8)</f>
        <v>Step 0</v>
      </c>
      <c r="K8" s="18" t="str">
        <f>IF('Generators - Active Power'!L8="","",'Generators - Active Power'!L8)</f>
        <v>Step 1</v>
      </c>
      <c r="L8" s="18" t="str">
        <f>IF('Generators - Active Power'!M8="","",'Generators - Active Power'!M8)</f>
        <v>Step 2</v>
      </c>
      <c r="M8" s="18" t="str">
        <f>IF('Generators - Active Power'!N8="","",'Generators - Active Power'!N8)</f>
        <v>Step 3</v>
      </c>
      <c r="N8" s="18" t="str">
        <f>IF('Generators - Active Power'!O8="","",'Generators - Active Power'!O8)</f>
        <v>Step 4</v>
      </c>
      <c r="O8" s="18" t="str">
        <f>IF('Generators - Active Power'!P8="","",'Generators - Active Power'!P8)</f>
        <v>Step 5</v>
      </c>
      <c r="P8" s="18" t="str">
        <f>IF('Generators - Active Power'!Q8="","",'Generators - Active Power'!Q8)</f>
        <v>Step 6</v>
      </c>
      <c r="Q8" s="18" t="str">
        <f>IF('Generators - Active Power'!R8="","",'Generators - Active Power'!R8)</f>
        <v>Step 7</v>
      </c>
      <c r="R8" s="18" t="str">
        <f>IF('Generators - Active Power'!S8="","",'Generators - Active Power'!S8)</f>
        <v>Step 8</v>
      </c>
      <c r="S8" s="18" t="str">
        <f>IF('Generators - Active Power'!T8="","",'Generators - Active Power'!T8)</f>
        <v>Step 9</v>
      </c>
      <c r="T8" s="18" t="str">
        <f>IF('Generators - Active Power'!U8="","",'Generators - Active Power'!U8)</f>
        <v>Step 10</v>
      </c>
      <c r="U8" s="18" t="str">
        <f>IF('Generators - Active Power'!V8="","",'Generators - Active Power'!V8)</f>
        <v>Step 11</v>
      </c>
      <c r="V8" s="18" t="str">
        <f>IF('Generators - Active Power'!W8="","",'Generators - Active Power'!W8)</f>
        <v>Step 12</v>
      </c>
      <c r="W8" s="18" t="str">
        <f>IF('Generators - Active Power'!X8="","",'Generators - Active Power'!X8)</f>
        <v>Step 13</v>
      </c>
      <c r="X8" s="18" t="str">
        <f>IF('Generators - Active Power'!Y8="","",'Generators - Active Power'!Y8)</f>
        <v>Step 14</v>
      </c>
      <c r="Y8" s="18" t="str">
        <f>IF('Generators - Active Power'!Z8="","",'Generators - Active Power'!Z8)</f>
        <v>Step 15</v>
      </c>
      <c r="Z8" s="18" t="str">
        <f>IF('Generators - Active Power'!AA8="","",'Generators - Active Power'!AA8)</f>
        <v>Step 16</v>
      </c>
      <c r="AA8" s="18" t="str">
        <f>IF('Generators - Active Power'!AB8="","",'Generators - Active Power'!AB8)</f>
        <v>Step 17</v>
      </c>
      <c r="AB8" s="18" t="str">
        <f>IF('Generators - Active Power'!AC8="","",'Generators - Active Power'!AC8)</f>
        <v>Step 18</v>
      </c>
      <c r="AC8" s="18" t="str">
        <f>IF('Generators - Active Power'!AD8="","",'Generators - Active Power'!AD8)</f>
        <v>Step 19</v>
      </c>
      <c r="AD8" s="18" t="str">
        <f>IF('Generators - Active Power'!AE8="","",'Generators - Active Power'!AE8)</f>
        <v>Step 20</v>
      </c>
      <c r="AE8" s="18" t="str">
        <f>IF('Generators - Active Power'!AF8="","",'Generators - Active Power'!AF8)</f>
        <v>Step 21</v>
      </c>
      <c r="AF8" s="18" t="str">
        <f>IF('Generators - Active Power'!AG8="","",'Generators - Active Power'!AG8)</f>
        <v>Step 22</v>
      </c>
      <c r="AG8" s="18" t="str">
        <f>IF('Generators - Active Power'!AH8="","",'Generators - Active Power'!AH8)</f>
        <v>Step 23</v>
      </c>
      <c r="AH8" s="18" t="str">
        <f>IF('Generators - Active Power'!AI8="","",'Generators - Active Power'!AI8)</f>
        <v>Step 24</v>
      </c>
      <c r="AI8" s="18" t="str">
        <f>IF('Generators - Active Power'!AJ8="","",'Generators - Active Power'!AJ8)</f>
        <v>Step 25</v>
      </c>
      <c r="AJ8" s="18" t="str">
        <f>IF('Generators - Active Power'!AK8="","",'Generators - Active Power'!AK8)</f>
        <v>Step 26</v>
      </c>
      <c r="AK8" s="18" t="str">
        <f>IF('Generators - Active Power'!AL8="","",'Generators - Active Power'!AL8)</f>
        <v>Step 27</v>
      </c>
      <c r="AL8" s="18" t="str">
        <f>IF('Generators - Active Power'!AM8="","",'Generators - Active Power'!AM8)</f>
        <v>Step 28</v>
      </c>
      <c r="AM8" s="18" t="str">
        <f>IF('Generators - Active Power'!AN8="","",'Generators - Active Power'!AN8)</f>
        <v>Step 29</v>
      </c>
      <c r="AN8" s="18" t="str">
        <f>IF('Generators - Active Power'!AO8="","",'Generators - Active Power'!AO8)</f>
        <v>Step 30</v>
      </c>
      <c r="AO8" s="18" t="str">
        <f>IF('Generators - Active Power'!AP8="","",'Generators - Active Power'!AP8)</f>
        <v>Step 31</v>
      </c>
      <c r="AP8" s="18" t="str">
        <f>IF('Generators - Active Power'!AQ8="","",'Generators - Active Power'!AQ8)</f>
        <v>Step 32</v>
      </c>
      <c r="AQ8" s="18" t="str">
        <f>IF('Generators - Active Power'!AR8="","",'Generators - Active Power'!AR8)</f>
        <v>Step 33</v>
      </c>
      <c r="AR8" s="18" t="str">
        <f>IF('Generators - Active Power'!AS8="","",'Generators - Active Power'!AS8)</f>
        <v>Step 34</v>
      </c>
      <c r="AS8" s="64"/>
      <c r="AT8" s="18" t="str">
        <f>IF('Generators - Active Power'!AU8="","",'Generators - Active Power'!AU8)</f>
        <v>Stage 0</v>
      </c>
      <c r="AU8" s="18" t="str">
        <f>IF('Generators - Active Power'!AV8="","",'Generators - Active Power'!AV8)</f>
        <v>Stage 1</v>
      </c>
      <c r="AV8" s="18" t="str">
        <f>IF('Generators - Active Power'!AW8="","",'Generators - Active Power'!AW8)</f>
        <v>Stage 2</v>
      </c>
      <c r="AW8" s="18" t="str">
        <f>IF('Generators - Active Power'!AX8="","",'Generators - Active Power'!AX8)</f>
        <v>Stage 3</v>
      </c>
      <c r="AX8" s="18" t="str">
        <f>IF('Generators - Active Power'!AY8="","",'Generators - Active Power'!AY8)</f>
        <v>Stage 4</v>
      </c>
      <c r="AY8" s="18" t="str">
        <f>IF('Generators - Active Power'!AZ8="","",'Generators - Active Power'!AZ8)</f>
        <v>Stage 5</v>
      </c>
      <c r="AZ8" s="18" t="str">
        <f>IF('Generators - Active Power'!BA8="","",'Generators - Active Power'!BA8)</f>
        <v>Stage 6</v>
      </c>
      <c r="BA8" s="18" t="str">
        <f>IF('Generators - Active Power'!BB8="","",'Generators - Active Power'!BB8)</f>
        <v>Stage 7</v>
      </c>
      <c r="BB8" s="18" t="str">
        <f>IF('Generators - Active Power'!BC8="","",'Generators - Active Power'!BC8)</f>
        <v>Stage 8</v>
      </c>
      <c r="BC8" s="18" t="str">
        <f>IF('Generators - Active Power'!BD8="","",'Generators - Active Power'!BD8)</f>
        <v>Stage 9</v>
      </c>
      <c r="BD8" s="18" t="str">
        <f>IF('Generators - Active Power'!BE8="","",'Generators - Active Power'!BE8)</f>
        <v>Stage 10</v>
      </c>
      <c r="BE8" s="18" t="str">
        <f>IF('Generators - Active Power'!BF8="","",'Generators - Active Power'!BF8)</f>
        <v>Stage 11</v>
      </c>
      <c r="BF8" s="18" t="str">
        <f>IF('Generators - Active Power'!BG8="","",'Generators - Active Power'!BG8)</f>
        <v>Stage 12</v>
      </c>
      <c r="BG8" s="18" t="str">
        <f>IF('Generators - Active Power'!BH8="","",'Generators - Active Power'!BH8)</f>
        <v>Stage 13</v>
      </c>
      <c r="BH8" s="18" t="str">
        <f>IF('Generators - Active Power'!BI8="","",'Generators - Active Power'!BI8)</f>
        <v>Stage 14</v>
      </c>
      <c r="BI8" s="18" t="str">
        <f>IF('Generators - Active Power'!BJ8="","",'Generators - Active Power'!BJ8)</f>
        <v>Stage 15</v>
      </c>
      <c r="BJ8" s="18" t="str">
        <f>IF('Generators - Active Power'!BK8="","",'Generators - Active Power'!BK8)</f>
        <v/>
      </c>
      <c r="BK8" s="18" t="str">
        <f>IF('Generators - Active Power'!BL8="","",'Generators - Active Power'!BL8)</f>
        <v/>
      </c>
      <c r="BL8" s="18" t="str">
        <f>IF('Generators - Active Power'!BM8="","",'Generators - Active Power'!BM8)</f>
        <v/>
      </c>
      <c r="BM8" s="18" t="str">
        <f>IF('Generators - Active Power'!BN8="","",'Generators - Active Power'!BN8)</f>
        <v/>
      </c>
      <c r="BN8" s="18" t="str">
        <f>IF('Generators - Active Power'!BO8="","",'Generators - Active Power'!BO8)</f>
        <v/>
      </c>
    </row>
    <row r="9" spans="1:67" x14ac:dyDescent="0.25">
      <c r="D9" s="2" t="str">
        <f>'Lines - Loading'!C9</f>
        <v>chapelcross33kv</v>
      </c>
      <c r="E9" s="101" t="str">
        <f>IF('Lines - Loading'!D9="","",'Lines - Loading'!D9)</f>
        <v/>
      </c>
      <c r="F9" s="78" t="str">
        <f>'Lines - Loading'!E9</f>
        <v>lne_CHAP1-_HAKB1-_1</v>
      </c>
      <c r="H9" s="16" cm="1">
        <f t="array" ref="H9">IFERROR(INDEX($H$102:$AR$200,MATCH($F9,$F$102:$F$200,0),COLUMN()-7),-999)</f>
        <v>0</v>
      </c>
      <c r="I9" s="16" cm="1">
        <f t="array" ref="I9">IFERROR(INDEX($H$102:$AR$200,MATCH($F9,$F$102:$F$200,0),COLUMN()-7),-999)</f>
        <v>0</v>
      </c>
      <c r="J9" s="16" cm="1">
        <f t="array" ref="J9">IFERROR(INDEX($H$102:$AR$200,MATCH($F9,$F$102:$F$200,0),COLUMN()-7),-999)</f>
        <v>0</v>
      </c>
      <c r="K9" s="16" cm="1">
        <f t="array" ref="K9">IFERROR(INDEX($H$102:$AR$200,MATCH($F9,$F$102:$F$200,0),COLUMN()-7),-999)</f>
        <v>0</v>
      </c>
      <c r="L9" s="16" cm="1">
        <f t="array" ref="L9">IFERROR(INDEX($H$102:$AR$200,MATCH($F9,$F$102:$F$200,0),COLUMN()-7),-999)</f>
        <v>0</v>
      </c>
      <c r="M9" s="16" cm="1">
        <f t="array" ref="M9">IFERROR(INDEX($H$102:$AR$200,MATCH($F9,$F$102:$F$200,0),COLUMN()-7),-999)</f>
        <v>0</v>
      </c>
      <c r="N9" s="16" cm="1">
        <f t="array" ref="N9">IFERROR(INDEX($H$102:$AR$200,MATCH($F9,$F$102:$F$200,0),COLUMN()-7),-999)</f>
        <v>0</v>
      </c>
      <c r="O9" s="16" cm="1">
        <f t="array" ref="O9">IFERROR(INDEX($H$102:$AR$200,MATCH($F9,$F$102:$F$200,0),COLUMN()-7),-999)</f>
        <v>0</v>
      </c>
      <c r="P9" s="16" cm="1">
        <f t="array" ref="P9">IFERROR(INDEX($H$102:$AR$200,MATCH($F9,$F$102:$F$200,0),COLUMN()-7),-999)</f>
        <v>0</v>
      </c>
      <c r="Q9" s="16" cm="1">
        <f t="array" ref="Q9">IFERROR(INDEX($H$102:$AR$200,MATCH($F9,$F$102:$F$200,0),COLUMN()-7),-999)</f>
        <v>0</v>
      </c>
      <c r="R9" s="16" cm="1">
        <f t="array" ref="R9">IFERROR(INDEX($H$102:$AR$200,MATCH($F9,$F$102:$F$200,0),COLUMN()-7),-999)</f>
        <v>0</v>
      </c>
      <c r="S9" s="16" cm="1">
        <f t="array" ref="S9">IFERROR(INDEX($H$102:$AR$200,MATCH($F9,$F$102:$F$200,0),COLUMN()-7),-999)</f>
        <v>0</v>
      </c>
      <c r="T9" s="16" cm="1">
        <f t="array" ref="T9">IFERROR(INDEX($H$102:$AR$200,MATCH($F9,$F$102:$F$200,0),COLUMN()-7),-999)</f>
        <v>0</v>
      </c>
      <c r="U9" s="16" cm="1">
        <f t="array" ref="U9">IFERROR(INDEX($H$102:$AR$200,MATCH($F9,$F$102:$F$200,0),COLUMN()-7),-999)</f>
        <v>0</v>
      </c>
      <c r="V9" s="16" cm="1">
        <f t="array" ref="V9">IFERROR(INDEX($H$102:$AR$200,MATCH($F9,$F$102:$F$200,0),COLUMN()-7),-999)</f>
        <v>0</v>
      </c>
      <c r="W9" s="16" cm="1">
        <f t="array" ref="W9">IFERROR(INDEX($H$102:$AR$200,MATCH($F9,$F$102:$F$200,0),COLUMN()-7),-999)</f>
        <v>0</v>
      </c>
      <c r="X9" s="16" cm="1">
        <f t="array" ref="X9">IFERROR(INDEX($H$102:$AR$200,MATCH($F9,$F$102:$F$200,0),COLUMN()-7),-999)</f>
        <v>0</v>
      </c>
      <c r="Y9" s="16" cm="1">
        <f t="array" ref="Y9">IFERROR(INDEX($H$102:$AR$200,MATCH($F9,$F$102:$F$200,0),COLUMN()-7),-999)</f>
        <v>0</v>
      </c>
      <c r="Z9" s="16" cm="1">
        <f t="array" ref="Z9">IFERROR(INDEX($H$102:$AR$200,MATCH($F9,$F$102:$F$200,0),COLUMN()-7),-999)</f>
        <v>0</v>
      </c>
      <c r="AA9" s="16" cm="1">
        <f t="array" ref="AA9">IFERROR(INDEX($H$102:$AR$200,MATCH($F9,$F$102:$F$200,0),COLUMN()-7),-999)</f>
        <v>0</v>
      </c>
      <c r="AB9" s="16" cm="1">
        <f t="array" ref="AB9">IFERROR(INDEX($H$102:$AR$200,MATCH($F9,$F$102:$F$200,0),COLUMN()-7),-999)</f>
        <v>0</v>
      </c>
      <c r="AC9" s="16" cm="1">
        <f t="array" ref="AC9">IFERROR(INDEX($H$102:$AR$200,MATCH($F9,$F$102:$F$200,0),COLUMN()-7),-999)</f>
        <v>0</v>
      </c>
      <c r="AD9" s="16" cm="1">
        <f t="array" ref="AD9">IFERROR(INDEX($H$102:$AR$200,MATCH($F9,$F$102:$F$200,0),COLUMN()-7),-999)</f>
        <v>0</v>
      </c>
      <c r="AE9" s="16" cm="1">
        <f t="array" ref="AE9">IFERROR(INDEX($H$102:$AR$200,MATCH($F9,$F$102:$F$200,0),COLUMN()-7),-999)</f>
        <v>0</v>
      </c>
      <c r="AF9" s="16" cm="1">
        <f t="array" ref="AF9">IFERROR(INDEX($H$102:$AR$200,MATCH($F9,$F$102:$F$200,0),COLUMN()-7),-999)</f>
        <v>0</v>
      </c>
      <c r="AG9" s="16" cm="1">
        <f t="array" ref="AG9">IFERROR(INDEX($H$102:$AR$200,MATCH($F9,$F$102:$F$200,0),COLUMN()-7),-999)</f>
        <v>0</v>
      </c>
      <c r="AH9" s="16" cm="1">
        <f t="array" ref="AH9">IFERROR(INDEX($H$102:$AR$200,MATCH($F9,$F$102:$F$200,0),COLUMN()-7),-999)</f>
        <v>0</v>
      </c>
      <c r="AI9" s="16" cm="1">
        <f t="array" ref="AI9">IFERROR(INDEX($H$102:$AR$200,MATCH($F9,$F$102:$F$200,0),COLUMN()-7),-999)</f>
        <v>0</v>
      </c>
      <c r="AJ9" s="16" cm="1">
        <f t="array" ref="AJ9">IFERROR(INDEX($H$102:$AR$200,MATCH($F9,$F$102:$F$200,0),COLUMN()-7),-999)</f>
        <v>0</v>
      </c>
      <c r="AK9" s="16" cm="1">
        <f t="array" ref="AK9">IFERROR(INDEX($H$102:$AR$200,MATCH($F9,$F$102:$F$200,0),COLUMN()-7),-999)</f>
        <v>0</v>
      </c>
      <c r="AL9" s="16" cm="1">
        <f t="array" ref="AL9">IFERROR(INDEX($H$102:$AR$200,MATCH($F9,$F$102:$F$200,0),COLUMN()-7),-999)</f>
        <v>0</v>
      </c>
      <c r="AM9" s="16" cm="1">
        <f t="array" ref="AM9">IFERROR(INDEX($H$102:$AR$200,MATCH($F9,$F$102:$F$200,0),COLUMN()-7),-999)</f>
        <v>0</v>
      </c>
      <c r="AN9" s="16" cm="1">
        <f t="array" ref="AN9">IFERROR(INDEX($H$102:$AR$200,MATCH($F9,$F$102:$F$200,0),COLUMN()-7),-999)</f>
        <v>0</v>
      </c>
      <c r="AO9" s="16" cm="1">
        <f t="array" ref="AO9">IFERROR(INDEX($H$102:$AR$200,MATCH($F9,$F$102:$F$200,0),COLUMN()-7),-999)</f>
        <v>0</v>
      </c>
      <c r="AP9" s="16" cm="1">
        <f t="array" ref="AP9">IFERROR(INDEX($H$102:$AR$200,MATCH($F9,$F$102:$F$200,0),COLUMN()-7),-999)</f>
        <v>0</v>
      </c>
      <c r="AQ9" s="16" cm="1">
        <f t="array" ref="AQ9">IFERROR(INDEX($H$102:$AR$200,MATCH($F9,$F$102:$F$200,0),COLUMN()-7),-999)</f>
        <v>0</v>
      </c>
      <c r="AR9" s="16" cm="1">
        <f t="array" ref="AR9">IFERROR(INDEX($H$102:$AR$200,MATCH($F9,$F$102:$F$200,0),COLUMN()-7),-999)</f>
        <v>0</v>
      </c>
      <c r="AS9" s="16"/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/>
      <c r="BK9" s="16"/>
      <c r="BL9" s="16"/>
      <c r="BM9" s="16"/>
      <c r="BN9" s="16"/>
    </row>
    <row r="10" spans="1:67" x14ac:dyDescent="0.25">
      <c r="D10" s="2" t="str">
        <f>'Lines - Loading'!C10</f>
        <v>chapelcross33kv</v>
      </c>
      <c r="E10" s="107" t="str">
        <f>IF('Lines - Loading'!D10="","",'Lines - Loading'!D10)</f>
        <v/>
      </c>
      <c r="F10" s="78" t="str">
        <f>'Lines - Loading'!E10</f>
        <v>CRAG5B_LAHO5-_1</v>
      </c>
      <c r="H10" s="16" cm="1">
        <f t="array" ref="H10">IFERROR(INDEX($H$102:$AR$200,MATCH($F10,$F$102:$F$200,0),COLUMN()-7),-999)</f>
        <v>0</v>
      </c>
      <c r="I10" s="16" cm="1">
        <f t="array" ref="I10">IFERROR(INDEX($H$102:$AR$200,MATCH($F10,$F$102:$F$200,0),COLUMN()-7),-999)</f>
        <v>0</v>
      </c>
      <c r="J10" s="16" cm="1">
        <f t="array" ref="J10">IFERROR(INDEX($H$102:$AR$200,MATCH($F10,$F$102:$F$200,0),COLUMN()-7),-999)</f>
        <v>0</v>
      </c>
      <c r="K10" s="16" cm="1">
        <f t="array" ref="K10">IFERROR(INDEX($H$102:$AR$200,MATCH($F10,$F$102:$F$200,0),COLUMN()-7),-999)</f>
        <v>0</v>
      </c>
      <c r="L10" s="16" cm="1">
        <f t="array" ref="L10">IFERROR(INDEX($H$102:$AR$200,MATCH($F10,$F$102:$F$200,0),COLUMN()-7),-999)</f>
        <v>0</v>
      </c>
      <c r="M10" s="16" cm="1">
        <f t="array" ref="M10">IFERROR(INDEX($H$102:$AR$200,MATCH($F10,$F$102:$F$200,0),COLUMN()-7),-999)</f>
        <v>0</v>
      </c>
      <c r="N10" s="16" cm="1">
        <f t="array" ref="N10">IFERROR(INDEX($H$102:$AR$200,MATCH($F10,$F$102:$F$200,0),COLUMN()-7),-999)</f>
        <v>0</v>
      </c>
      <c r="O10" s="16" cm="1">
        <f t="array" ref="O10">IFERROR(INDEX($H$102:$AR$200,MATCH($F10,$F$102:$F$200,0),COLUMN()-7),-999)</f>
        <v>0</v>
      </c>
      <c r="P10" s="16" cm="1">
        <f t="array" ref="P10">IFERROR(INDEX($H$102:$AR$200,MATCH($F10,$F$102:$F$200,0),COLUMN()-7),-999)</f>
        <v>0</v>
      </c>
      <c r="Q10" s="16" cm="1">
        <f t="array" ref="Q10">IFERROR(INDEX($H$102:$AR$200,MATCH($F10,$F$102:$F$200,0),COLUMN()-7),-999)</f>
        <v>0</v>
      </c>
      <c r="R10" s="16" cm="1">
        <f t="array" ref="R10">IFERROR(INDEX($H$102:$AR$200,MATCH($F10,$F$102:$F$200,0),COLUMN()-7),-999)</f>
        <v>0</v>
      </c>
      <c r="S10" s="16" cm="1">
        <f t="array" ref="S10">IFERROR(INDEX($H$102:$AR$200,MATCH($F10,$F$102:$F$200,0),COLUMN()-7),-999)</f>
        <v>0</v>
      </c>
      <c r="T10" s="16" cm="1">
        <f t="array" ref="T10">IFERROR(INDEX($H$102:$AR$200,MATCH($F10,$F$102:$F$200,0),COLUMN()-7),-999)</f>
        <v>0</v>
      </c>
      <c r="U10" s="16" cm="1">
        <f t="array" ref="U10">IFERROR(INDEX($H$102:$AR$200,MATCH($F10,$F$102:$F$200,0),COLUMN()-7),-999)</f>
        <v>0</v>
      </c>
      <c r="V10" s="16" cm="1">
        <f t="array" ref="V10">IFERROR(INDEX($H$102:$AR$200,MATCH($F10,$F$102:$F$200,0),COLUMN()-7),-999)</f>
        <v>0</v>
      </c>
      <c r="W10" s="16" cm="1">
        <f t="array" ref="W10">IFERROR(INDEX($H$102:$AR$200,MATCH($F10,$F$102:$F$200,0),COLUMN()-7),-999)</f>
        <v>0</v>
      </c>
      <c r="X10" s="16" cm="1">
        <f t="array" ref="X10">IFERROR(INDEX($H$102:$AR$200,MATCH($F10,$F$102:$F$200,0),COLUMN()-7),-999)</f>
        <v>0</v>
      </c>
      <c r="Y10" s="16" cm="1">
        <f t="array" ref="Y10">IFERROR(INDEX($H$102:$AR$200,MATCH($F10,$F$102:$F$200,0),COLUMN()-7),-999)</f>
        <v>0</v>
      </c>
      <c r="Z10" s="16" cm="1">
        <f t="array" ref="Z10">IFERROR(INDEX($H$102:$AR$200,MATCH($F10,$F$102:$F$200,0),COLUMN()-7),-999)</f>
        <v>0</v>
      </c>
      <c r="AA10" s="16" cm="1">
        <f t="array" ref="AA10">IFERROR(INDEX($H$102:$AR$200,MATCH($F10,$F$102:$F$200,0),COLUMN()-7),-999)</f>
        <v>0</v>
      </c>
      <c r="AB10" s="16" cm="1">
        <f t="array" ref="AB10">IFERROR(INDEX($H$102:$AR$200,MATCH($F10,$F$102:$F$200,0),COLUMN()-7),-999)</f>
        <v>0</v>
      </c>
      <c r="AC10" s="16" cm="1">
        <f t="array" ref="AC10">IFERROR(INDEX($H$102:$AR$200,MATCH($F10,$F$102:$F$200,0),COLUMN()-7),-999)</f>
        <v>1.3377423760504403E-14</v>
      </c>
      <c r="AD10" s="16" cm="1">
        <f t="array" ref="AD10">IFERROR(INDEX($H$102:$AR$200,MATCH($F10,$F$102:$F$200,0),COLUMN()-7),-999)</f>
        <v>-5.1150824941196173E-14</v>
      </c>
      <c r="AE10" s="16" cm="1">
        <f t="array" ref="AE10">IFERROR(INDEX($H$102:$AR$200,MATCH($F10,$F$102:$F$200,0),COLUMN()-7),-999)</f>
        <v>1.4306093129447058E-14</v>
      </c>
      <c r="AF10" s="16" cm="1">
        <f t="array" ref="AF10">IFERROR(INDEX($H$102:$AR$200,MATCH($F10,$F$102:$F$200,0),COLUMN()-7),-999)</f>
        <v>1.1286655581853275E-14</v>
      </c>
      <c r="AG10" s="16" cm="1">
        <f t="array" ref="AG10">IFERROR(INDEX($H$102:$AR$200,MATCH($F10,$F$102:$F$200,0),COLUMN()-7),-999)</f>
        <v>3.1982631622778289E-14</v>
      </c>
      <c r="AH10" s="16" cm="1">
        <f t="array" ref="AH10">IFERROR(INDEX($H$102:$AR$200,MATCH($F10,$F$102:$F$200,0),COLUMN()-7),-999)</f>
        <v>-1.6283799378422823E-14</v>
      </c>
      <c r="AI10" s="16" cm="1">
        <f t="array" ref="AI10">IFERROR(INDEX($H$102:$AR$200,MATCH($F10,$F$102:$F$200,0),COLUMN()-7),-999)</f>
        <v>3.1633060804500361E-14</v>
      </c>
      <c r="AJ10" s="16" cm="1">
        <f t="array" ref="AJ10">IFERROR(INDEX($H$102:$AR$200,MATCH($F10,$F$102:$F$200,0),COLUMN()-7),-999)</f>
        <v>3.7758031302988337E-15</v>
      </c>
      <c r="AK10" s="16" cm="1">
        <f t="array" ref="AK10">IFERROR(INDEX($H$102:$AR$200,MATCH($F10,$F$102:$F$200,0),COLUMN()-7),-999)</f>
        <v>5.0954688170723701E-15</v>
      </c>
      <c r="AL10" s="16" cm="1">
        <f t="array" ref="AL10">IFERROR(INDEX($H$102:$AR$200,MATCH($F10,$F$102:$F$200,0),COLUMN()-7),-999)</f>
        <v>1.0494227113160813E-14</v>
      </c>
      <c r="AM10" s="16" cm="1">
        <f t="array" ref="AM10">IFERROR(INDEX($H$102:$AR$200,MATCH($F10,$F$102:$F$200,0),COLUMN()-7),-999)</f>
        <v>-3.0233525628273138E-14</v>
      </c>
      <c r="AN10" s="16" cm="1">
        <f t="array" ref="AN10">IFERROR(INDEX($H$102:$AR$200,MATCH($F10,$F$102:$F$200,0),COLUMN()-7),-999)</f>
        <v>-4.639496838762139E-14</v>
      </c>
      <c r="AO10" s="16" cm="1">
        <f t="array" ref="AO10">IFERROR(INDEX($H$102:$AR$200,MATCH($F10,$F$102:$F$200,0),COLUMN()-7),-999)</f>
        <v>4.2978783003048747E-14</v>
      </c>
      <c r="AP10" s="16" cm="1">
        <f t="array" ref="AP10">IFERROR(INDEX($H$102:$AR$200,MATCH($F10,$F$102:$F$200,0),COLUMN()-7),-999)</f>
        <v>-1.6377321917329338E-14</v>
      </c>
      <c r="AQ10" s="16" cm="1">
        <f t="array" ref="AQ10">IFERROR(INDEX($H$102:$AR$200,MATCH($F10,$F$102:$F$200,0),COLUMN()-7),-999)</f>
        <v>-1.6377321917329338E-14</v>
      </c>
      <c r="AR10" s="16" cm="1">
        <f t="array" ref="AR10">IFERROR(INDEX($H$102:$AR$200,MATCH($F10,$F$102:$F$200,0),COLUMN()-7),-999)</f>
        <v>-4.5903148351724123E-14</v>
      </c>
      <c r="AS10" s="16"/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5.2217824134257655E-15</v>
      </c>
      <c r="BD10" s="16">
        <v>-1.1451379108118501E-14</v>
      </c>
      <c r="BE10" s="16">
        <v>3.244010388702052E-15</v>
      </c>
      <c r="BF10" s="16">
        <v>1.3081688005506658E-14</v>
      </c>
      <c r="BG10" s="16">
        <v>2.6282536013771732E-14</v>
      </c>
      <c r="BH10" s="16">
        <v>1.0918319291259411E-14</v>
      </c>
      <c r="BI10" s="16">
        <v>-8.3840260290171973E-14</v>
      </c>
      <c r="BJ10" s="16"/>
      <c r="BK10" s="16"/>
      <c r="BL10" s="16"/>
      <c r="BM10" s="16"/>
      <c r="BN10" s="16"/>
    </row>
    <row r="11" spans="1:67" x14ac:dyDescent="0.25">
      <c r="D11" s="2" t="str">
        <f>'Lines - Loading'!C11</f>
        <v>chapelcross33kv</v>
      </c>
      <c r="E11" s="90" t="str">
        <f>IF('Lines - Loading'!D11="","",'Lines - Loading'!D11)</f>
        <v>CHAPX3_LAHO3B_1</v>
      </c>
      <c r="F11" s="78" t="str">
        <f>'Lines - Loading'!E11</f>
        <v>CHAPX3_LAHO3B_1</v>
      </c>
      <c r="H11" s="16" cm="1">
        <f t="array" ref="H11">IFERROR(INDEX($H$102:$AR$200,MATCH($F11,$F$102:$F$200,0),COLUMN()-7),-999)</f>
        <v>0</v>
      </c>
      <c r="I11" s="16" cm="1">
        <f t="array" ref="I11">IFERROR(INDEX($H$102:$AR$200,MATCH($F11,$F$102:$F$200,0),COLUMN()-7),-999)</f>
        <v>0</v>
      </c>
      <c r="J11" s="16" cm="1">
        <f t="array" ref="J11">IFERROR(INDEX($H$102:$AR$200,MATCH($F11,$F$102:$F$200,0),COLUMN()-7),-999)</f>
        <v>0</v>
      </c>
      <c r="K11" s="16" cm="1">
        <f t="array" ref="K11">IFERROR(INDEX($H$102:$AR$200,MATCH($F11,$F$102:$F$200,0),COLUMN()-7),-999)</f>
        <v>0</v>
      </c>
      <c r="L11" s="16" cm="1">
        <f t="array" ref="L11">IFERROR(INDEX($H$102:$AR$200,MATCH($F11,$F$102:$F$200,0),COLUMN()-7),-999)</f>
        <v>0</v>
      </c>
      <c r="M11" s="16" cm="1">
        <f t="array" ref="M11">IFERROR(INDEX($H$102:$AR$200,MATCH($F11,$F$102:$F$200,0),COLUMN()-7),-999)</f>
        <v>0</v>
      </c>
      <c r="N11" s="16" cm="1">
        <f t="array" ref="N11">IFERROR(INDEX($H$102:$AR$200,MATCH($F11,$F$102:$F$200,0),COLUMN()-7),-999)</f>
        <v>0</v>
      </c>
      <c r="O11" s="16" cm="1">
        <f t="array" ref="O11">IFERROR(INDEX($H$102:$AR$200,MATCH($F11,$F$102:$F$200,0),COLUMN()-7),-999)</f>
        <v>0</v>
      </c>
      <c r="P11" s="16" cm="1">
        <f t="array" ref="P11">IFERROR(INDEX($H$102:$AR$200,MATCH($F11,$F$102:$F$200,0),COLUMN()-7),-999)</f>
        <v>0</v>
      </c>
      <c r="Q11" s="16" cm="1">
        <f t="array" ref="Q11">IFERROR(INDEX($H$102:$AR$200,MATCH($F11,$F$102:$F$200,0),COLUMN()-7),-999)</f>
        <v>0</v>
      </c>
      <c r="R11" s="16" cm="1">
        <f t="array" ref="R11">IFERROR(INDEX($H$102:$AR$200,MATCH($F11,$F$102:$F$200,0),COLUMN()-7),-999)</f>
        <v>0</v>
      </c>
      <c r="S11" s="16" cm="1">
        <f t="array" ref="S11">IFERROR(INDEX($H$102:$AR$200,MATCH($F11,$F$102:$F$200,0),COLUMN()-7),-999)</f>
        <v>0</v>
      </c>
      <c r="T11" s="16" cm="1">
        <f t="array" ref="T11">IFERROR(INDEX($H$102:$AR$200,MATCH($F11,$F$102:$F$200,0),COLUMN()-7),-999)</f>
        <v>0</v>
      </c>
      <c r="U11" s="16" cm="1">
        <f t="array" ref="U11">IFERROR(INDEX($H$102:$AR$200,MATCH($F11,$F$102:$F$200,0),COLUMN()-7),-999)</f>
        <v>0</v>
      </c>
      <c r="V11" s="16" cm="1">
        <f t="array" ref="V11">IFERROR(INDEX($H$102:$AR$200,MATCH($F11,$F$102:$F$200,0),COLUMN()-7),-999)</f>
        <v>0</v>
      </c>
      <c r="W11" s="16" cm="1">
        <f t="array" ref="W11">IFERROR(INDEX($H$102:$AR$200,MATCH($F11,$F$102:$F$200,0),COLUMN()-7),-999)</f>
        <v>0</v>
      </c>
      <c r="X11" s="16" cm="1">
        <f t="array" ref="X11">IFERROR(INDEX($H$102:$AR$200,MATCH($F11,$F$102:$F$200,0),COLUMN()-7),-999)</f>
        <v>0</v>
      </c>
      <c r="Y11" s="16" cm="1">
        <f t="array" ref="Y11">IFERROR(INDEX($H$102:$AR$200,MATCH($F11,$F$102:$F$200,0),COLUMN()-7),-999)</f>
        <v>0</v>
      </c>
      <c r="Z11" s="16" cm="1">
        <f t="array" ref="Z11">IFERROR(INDEX($H$102:$AR$200,MATCH($F11,$F$102:$F$200,0),COLUMN()-7),-999)</f>
        <v>0</v>
      </c>
      <c r="AA11" s="16" cm="1">
        <f t="array" ref="AA11">IFERROR(INDEX($H$102:$AR$200,MATCH($F11,$F$102:$F$200,0),COLUMN()-7),-999)</f>
        <v>0</v>
      </c>
      <c r="AB11" s="16" cm="1">
        <f t="array" ref="AB11">IFERROR(INDEX($H$102:$AR$200,MATCH($F11,$F$102:$F$200,0),COLUMN()-7),-999)</f>
        <v>0</v>
      </c>
      <c r="AC11" s="16" cm="1">
        <f t="array" ref="AC11">IFERROR(INDEX($H$102:$AR$200,MATCH($F11,$F$102:$F$200,0),COLUMN()-7),-999)</f>
        <v>0</v>
      </c>
      <c r="AD11" s="16" cm="1">
        <f t="array" ref="AD11">IFERROR(INDEX($H$102:$AR$200,MATCH($F11,$F$102:$F$200,0),COLUMN()-7),-999)</f>
        <v>0</v>
      </c>
      <c r="AE11" s="16" cm="1">
        <f t="array" ref="AE11">IFERROR(INDEX($H$102:$AR$200,MATCH($F11,$F$102:$F$200,0),COLUMN()-7),-999)</f>
        <v>0.12182714567884267</v>
      </c>
      <c r="AF11" s="16" cm="1">
        <f t="array" ref="AF11">IFERROR(INDEX($H$102:$AR$200,MATCH($F11,$F$102:$F$200,0),COLUMN()-7),-999)</f>
        <v>0.12162257037234325</v>
      </c>
      <c r="AG11" s="16" cm="1">
        <f t="array" ref="AG11">IFERROR(INDEX($H$102:$AR$200,MATCH($F11,$F$102:$F$200,0),COLUMN()-7),-999)</f>
        <v>5.0163106898371668E-2</v>
      </c>
      <c r="AH11" s="16" cm="1">
        <f t="array" ref="AH11">IFERROR(INDEX($H$102:$AR$200,MATCH($F11,$F$102:$F$200,0),COLUMN()-7),-999)</f>
        <v>5.0016231472590489E-2</v>
      </c>
      <c r="AI11" s="16" cm="1">
        <f t="array" ref="AI11">IFERROR(INDEX($H$102:$AR$200,MATCH($F11,$F$102:$F$200,0),COLUMN()-7),-999)</f>
        <v>-8.7359756878330752E-3</v>
      </c>
      <c r="AJ11" s="16" cm="1">
        <f t="array" ref="AJ11">IFERROR(INDEX($H$102:$AR$200,MATCH($F11,$F$102:$F$200,0),COLUMN()-7),-999)</f>
        <v>-9.2516556383615556E-3</v>
      </c>
      <c r="AK11" s="16" cm="1">
        <f t="array" ref="AK11">IFERROR(INDEX($H$102:$AR$200,MATCH($F11,$F$102:$F$200,0),COLUMN()-7),-999)</f>
        <v>-9.7169575667563901E-3</v>
      </c>
      <c r="AL11" s="16" cm="1">
        <f t="array" ref="AL11">IFERROR(INDEX($H$102:$AR$200,MATCH($F11,$F$102:$F$200,0),COLUMN()-7),-999)</f>
        <v>-1.0426180967151755E-2</v>
      </c>
      <c r="AM11" s="16" cm="1">
        <f t="array" ref="AM11">IFERROR(INDEX($H$102:$AR$200,MATCH($F11,$F$102:$F$200,0),COLUMN()-7),-999)</f>
        <v>-1.0410096827067228E-2</v>
      </c>
      <c r="AN11" s="16" cm="1">
        <f t="array" ref="AN11">IFERROR(INDEX($H$102:$AR$200,MATCH($F11,$F$102:$F$200,0),COLUMN()-7),-999)</f>
        <v>-1.0410259790598231E-2</v>
      </c>
      <c r="AO11" s="16" cm="1">
        <f t="array" ref="AO11">IFERROR(INDEX($H$102:$AR$200,MATCH($F11,$F$102:$F$200,0),COLUMN()-7),-999)</f>
        <v>-0.45101985115960153</v>
      </c>
      <c r="AP11" s="16" cm="1">
        <f t="array" ref="AP11">IFERROR(INDEX($H$102:$AR$200,MATCH($F11,$F$102:$F$200,0),COLUMN()-7),-999)</f>
        <v>-0.45692186160487691</v>
      </c>
      <c r="AQ11" s="16" cm="1">
        <f t="array" ref="AQ11">IFERROR(INDEX($H$102:$AR$200,MATCH($F11,$F$102:$F$200,0),COLUMN()-7),-999)</f>
        <v>-0.45692186160487691</v>
      </c>
      <c r="AR11" s="16" cm="1">
        <f t="array" ref="AR11">IFERROR(INDEX($H$102:$AR$200,MATCH($F11,$F$102:$F$200,0),COLUMN()-7),-999)</f>
        <v>-0.4647481942224837</v>
      </c>
      <c r="AS11" s="16"/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0.12300373964708988</v>
      </c>
      <c r="BF11" s="16">
        <v>-6.1391265517235505E-3</v>
      </c>
      <c r="BG11" s="16">
        <v>-8.9176851613345098E-3</v>
      </c>
      <c r="BH11" s="16">
        <v>-8.3695192175776145E-3</v>
      </c>
      <c r="BI11" s="16">
        <v>-0.48323978169993609</v>
      </c>
      <c r="BJ11" s="16"/>
      <c r="BK11" s="16"/>
      <c r="BL11" s="16"/>
      <c r="BM11" s="16"/>
      <c r="BN11" s="16"/>
    </row>
    <row r="12" spans="1:67" x14ac:dyDescent="0.25">
      <c r="D12" s="2" t="str">
        <f>'Lines - Loading'!C12</f>
        <v>chapelcross33kv</v>
      </c>
      <c r="E12" s="90" t="str">
        <f>IF('Lines - Loading'!D12="","",'Lines - Loading'!D12)</f>
        <v>LOBI3B_MOFTT2_1</v>
      </c>
      <c r="F12" s="78" t="str">
        <f>'Lines - Loading'!E12</f>
        <v>LOBI3B_MOFTT2_1</v>
      </c>
      <c r="H12" s="16" cm="1">
        <f t="array" ref="H12">IFERROR(INDEX($H$102:$AR$200,MATCH($F12,$F$102:$F$200,0),COLUMN()-7),-999)</f>
        <v>0</v>
      </c>
      <c r="I12" s="16" cm="1">
        <f t="array" ref="I12">IFERROR(INDEX($H$102:$AR$200,MATCH($F12,$F$102:$F$200,0),COLUMN()-7),-999)</f>
        <v>0</v>
      </c>
      <c r="J12" s="16" cm="1">
        <f t="array" ref="J12">IFERROR(INDEX($H$102:$AR$200,MATCH($F12,$F$102:$F$200,0),COLUMN()-7),-999)</f>
        <v>0</v>
      </c>
      <c r="K12" s="16" cm="1">
        <f t="array" ref="K12">IFERROR(INDEX($H$102:$AR$200,MATCH($F12,$F$102:$F$200,0),COLUMN()-7),-999)</f>
        <v>0</v>
      </c>
      <c r="L12" s="16" cm="1">
        <f t="array" ref="L12">IFERROR(INDEX($H$102:$AR$200,MATCH($F12,$F$102:$F$200,0),COLUMN()-7),-999)</f>
        <v>0</v>
      </c>
      <c r="M12" s="16" cm="1">
        <f t="array" ref="M12">IFERROR(INDEX($H$102:$AR$200,MATCH($F12,$F$102:$F$200,0),COLUMN()-7),-999)</f>
        <v>0</v>
      </c>
      <c r="N12" s="16" cm="1">
        <f t="array" ref="N12">IFERROR(INDEX($H$102:$AR$200,MATCH($F12,$F$102:$F$200,0),COLUMN()-7),-999)</f>
        <v>0</v>
      </c>
      <c r="O12" s="16" cm="1">
        <f t="array" ref="O12">IFERROR(INDEX($H$102:$AR$200,MATCH($F12,$F$102:$F$200,0),COLUMN()-7),-999)</f>
        <v>0</v>
      </c>
      <c r="P12" s="16" cm="1">
        <f t="array" ref="P12">IFERROR(INDEX($H$102:$AR$200,MATCH($F12,$F$102:$F$200,0),COLUMN()-7),-999)</f>
        <v>0</v>
      </c>
      <c r="Q12" s="16" cm="1">
        <f t="array" ref="Q12">IFERROR(INDEX($H$102:$AR$200,MATCH($F12,$F$102:$F$200,0),COLUMN()-7),-999)</f>
        <v>0</v>
      </c>
      <c r="R12" s="16" cm="1">
        <f t="array" ref="R12">IFERROR(INDEX($H$102:$AR$200,MATCH($F12,$F$102:$F$200,0),COLUMN()-7),-999)</f>
        <v>0</v>
      </c>
      <c r="S12" s="16" cm="1">
        <f t="array" ref="S12">IFERROR(INDEX($H$102:$AR$200,MATCH($F12,$F$102:$F$200,0),COLUMN()-7),-999)</f>
        <v>0</v>
      </c>
      <c r="T12" s="16" cm="1">
        <f t="array" ref="T12">IFERROR(INDEX($H$102:$AR$200,MATCH($F12,$F$102:$F$200,0),COLUMN()-7),-999)</f>
        <v>0</v>
      </c>
      <c r="U12" s="16" cm="1">
        <f t="array" ref="U12">IFERROR(INDEX($H$102:$AR$200,MATCH($F12,$F$102:$F$200,0),COLUMN()-7),-999)</f>
        <v>0</v>
      </c>
      <c r="V12" s="16" cm="1">
        <f t="array" ref="V12">IFERROR(INDEX($H$102:$AR$200,MATCH($F12,$F$102:$F$200,0),COLUMN()-7),-999)</f>
        <v>0</v>
      </c>
      <c r="W12" s="16" cm="1">
        <f t="array" ref="W12">IFERROR(INDEX($H$102:$AR$200,MATCH($F12,$F$102:$F$200,0),COLUMN()-7),-999)</f>
        <v>0</v>
      </c>
      <c r="X12" s="16" cm="1">
        <f t="array" ref="X12">IFERROR(INDEX($H$102:$AR$200,MATCH($F12,$F$102:$F$200,0),COLUMN()-7),-999)</f>
        <v>0</v>
      </c>
      <c r="Y12" s="16" cm="1">
        <f t="array" ref="Y12">IFERROR(INDEX($H$102:$AR$200,MATCH($F12,$F$102:$F$200,0),COLUMN()-7),-999)</f>
        <v>0</v>
      </c>
      <c r="Z12" s="16" cm="1">
        <f t="array" ref="Z12">IFERROR(INDEX($H$102:$AR$200,MATCH($F12,$F$102:$F$200,0),COLUMN()-7),-999)</f>
        <v>0</v>
      </c>
      <c r="AA12" s="16" cm="1">
        <f t="array" ref="AA12">IFERROR(INDEX($H$102:$AR$200,MATCH($F12,$F$102:$F$200,0),COLUMN()-7),-999)</f>
        <v>0</v>
      </c>
      <c r="AB12" s="16" cm="1">
        <f t="array" ref="AB12">IFERROR(INDEX($H$102:$AR$200,MATCH($F12,$F$102:$F$200,0),COLUMN()-7),-999)</f>
        <v>0</v>
      </c>
      <c r="AC12" s="16" cm="1">
        <f t="array" ref="AC12">IFERROR(INDEX($H$102:$AR$200,MATCH($F12,$F$102:$F$200,0),COLUMN()-7),-999)</f>
        <v>0</v>
      </c>
      <c r="AD12" s="16" cm="1">
        <f t="array" ref="AD12">IFERROR(INDEX($H$102:$AR$200,MATCH($F12,$F$102:$F$200,0),COLUMN()-7),-999)</f>
        <v>0</v>
      </c>
      <c r="AE12" s="16" cm="1">
        <f t="array" ref="AE12">IFERROR(INDEX($H$102:$AR$200,MATCH($F12,$F$102:$F$200,0),COLUMN()-7),-999)</f>
        <v>0</v>
      </c>
      <c r="AF12" s="16" cm="1">
        <f t="array" ref="AF12">IFERROR(INDEX($H$102:$AR$200,MATCH($F12,$F$102:$F$200,0),COLUMN()-7),-999)</f>
        <v>0</v>
      </c>
      <c r="AG12" s="16" cm="1">
        <f t="array" ref="AG12">IFERROR(INDEX($H$102:$AR$200,MATCH($F12,$F$102:$F$200,0),COLUMN()-7),-999)</f>
        <v>0</v>
      </c>
      <c r="AH12" s="16" cm="1">
        <f t="array" ref="AH12">IFERROR(INDEX($H$102:$AR$200,MATCH($F12,$F$102:$F$200,0),COLUMN()-7),-999)</f>
        <v>0</v>
      </c>
      <c r="AI12" s="16" cm="1">
        <f t="array" ref="AI12">IFERROR(INDEX($H$102:$AR$200,MATCH($F12,$F$102:$F$200,0),COLUMN()-7),-999)</f>
        <v>0</v>
      </c>
      <c r="AJ12" s="16" cm="1">
        <f t="array" ref="AJ12">IFERROR(INDEX($H$102:$AR$200,MATCH($F12,$F$102:$F$200,0),COLUMN()-7),-999)</f>
        <v>0</v>
      </c>
      <c r="AK12" s="16" cm="1">
        <f t="array" ref="AK12">IFERROR(INDEX($H$102:$AR$200,MATCH($F12,$F$102:$F$200,0),COLUMN()-7),-999)</f>
        <v>5.698569155171529E-2</v>
      </c>
      <c r="AL12" s="16" cm="1">
        <f t="array" ref="AL12">IFERROR(INDEX($H$102:$AR$200,MATCH($F12,$F$102:$F$200,0),COLUMN()-7),-999)</f>
        <v>-0.21762996099732212</v>
      </c>
      <c r="AM12" s="16" cm="1">
        <f t="array" ref="AM12">IFERROR(INDEX($H$102:$AR$200,MATCH($F12,$F$102:$F$200,0),COLUMN()-7),-999)</f>
        <v>-0.21110561682906637</v>
      </c>
      <c r="AN12" s="16" cm="1">
        <f t="array" ref="AN12">IFERROR(INDEX($H$102:$AR$200,MATCH($F12,$F$102:$F$200,0),COLUMN()-7),-999)</f>
        <v>-0.54167642050528764</v>
      </c>
      <c r="AO12" s="16" cm="1">
        <f t="array" ref="AO12">IFERROR(INDEX($H$102:$AR$200,MATCH($F12,$F$102:$F$200,0),COLUMN()-7),-999)</f>
        <v>-0.54162025583658435</v>
      </c>
      <c r="AP12" s="16" cm="1">
        <f t="array" ref="AP12">IFERROR(INDEX($H$102:$AR$200,MATCH($F12,$F$102:$F$200,0),COLUMN()-7),-999)</f>
        <v>-0.54209683765908467</v>
      </c>
      <c r="AQ12" s="16" cm="1">
        <f t="array" ref="AQ12">IFERROR(INDEX($H$102:$AR$200,MATCH($F12,$F$102:$F$200,0),COLUMN()-7),-999)</f>
        <v>-0.54209683765908467</v>
      </c>
      <c r="AR12" s="16" cm="1">
        <f t="array" ref="AR12">IFERROR(INDEX($H$102:$AR$200,MATCH($F12,$F$102:$F$200,0),COLUMN()-7),-999)</f>
        <v>-0.54654463774724649</v>
      </c>
      <c r="AS12" s="16"/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6.702165058448406E-2</v>
      </c>
      <c r="BI12" s="16">
        <v>-0.53677582782515043</v>
      </c>
      <c r="BJ12" s="16"/>
      <c r="BK12" s="16"/>
      <c r="BL12" s="16"/>
      <c r="BM12" s="16"/>
      <c r="BN12" s="16"/>
    </row>
    <row r="13" spans="1:67" x14ac:dyDescent="0.25">
      <c r="D13" s="2" t="str">
        <f>'Lines - Loading'!C13</f>
        <v>chapelcross33kv</v>
      </c>
      <c r="E13" s="107" t="str">
        <f>IF('Lines - Loading'!D13="","",'Lines - Loading'!D13)</f>
        <v/>
      </c>
      <c r="F13" s="78" t="str">
        <f>'Lines - Loading'!E13</f>
        <v>lne_CHAP1-_DUMF1-_1</v>
      </c>
      <c r="H13" s="16" cm="1">
        <f t="array" ref="H13">IFERROR(INDEX($H$102:$AR$200,MATCH($F13,$F$102:$F$200,0),COLUMN()-7),-999)</f>
        <v>0</v>
      </c>
      <c r="I13" s="16" cm="1">
        <f t="array" ref="I13">IFERROR(INDEX($H$102:$AR$200,MATCH($F13,$F$102:$F$200,0),COLUMN()-7),-999)</f>
        <v>0</v>
      </c>
      <c r="J13" s="16" cm="1">
        <f t="array" ref="J13">IFERROR(INDEX($H$102:$AR$200,MATCH($F13,$F$102:$F$200,0),COLUMN()-7),-999)</f>
        <v>0</v>
      </c>
      <c r="K13" s="16" cm="1">
        <f t="array" ref="K13">IFERROR(INDEX($H$102:$AR$200,MATCH($F13,$F$102:$F$200,0),COLUMN()-7),-999)</f>
        <v>0</v>
      </c>
      <c r="L13" s="16" cm="1">
        <f t="array" ref="L13">IFERROR(INDEX($H$102:$AR$200,MATCH($F13,$F$102:$F$200,0),COLUMN()-7),-999)</f>
        <v>0</v>
      </c>
      <c r="M13" s="16" cm="1">
        <f t="array" ref="M13">IFERROR(INDEX($H$102:$AR$200,MATCH($F13,$F$102:$F$200,0),COLUMN()-7),-999)</f>
        <v>0</v>
      </c>
      <c r="N13" s="16" cm="1">
        <f t="array" ref="N13">IFERROR(INDEX($H$102:$AR$200,MATCH($F13,$F$102:$F$200,0),COLUMN()-7),-999)</f>
        <v>0</v>
      </c>
      <c r="O13" s="16" cm="1">
        <f t="array" ref="O13">IFERROR(INDEX($H$102:$AR$200,MATCH($F13,$F$102:$F$200,0),COLUMN()-7),-999)</f>
        <v>0</v>
      </c>
      <c r="P13" s="16" cm="1">
        <f t="array" ref="P13">IFERROR(INDEX($H$102:$AR$200,MATCH($F13,$F$102:$F$200,0),COLUMN()-7),-999)</f>
        <v>0</v>
      </c>
      <c r="Q13" s="16" cm="1">
        <f t="array" ref="Q13">IFERROR(INDEX($H$102:$AR$200,MATCH($F13,$F$102:$F$200,0),COLUMN()-7),-999)</f>
        <v>0</v>
      </c>
      <c r="R13" s="16" cm="1">
        <f t="array" ref="R13">IFERROR(INDEX($H$102:$AR$200,MATCH($F13,$F$102:$F$200,0),COLUMN()-7),-999)</f>
        <v>0</v>
      </c>
      <c r="S13" s="16" cm="1">
        <f t="array" ref="S13">IFERROR(INDEX($H$102:$AR$200,MATCH($F13,$F$102:$F$200,0),COLUMN()-7),-999)</f>
        <v>0</v>
      </c>
      <c r="T13" s="16" cm="1">
        <f t="array" ref="T13">IFERROR(INDEX($H$102:$AR$200,MATCH($F13,$F$102:$F$200,0),COLUMN()-7),-999)</f>
        <v>0</v>
      </c>
      <c r="U13" s="16" cm="1">
        <f t="array" ref="U13">IFERROR(INDEX($H$102:$AR$200,MATCH($F13,$F$102:$F$200,0),COLUMN()-7),-999)</f>
        <v>0</v>
      </c>
      <c r="V13" s="16" cm="1">
        <f t="array" ref="V13">IFERROR(INDEX($H$102:$AR$200,MATCH($F13,$F$102:$F$200,0),COLUMN()-7),-999)</f>
        <v>0</v>
      </c>
      <c r="W13" s="16" cm="1">
        <f t="array" ref="W13">IFERROR(INDEX($H$102:$AR$200,MATCH($F13,$F$102:$F$200,0),COLUMN()-7),-999)</f>
        <v>0</v>
      </c>
      <c r="X13" s="16" cm="1">
        <f t="array" ref="X13">IFERROR(INDEX($H$102:$AR$200,MATCH($F13,$F$102:$F$200,0),COLUMN()-7),-999)</f>
        <v>0</v>
      </c>
      <c r="Y13" s="16" cm="1">
        <f t="array" ref="Y13">IFERROR(INDEX($H$102:$AR$200,MATCH($F13,$F$102:$F$200,0),COLUMN()-7),-999)</f>
        <v>0</v>
      </c>
      <c r="Z13" s="16" cm="1">
        <f t="array" ref="Z13">IFERROR(INDEX($H$102:$AR$200,MATCH($F13,$F$102:$F$200,0),COLUMN()-7),-999)</f>
        <v>0</v>
      </c>
      <c r="AA13" s="16" cm="1">
        <f t="array" ref="AA13">IFERROR(INDEX($H$102:$AR$200,MATCH($F13,$F$102:$F$200,0),COLUMN()-7),-999)</f>
        <v>0</v>
      </c>
      <c r="AB13" s="16" cm="1">
        <f t="array" ref="AB13">IFERROR(INDEX($H$102:$AR$200,MATCH($F13,$F$102:$F$200,0),COLUMN()-7),-999)</f>
        <v>0</v>
      </c>
      <c r="AC13" s="16" cm="1">
        <f t="array" ref="AC13">IFERROR(INDEX($H$102:$AR$200,MATCH($F13,$F$102:$F$200,0),COLUMN()-7),-999)</f>
        <v>0</v>
      </c>
      <c r="AD13" s="16" cm="1">
        <f t="array" ref="AD13">IFERROR(INDEX($H$102:$AR$200,MATCH($F13,$F$102:$F$200,0),COLUMN()-7),-999)</f>
        <v>0</v>
      </c>
      <c r="AE13" s="16" cm="1">
        <f t="array" ref="AE13">IFERROR(INDEX($H$102:$AR$200,MATCH($F13,$F$102:$F$200,0),COLUMN()-7),-999)</f>
        <v>0</v>
      </c>
      <c r="AF13" s="16" cm="1">
        <f t="array" ref="AF13">IFERROR(INDEX($H$102:$AR$200,MATCH($F13,$F$102:$F$200,0),COLUMN()-7),-999)</f>
        <v>0</v>
      </c>
      <c r="AG13" s="16" cm="1">
        <f t="array" ref="AG13">IFERROR(INDEX($H$102:$AR$200,MATCH($F13,$F$102:$F$200,0),COLUMN()-7),-999)</f>
        <v>0</v>
      </c>
      <c r="AH13" s="16" cm="1">
        <f t="array" ref="AH13">IFERROR(INDEX($H$102:$AR$200,MATCH($F13,$F$102:$F$200,0),COLUMN()-7),-999)</f>
        <v>0</v>
      </c>
      <c r="AI13" s="16" cm="1">
        <f t="array" ref="AI13">IFERROR(INDEX($H$102:$AR$200,MATCH($F13,$F$102:$F$200,0),COLUMN()-7),-999)</f>
        <v>0</v>
      </c>
      <c r="AJ13" s="16" cm="1">
        <f t="array" ref="AJ13">IFERROR(INDEX($H$102:$AR$200,MATCH($F13,$F$102:$F$200,0),COLUMN()-7),-999)</f>
        <v>0</v>
      </c>
      <c r="AK13" s="16" cm="1">
        <f t="array" ref="AK13">IFERROR(INDEX($H$102:$AR$200,MATCH($F13,$F$102:$F$200,0),COLUMN()-7),-999)</f>
        <v>0</v>
      </c>
      <c r="AL13" s="16" cm="1">
        <f t="array" ref="AL13">IFERROR(INDEX($H$102:$AR$200,MATCH($F13,$F$102:$F$200,0),COLUMN()-7),-999)</f>
        <v>0</v>
      </c>
      <c r="AM13" s="16" cm="1">
        <f t="array" ref="AM13">IFERROR(INDEX($H$102:$AR$200,MATCH($F13,$F$102:$F$200,0),COLUMN()-7),-999)</f>
        <v>0</v>
      </c>
      <c r="AN13" s="16" cm="1">
        <f t="array" ref="AN13">IFERROR(INDEX($H$102:$AR$200,MATCH($F13,$F$102:$F$200,0),COLUMN()-7),-999)</f>
        <v>0</v>
      </c>
      <c r="AO13" s="16" cm="1">
        <f t="array" ref="AO13">IFERROR(INDEX($H$102:$AR$200,MATCH($F13,$F$102:$F$200,0),COLUMN()-7),-999)</f>
        <v>0</v>
      </c>
      <c r="AP13" s="16" cm="1">
        <f t="array" ref="AP13">IFERROR(INDEX($H$102:$AR$200,MATCH($F13,$F$102:$F$200,0),COLUMN()-7),-999)</f>
        <v>0</v>
      </c>
      <c r="AQ13" s="16" cm="1">
        <f t="array" ref="AQ13">IFERROR(INDEX($H$102:$AR$200,MATCH($F13,$F$102:$F$200,0),COLUMN()-7),-999)</f>
        <v>0</v>
      </c>
      <c r="AR13" s="16" cm="1">
        <f t="array" ref="AR13">IFERROR(INDEX($H$102:$AR$200,MATCH($F13,$F$102:$F$200,0),COLUMN()-7),-999)</f>
        <v>0</v>
      </c>
      <c r="AS13" s="16"/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/>
      <c r="BK13" s="16"/>
      <c r="BL13" s="16"/>
      <c r="BM13" s="16"/>
      <c r="BN13" s="16"/>
    </row>
    <row r="14" spans="1:67" x14ac:dyDescent="0.25">
      <c r="D14" s="2" t="str">
        <f>'Lines - Loading'!C14</f>
        <v>chapelcross33kv</v>
      </c>
      <c r="E14" s="90" t="str">
        <f>IF('Lines - Loading'!D14="","",'Lines - Loading'!D14)</f>
        <v>CHAP3-_LOBI3B_1</v>
      </c>
      <c r="F14" s="78" t="str">
        <f>'Lines - Loading'!E14</f>
        <v>CHAP3-_LOBI3B_1</v>
      </c>
      <c r="H14" s="16" cm="1">
        <f t="array" ref="H14">IFERROR(INDEX($H$102:$AR$200,MATCH($F14,$F$102:$F$200,0),COLUMN()-7),-999)</f>
        <v>0</v>
      </c>
      <c r="I14" s="16" cm="1">
        <f t="array" ref="I14">IFERROR(INDEX($H$102:$AR$200,MATCH($F14,$F$102:$F$200,0),COLUMN()-7),-999)</f>
        <v>0</v>
      </c>
      <c r="J14" s="16" cm="1">
        <f t="array" ref="J14">IFERROR(INDEX($H$102:$AR$200,MATCH($F14,$F$102:$F$200,0),COLUMN()-7),-999)</f>
        <v>0</v>
      </c>
      <c r="K14" s="16" cm="1">
        <f t="array" ref="K14">IFERROR(INDEX($H$102:$AR$200,MATCH($F14,$F$102:$F$200,0),COLUMN()-7),-999)</f>
        <v>0</v>
      </c>
      <c r="L14" s="16" cm="1">
        <f t="array" ref="L14">IFERROR(INDEX($H$102:$AR$200,MATCH($F14,$F$102:$F$200,0),COLUMN()-7),-999)</f>
        <v>0</v>
      </c>
      <c r="M14" s="16" cm="1">
        <f t="array" ref="M14">IFERROR(INDEX($H$102:$AR$200,MATCH($F14,$F$102:$F$200,0),COLUMN()-7),-999)</f>
        <v>0</v>
      </c>
      <c r="N14" s="16" cm="1">
        <f t="array" ref="N14">IFERROR(INDEX($H$102:$AR$200,MATCH($F14,$F$102:$F$200,0),COLUMN()-7),-999)</f>
        <v>0</v>
      </c>
      <c r="O14" s="16" cm="1">
        <f t="array" ref="O14">IFERROR(INDEX($H$102:$AR$200,MATCH($F14,$F$102:$F$200,0),COLUMN()-7),-999)</f>
        <v>0</v>
      </c>
      <c r="P14" s="16" cm="1">
        <f t="array" ref="P14">IFERROR(INDEX($H$102:$AR$200,MATCH($F14,$F$102:$F$200,0),COLUMN()-7),-999)</f>
        <v>0</v>
      </c>
      <c r="Q14" s="16" cm="1">
        <f t="array" ref="Q14">IFERROR(INDEX($H$102:$AR$200,MATCH($F14,$F$102:$F$200,0),COLUMN()-7),-999)</f>
        <v>0</v>
      </c>
      <c r="R14" s="16" cm="1">
        <f t="array" ref="R14">IFERROR(INDEX($H$102:$AR$200,MATCH($F14,$F$102:$F$200,0),COLUMN()-7),-999)</f>
        <v>0</v>
      </c>
      <c r="S14" s="16" cm="1">
        <f t="array" ref="S14">IFERROR(INDEX($H$102:$AR$200,MATCH($F14,$F$102:$F$200,0),COLUMN()-7),-999)</f>
        <v>0</v>
      </c>
      <c r="T14" s="16" cm="1">
        <f t="array" ref="T14">IFERROR(INDEX($H$102:$AR$200,MATCH($F14,$F$102:$F$200,0),COLUMN()-7),-999)</f>
        <v>0</v>
      </c>
      <c r="U14" s="16" cm="1">
        <f t="array" ref="U14">IFERROR(INDEX($H$102:$AR$200,MATCH($F14,$F$102:$F$200,0),COLUMN()-7),-999)</f>
        <v>0</v>
      </c>
      <c r="V14" s="16" cm="1">
        <f t="array" ref="V14">IFERROR(INDEX($H$102:$AR$200,MATCH($F14,$F$102:$F$200,0),COLUMN()-7),-999)</f>
        <v>0</v>
      </c>
      <c r="W14" s="16" cm="1">
        <f t="array" ref="W14">IFERROR(INDEX($H$102:$AR$200,MATCH($F14,$F$102:$F$200,0),COLUMN()-7),-999)</f>
        <v>0</v>
      </c>
      <c r="X14" s="16" cm="1">
        <f t="array" ref="X14">IFERROR(INDEX($H$102:$AR$200,MATCH($F14,$F$102:$F$200,0),COLUMN()-7),-999)</f>
        <v>0</v>
      </c>
      <c r="Y14" s="16" cm="1">
        <f t="array" ref="Y14">IFERROR(INDEX($H$102:$AR$200,MATCH($F14,$F$102:$F$200,0),COLUMN()-7),-999)</f>
        <v>0</v>
      </c>
      <c r="Z14" s="16" cm="1">
        <f t="array" ref="Z14">IFERROR(INDEX($H$102:$AR$200,MATCH($F14,$F$102:$F$200,0),COLUMN()-7),-999)</f>
        <v>0</v>
      </c>
      <c r="AA14" s="16" cm="1">
        <f t="array" ref="AA14">IFERROR(INDEX($H$102:$AR$200,MATCH($F14,$F$102:$F$200,0),COLUMN()-7),-999)</f>
        <v>0</v>
      </c>
      <c r="AB14" s="16" cm="1">
        <f t="array" ref="AB14">IFERROR(INDEX($H$102:$AR$200,MATCH($F14,$F$102:$F$200,0),COLUMN()-7),-999)</f>
        <v>0</v>
      </c>
      <c r="AC14" s="16" cm="1">
        <f t="array" ref="AC14">IFERROR(INDEX($H$102:$AR$200,MATCH($F14,$F$102:$F$200,0),COLUMN()-7),-999)</f>
        <v>0</v>
      </c>
      <c r="AD14" s="16" cm="1">
        <f t="array" ref="AD14">IFERROR(INDEX($H$102:$AR$200,MATCH($F14,$F$102:$F$200,0),COLUMN()-7),-999)</f>
        <v>0</v>
      </c>
      <c r="AE14" s="16" cm="1">
        <f t="array" ref="AE14">IFERROR(INDEX($H$102:$AR$200,MATCH($F14,$F$102:$F$200,0),COLUMN()-7),-999)</f>
        <v>0</v>
      </c>
      <c r="AF14" s="16" cm="1">
        <f t="array" ref="AF14">IFERROR(INDEX($H$102:$AR$200,MATCH($F14,$F$102:$F$200,0),COLUMN()-7),-999)</f>
        <v>0</v>
      </c>
      <c r="AG14" s="16" cm="1">
        <f t="array" ref="AG14">IFERROR(INDEX($H$102:$AR$200,MATCH($F14,$F$102:$F$200,0),COLUMN()-7),-999)</f>
        <v>0</v>
      </c>
      <c r="AH14" s="16" cm="1">
        <f t="array" ref="AH14">IFERROR(INDEX($H$102:$AR$200,MATCH($F14,$F$102:$F$200,0),COLUMN()-7),-999)</f>
        <v>0</v>
      </c>
      <c r="AI14" s="16" cm="1">
        <f t="array" ref="AI14">IFERROR(INDEX($H$102:$AR$200,MATCH($F14,$F$102:$F$200,0),COLUMN()-7),-999)</f>
        <v>3.8838805649854189</v>
      </c>
      <c r="AJ14" s="16" cm="1">
        <f t="array" ref="AJ14">IFERROR(INDEX($H$102:$AR$200,MATCH($F14,$F$102:$F$200,0),COLUMN()-7),-999)</f>
        <v>2.0870419332565504</v>
      </c>
      <c r="AK14" s="16" cm="1">
        <f t="array" ref="AK14">IFERROR(INDEX($H$102:$AR$200,MATCH($F14,$F$102:$F$200,0),COLUMN()-7),-999)</f>
        <v>1.462991199561491</v>
      </c>
      <c r="AL14" s="16" cm="1">
        <f t="array" ref="AL14">IFERROR(INDEX($H$102:$AR$200,MATCH($F14,$F$102:$F$200,0),COLUMN()-7),-999)</f>
        <v>0.8737826060647329</v>
      </c>
      <c r="AM14" s="16" cm="1">
        <f t="array" ref="AM14">IFERROR(INDEX($H$102:$AR$200,MATCH($F14,$F$102:$F$200,0),COLUMN()-7),-999)</f>
        <v>2.3339826891256212</v>
      </c>
      <c r="AN14" s="16" cm="1">
        <f t="array" ref="AN14">IFERROR(INDEX($H$102:$AR$200,MATCH($F14,$F$102:$F$200,0),COLUMN()-7),-999)</f>
        <v>2.1003434420609279</v>
      </c>
      <c r="AO14" s="16" cm="1">
        <f t="array" ref="AO14">IFERROR(INDEX($H$102:$AR$200,MATCH($F14,$F$102:$F$200,0),COLUMN()-7),-999)</f>
        <v>2.1003848916202563</v>
      </c>
      <c r="AP14" s="16" cm="1">
        <f t="array" ref="AP14">IFERROR(INDEX($H$102:$AR$200,MATCH($F14,$F$102:$F$200,0),COLUMN()-7),-999)</f>
        <v>2.1000337286124262</v>
      </c>
      <c r="AQ14" s="16" cm="1">
        <f t="array" ref="AQ14">IFERROR(INDEX($H$102:$AR$200,MATCH($F14,$F$102:$F$200,0),COLUMN()-7),-999)</f>
        <v>2.1000337286124262</v>
      </c>
      <c r="AR14" s="16" cm="1">
        <f t="array" ref="AR14">IFERROR(INDEX($H$102:$AR$200,MATCH($F14,$F$102:$F$200,0),COLUMN()-7),-999)</f>
        <v>2.0966303092530101</v>
      </c>
      <c r="AS14" s="16"/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3.9444784139334725</v>
      </c>
      <c r="BG14" s="16">
        <v>0.88277404183636587</v>
      </c>
      <c r="BH14" s="16">
        <v>1.4771433855677176</v>
      </c>
      <c r="BI14" s="16">
        <v>2.1029579128031166</v>
      </c>
      <c r="BJ14" s="16"/>
      <c r="BK14" s="16"/>
      <c r="BL14" s="16"/>
      <c r="BM14" s="16"/>
      <c r="BN14" s="16"/>
    </row>
    <row r="15" spans="1:67" x14ac:dyDescent="0.25">
      <c r="D15" s="2" t="str">
        <f>'Lines - Loading'!C15</f>
        <v>chapelcross33kv</v>
      </c>
      <c r="E15" s="101" t="str">
        <f>IF('Lines - Loading'!D15="","",'Lines - Loading'!D15)</f>
        <v/>
      </c>
      <c r="F15" s="78" t="str">
        <f>'Lines - Loading'!E15</f>
        <v>CHAP3-_CHAPX1_1</v>
      </c>
      <c r="H15" s="16" cm="1">
        <f t="array" ref="H15">IFERROR(INDEX($H$102:$AR$200,MATCH($F15,$F$102:$F$200,0),COLUMN()-7),-999)</f>
        <v>0</v>
      </c>
      <c r="I15" s="16" cm="1">
        <f t="array" ref="I15">IFERROR(INDEX($H$102:$AR$200,MATCH($F15,$F$102:$F$200,0),COLUMN()-7),-999)</f>
        <v>0</v>
      </c>
      <c r="J15" s="16" cm="1">
        <f t="array" ref="J15">IFERROR(INDEX($H$102:$AR$200,MATCH($F15,$F$102:$F$200,0),COLUMN()-7),-999)</f>
        <v>0</v>
      </c>
      <c r="K15" s="16" cm="1">
        <f t="array" ref="K15">IFERROR(INDEX($H$102:$AR$200,MATCH($F15,$F$102:$F$200,0),COLUMN()-7),-999)</f>
        <v>0</v>
      </c>
      <c r="L15" s="16" cm="1">
        <f t="array" ref="L15">IFERROR(INDEX($H$102:$AR$200,MATCH($F15,$F$102:$F$200,0),COLUMN()-7),-999)</f>
        <v>0</v>
      </c>
      <c r="M15" s="16" cm="1">
        <f t="array" ref="M15">IFERROR(INDEX($H$102:$AR$200,MATCH($F15,$F$102:$F$200,0),COLUMN()-7),-999)</f>
        <v>0</v>
      </c>
      <c r="N15" s="16" cm="1">
        <f t="array" ref="N15">IFERROR(INDEX($H$102:$AR$200,MATCH($F15,$F$102:$F$200,0),COLUMN()-7),-999)</f>
        <v>0</v>
      </c>
      <c r="O15" s="16" cm="1">
        <f t="array" ref="O15">IFERROR(INDEX($H$102:$AR$200,MATCH($F15,$F$102:$F$200,0),COLUMN()-7),-999)</f>
        <v>0</v>
      </c>
      <c r="P15" s="16" cm="1">
        <f t="array" ref="P15">IFERROR(INDEX($H$102:$AR$200,MATCH($F15,$F$102:$F$200,0),COLUMN()-7),-999)</f>
        <v>0</v>
      </c>
      <c r="Q15" s="16" cm="1">
        <f t="array" ref="Q15">IFERROR(INDEX($H$102:$AR$200,MATCH($F15,$F$102:$F$200,0),COLUMN()-7),-999)</f>
        <v>0</v>
      </c>
      <c r="R15" s="16" cm="1">
        <f t="array" ref="R15">IFERROR(INDEX($H$102:$AR$200,MATCH($F15,$F$102:$F$200,0),COLUMN()-7),-999)</f>
        <v>0</v>
      </c>
      <c r="S15" s="16" cm="1">
        <f t="array" ref="S15">IFERROR(INDEX($H$102:$AR$200,MATCH($F15,$F$102:$F$200,0),COLUMN()-7),-999)</f>
        <v>0</v>
      </c>
      <c r="T15" s="16" cm="1">
        <f t="array" ref="T15">IFERROR(INDEX($H$102:$AR$200,MATCH($F15,$F$102:$F$200,0),COLUMN()-7),-999)</f>
        <v>0</v>
      </c>
      <c r="U15" s="16" cm="1">
        <f t="array" ref="U15">IFERROR(INDEX($H$102:$AR$200,MATCH($F15,$F$102:$F$200,0),COLUMN()-7),-999)</f>
        <v>0</v>
      </c>
      <c r="V15" s="16" cm="1">
        <f t="array" ref="V15">IFERROR(INDEX($H$102:$AR$200,MATCH($F15,$F$102:$F$200,0),COLUMN()-7),-999)</f>
        <v>0</v>
      </c>
      <c r="W15" s="16" cm="1">
        <f t="array" ref="W15">IFERROR(INDEX($H$102:$AR$200,MATCH($F15,$F$102:$F$200,0),COLUMN()-7),-999)</f>
        <v>0</v>
      </c>
      <c r="X15" s="16" cm="1">
        <f t="array" ref="X15">IFERROR(INDEX($H$102:$AR$200,MATCH($F15,$F$102:$F$200,0),COLUMN()-7),-999)</f>
        <v>0</v>
      </c>
      <c r="Y15" s="16" cm="1">
        <f t="array" ref="Y15">IFERROR(INDEX($H$102:$AR$200,MATCH($F15,$F$102:$F$200,0),COLUMN()-7),-999)</f>
        <v>0</v>
      </c>
      <c r="Z15" s="16" cm="1">
        <f t="array" ref="Z15">IFERROR(INDEX($H$102:$AR$200,MATCH($F15,$F$102:$F$200,0),COLUMN()-7),-999)</f>
        <v>0</v>
      </c>
      <c r="AA15" s="16" cm="1">
        <f t="array" ref="AA15">IFERROR(INDEX($H$102:$AR$200,MATCH($F15,$F$102:$F$200,0),COLUMN()-7),-999)</f>
        <v>0</v>
      </c>
      <c r="AB15" s="16" cm="1">
        <f t="array" ref="AB15">IFERROR(INDEX($H$102:$AR$200,MATCH($F15,$F$102:$F$200,0),COLUMN()-7),-999)</f>
        <v>0</v>
      </c>
      <c r="AC15" s="16" cm="1">
        <f t="array" ref="AC15">IFERROR(INDEX($H$102:$AR$200,MATCH($F15,$F$102:$F$200,0),COLUMN()-7),-999)</f>
        <v>0</v>
      </c>
      <c r="AD15" s="16" cm="1">
        <f t="array" ref="AD15">IFERROR(INDEX($H$102:$AR$200,MATCH($F15,$F$102:$F$200,0),COLUMN()-7),-999)</f>
        <v>0</v>
      </c>
      <c r="AE15" s="16" cm="1">
        <f t="array" ref="AE15">IFERROR(INDEX($H$102:$AR$200,MATCH($F15,$F$102:$F$200,0),COLUMN()-7),-999)</f>
        <v>0</v>
      </c>
      <c r="AF15" s="16" cm="1">
        <f t="array" ref="AF15">IFERROR(INDEX($H$102:$AR$200,MATCH($F15,$F$102:$F$200,0),COLUMN()-7),-999)</f>
        <v>0</v>
      </c>
      <c r="AG15" s="16" cm="1">
        <f t="array" ref="AG15">IFERROR(INDEX($H$102:$AR$200,MATCH($F15,$F$102:$F$200,0),COLUMN()-7),-999)</f>
        <v>3.5260715403096112</v>
      </c>
      <c r="AH15" s="16" cm="1">
        <f t="array" ref="AH15">IFERROR(INDEX($H$102:$AR$200,MATCH($F15,$F$102:$F$200,0),COLUMN()-7),-999)</f>
        <v>3.5217706724140045</v>
      </c>
      <c r="AI15" s="16" cm="1">
        <f t="array" ref="AI15">IFERROR(INDEX($H$102:$AR$200,MATCH($F15,$F$102:$F$200,0),COLUMN()-7),-999)</f>
        <v>1.9341717088492096</v>
      </c>
      <c r="AJ15" s="16" cm="1">
        <f t="array" ref="AJ15">IFERROR(INDEX($H$102:$AR$200,MATCH($F15,$F$102:$F$200,0),COLUMN()-7),-999)</f>
        <v>1.8414346212127271</v>
      </c>
      <c r="AK15" s="16" cm="1">
        <f t="array" ref="AK15">IFERROR(INDEX($H$102:$AR$200,MATCH($F15,$F$102:$F$200,0),COLUMN()-7),-999)</f>
        <v>1.2261617946554781</v>
      </c>
      <c r="AL15" s="16" cm="1">
        <f t="array" ref="AL15">IFERROR(INDEX($H$102:$AR$200,MATCH($F15,$F$102:$F$200,0),COLUMN()-7),-999)</f>
        <v>0.81026559165087964</v>
      </c>
      <c r="AM15" s="16" cm="1">
        <f t="array" ref="AM15">IFERROR(INDEX($H$102:$AR$200,MATCH($F15,$F$102:$F$200,0),COLUMN()-7),-999)</f>
        <v>-0.59545425579172084</v>
      </c>
      <c r="AN15" s="16" cm="1">
        <f t="array" ref="AN15">IFERROR(INDEX($H$102:$AR$200,MATCH($F15,$F$102:$F$200,0),COLUMN()-7),-999)</f>
        <v>-0.36221166456885667</v>
      </c>
      <c r="AO15" s="16" cm="1">
        <f t="array" ref="AO15">IFERROR(INDEX($H$102:$AR$200,MATCH($F15,$F$102:$F$200,0),COLUMN()-7),-999)</f>
        <v>-0.36197315483360715</v>
      </c>
      <c r="AP15" s="16" cm="1">
        <f t="array" ref="AP15">IFERROR(INDEX($H$102:$AR$200,MATCH($F15,$F$102:$F$200,0),COLUMN()-7),-999)</f>
        <v>-0.36399666825738519</v>
      </c>
      <c r="AQ15" s="16" cm="1">
        <f t="array" ref="AQ15">IFERROR(INDEX($H$102:$AR$200,MATCH($F15,$F$102:$F$200,0),COLUMN()-7),-999)</f>
        <v>-0.36399666825738519</v>
      </c>
      <c r="AR15" s="16" cm="1">
        <f t="array" ref="AR15">IFERROR(INDEX($H$102:$AR$200,MATCH($F15,$F$102:$F$200,0),COLUMN()-7),-999)</f>
        <v>-0.35374970055382615</v>
      </c>
      <c r="AS15" s="16"/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3.4766479955798824</v>
      </c>
      <c r="BG15" s="16">
        <v>1.7563215827145999</v>
      </c>
      <c r="BH15" s="16">
        <v>1.1473190976076371</v>
      </c>
      <c r="BI15" s="16">
        <v>-0.43517092015820102</v>
      </c>
      <c r="BJ15" s="16"/>
      <c r="BK15" s="16"/>
      <c r="BL15" s="16"/>
      <c r="BM15" s="16"/>
      <c r="BN15" s="16"/>
    </row>
    <row r="16" spans="1:67" x14ac:dyDescent="0.25">
      <c r="D16" s="2" t="str">
        <f>'Lines - Loading'!C16</f>
        <v>chapelcross33kv</v>
      </c>
      <c r="E16" s="90" t="str">
        <f>IF('Lines - Loading'!D16="","",'Lines - Loading'!D16)</f>
        <v>CHAPX4_KIBAT1_1</v>
      </c>
      <c r="F16" s="78" t="str">
        <f>'Lines - Loading'!E16</f>
        <v>CHAPX4_KIBAT1_1</v>
      </c>
      <c r="H16" s="16" cm="1">
        <f t="array" ref="H16">IFERROR(INDEX($H$102:$AR$200,MATCH($F16,$F$102:$F$200,0),COLUMN()-7),-999)</f>
        <v>0</v>
      </c>
      <c r="I16" s="16" cm="1">
        <f t="array" ref="I16">IFERROR(INDEX($H$102:$AR$200,MATCH($F16,$F$102:$F$200,0),COLUMN()-7),-999)</f>
        <v>0</v>
      </c>
      <c r="J16" s="16" cm="1">
        <f t="array" ref="J16">IFERROR(INDEX($H$102:$AR$200,MATCH($F16,$F$102:$F$200,0),COLUMN()-7),-999)</f>
        <v>0</v>
      </c>
      <c r="K16" s="16" cm="1">
        <f t="array" ref="K16">IFERROR(INDEX($H$102:$AR$200,MATCH($F16,$F$102:$F$200,0),COLUMN()-7),-999)</f>
        <v>0</v>
      </c>
      <c r="L16" s="16" cm="1">
        <f t="array" ref="L16">IFERROR(INDEX($H$102:$AR$200,MATCH($F16,$F$102:$F$200,0),COLUMN()-7),-999)</f>
        <v>0</v>
      </c>
      <c r="M16" s="16" cm="1">
        <f t="array" ref="M16">IFERROR(INDEX($H$102:$AR$200,MATCH($F16,$F$102:$F$200,0),COLUMN()-7),-999)</f>
        <v>0</v>
      </c>
      <c r="N16" s="16" cm="1">
        <f t="array" ref="N16">IFERROR(INDEX($H$102:$AR$200,MATCH($F16,$F$102:$F$200,0),COLUMN()-7),-999)</f>
        <v>0</v>
      </c>
      <c r="O16" s="16" cm="1">
        <f t="array" ref="O16">IFERROR(INDEX($H$102:$AR$200,MATCH($F16,$F$102:$F$200,0),COLUMN()-7),-999)</f>
        <v>0</v>
      </c>
      <c r="P16" s="16" cm="1">
        <f t="array" ref="P16">IFERROR(INDEX($H$102:$AR$200,MATCH($F16,$F$102:$F$200,0),COLUMN()-7),-999)</f>
        <v>0</v>
      </c>
      <c r="Q16" s="16" cm="1">
        <f t="array" ref="Q16">IFERROR(INDEX($H$102:$AR$200,MATCH($F16,$F$102:$F$200,0),COLUMN()-7),-999)</f>
        <v>0</v>
      </c>
      <c r="R16" s="16" cm="1">
        <f t="array" ref="R16">IFERROR(INDEX($H$102:$AR$200,MATCH($F16,$F$102:$F$200,0),COLUMN()-7),-999)</f>
        <v>0</v>
      </c>
      <c r="S16" s="16" cm="1">
        <f t="array" ref="S16">IFERROR(INDEX($H$102:$AR$200,MATCH($F16,$F$102:$F$200,0),COLUMN()-7),-999)</f>
        <v>0</v>
      </c>
      <c r="T16" s="16" cm="1">
        <f t="array" ref="T16">IFERROR(INDEX($H$102:$AR$200,MATCH($F16,$F$102:$F$200,0),COLUMN()-7),-999)</f>
        <v>0</v>
      </c>
      <c r="U16" s="16" cm="1">
        <f t="array" ref="U16">IFERROR(INDEX($H$102:$AR$200,MATCH($F16,$F$102:$F$200,0),COLUMN()-7),-999)</f>
        <v>0</v>
      </c>
      <c r="V16" s="16" cm="1">
        <f t="array" ref="V16">IFERROR(INDEX($H$102:$AR$200,MATCH($F16,$F$102:$F$200,0),COLUMN()-7),-999)</f>
        <v>0</v>
      </c>
      <c r="W16" s="16" cm="1">
        <f t="array" ref="W16">IFERROR(INDEX($H$102:$AR$200,MATCH($F16,$F$102:$F$200,0),COLUMN()-7),-999)</f>
        <v>0</v>
      </c>
      <c r="X16" s="16" cm="1">
        <f t="array" ref="X16">IFERROR(INDEX($H$102:$AR$200,MATCH($F16,$F$102:$F$200,0),COLUMN()-7),-999)</f>
        <v>0</v>
      </c>
      <c r="Y16" s="16" cm="1">
        <f t="array" ref="Y16">IFERROR(INDEX($H$102:$AR$200,MATCH($F16,$F$102:$F$200,0),COLUMN()-7),-999)</f>
        <v>0</v>
      </c>
      <c r="Z16" s="16" cm="1">
        <f t="array" ref="Z16">IFERROR(INDEX($H$102:$AR$200,MATCH($F16,$F$102:$F$200,0),COLUMN()-7),-999)</f>
        <v>0</v>
      </c>
      <c r="AA16" s="16" cm="1">
        <f t="array" ref="AA16">IFERROR(INDEX($H$102:$AR$200,MATCH($F16,$F$102:$F$200,0),COLUMN()-7),-999)</f>
        <v>0</v>
      </c>
      <c r="AB16" s="16" cm="1">
        <f t="array" ref="AB16">IFERROR(INDEX($H$102:$AR$200,MATCH($F16,$F$102:$F$200,0),COLUMN()-7),-999)</f>
        <v>0</v>
      </c>
      <c r="AC16" s="16" cm="1">
        <f t="array" ref="AC16">IFERROR(INDEX($H$102:$AR$200,MATCH($F16,$F$102:$F$200,0),COLUMN()-7),-999)</f>
        <v>0</v>
      </c>
      <c r="AD16" s="16" cm="1">
        <f t="array" ref="AD16">IFERROR(INDEX($H$102:$AR$200,MATCH($F16,$F$102:$F$200,0),COLUMN()-7),-999)</f>
        <v>0</v>
      </c>
      <c r="AE16" s="16" cm="1">
        <f t="array" ref="AE16">IFERROR(INDEX($H$102:$AR$200,MATCH($F16,$F$102:$F$200,0),COLUMN()-7),-999)</f>
        <v>0</v>
      </c>
      <c r="AF16" s="16" cm="1">
        <f t="array" ref="AF16">IFERROR(INDEX($H$102:$AR$200,MATCH($F16,$F$102:$F$200,0),COLUMN()-7),-999)</f>
        <v>0</v>
      </c>
      <c r="AG16" s="16" cm="1">
        <f t="array" ref="AG16">IFERROR(INDEX($H$102:$AR$200,MATCH($F16,$F$102:$F$200,0),COLUMN()-7),-999)</f>
        <v>0</v>
      </c>
      <c r="AH16" s="16" cm="1">
        <f t="array" ref="AH16">IFERROR(INDEX($H$102:$AR$200,MATCH($F16,$F$102:$F$200,0),COLUMN()-7),-999)</f>
        <v>0</v>
      </c>
      <c r="AI16" s="16" cm="1">
        <f t="array" ref="AI16">IFERROR(INDEX($H$102:$AR$200,MATCH($F16,$F$102:$F$200,0),COLUMN()-7),-999)</f>
        <v>0</v>
      </c>
      <c r="AJ16" s="16" cm="1">
        <f t="array" ref="AJ16">IFERROR(INDEX($H$102:$AR$200,MATCH($F16,$F$102:$F$200,0),COLUMN()-7),-999)</f>
        <v>-0.32108990993488629</v>
      </c>
      <c r="AK16" s="16" cm="1">
        <f t="array" ref="AK16">IFERROR(INDEX($H$102:$AR$200,MATCH($F16,$F$102:$F$200,0),COLUMN()-7),-999)</f>
        <v>-0.31596848243279985</v>
      </c>
      <c r="AL16" s="16" cm="1">
        <f t="array" ref="AL16">IFERROR(INDEX($H$102:$AR$200,MATCH($F16,$F$102:$F$200,0),COLUMN()-7),-999)</f>
        <v>-0.28867035279087166</v>
      </c>
      <c r="AM16" s="16" cm="1">
        <f t="array" ref="AM16">IFERROR(INDEX($H$102:$AR$200,MATCH($F16,$F$102:$F$200,0),COLUMN()-7),-999)</f>
        <v>-0.29234478552942</v>
      </c>
      <c r="AN16" s="16" cm="1">
        <f t="array" ref="AN16">IFERROR(INDEX($H$102:$AR$200,MATCH($F16,$F$102:$F$200,0),COLUMN()-7),-999)</f>
        <v>-0.29191655303080738</v>
      </c>
      <c r="AO16" s="16" cm="1">
        <f t="array" ref="AO16">IFERROR(INDEX($H$102:$AR$200,MATCH($F16,$F$102:$F$200,0),COLUMN()-7),-999)</f>
        <v>-0.29189909535770281</v>
      </c>
      <c r="AP16" s="16" cm="1">
        <f t="array" ref="AP16">IFERROR(INDEX($H$102:$AR$200,MATCH($F16,$F$102:$F$200,0),COLUMN()-7),-999)</f>
        <v>-0.29204723470694333</v>
      </c>
      <c r="AQ16" s="16" cm="1">
        <f t="array" ref="AQ16">IFERROR(INDEX($H$102:$AR$200,MATCH($F16,$F$102:$F$200,0),COLUMN()-7),-999)</f>
        <v>-0.29204723470694333</v>
      </c>
      <c r="AR16" s="16" cm="1">
        <f t="array" ref="AR16">IFERROR(INDEX($H$102:$AR$200,MATCH($F16,$F$102:$F$200,0),COLUMN()-7),-999)</f>
        <v>-0.29139862376768971</v>
      </c>
      <c r="AS16" s="16"/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-0.31997048374725112</v>
      </c>
      <c r="BH16" s="16">
        <v>-0.31264599003376914</v>
      </c>
      <c r="BI16" s="16">
        <v>-0.29028201656640407</v>
      </c>
      <c r="BJ16" s="16"/>
      <c r="BK16" s="16"/>
      <c r="BL16" s="16"/>
      <c r="BM16" s="16"/>
      <c r="BN16" s="16"/>
    </row>
    <row r="17" spans="4:66" x14ac:dyDescent="0.25">
      <c r="D17" s="2" t="str">
        <f>'Lines - Loading'!C17</f>
        <v>chapelcross33kv</v>
      </c>
      <c r="E17" s="90" t="str">
        <f>IF('Lines - Loading'!D17="","",'Lines - Loading'!D17)</f>
        <v>CHAPX4_MOFTT1_1</v>
      </c>
      <c r="F17" s="78" t="str">
        <f>'Lines - Loading'!E17</f>
        <v>CHAPX4_MOFTT1_1</v>
      </c>
      <c r="H17" s="16" cm="1">
        <f t="array" ref="H17">IFERROR(INDEX($H$102:$AR$200,MATCH($F17,$F$102:$F$200,0),COLUMN()-7),-999)</f>
        <v>0</v>
      </c>
      <c r="I17" s="16" cm="1">
        <f t="array" ref="I17">IFERROR(INDEX($H$102:$AR$200,MATCH($F17,$F$102:$F$200,0),COLUMN()-7),-999)</f>
        <v>0</v>
      </c>
      <c r="J17" s="16" cm="1">
        <f t="array" ref="J17">IFERROR(INDEX($H$102:$AR$200,MATCH($F17,$F$102:$F$200,0),COLUMN()-7),-999)</f>
        <v>0</v>
      </c>
      <c r="K17" s="16" cm="1">
        <f t="array" ref="K17">IFERROR(INDEX($H$102:$AR$200,MATCH($F17,$F$102:$F$200,0),COLUMN()-7),-999)</f>
        <v>0</v>
      </c>
      <c r="L17" s="16" cm="1">
        <f t="array" ref="L17">IFERROR(INDEX($H$102:$AR$200,MATCH($F17,$F$102:$F$200,0),COLUMN()-7),-999)</f>
        <v>0</v>
      </c>
      <c r="M17" s="16" cm="1">
        <f t="array" ref="M17">IFERROR(INDEX($H$102:$AR$200,MATCH($F17,$F$102:$F$200,0),COLUMN()-7),-999)</f>
        <v>0</v>
      </c>
      <c r="N17" s="16" cm="1">
        <f t="array" ref="N17">IFERROR(INDEX($H$102:$AR$200,MATCH($F17,$F$102:$F$200,0),COLUMN()-7),-999)</f>
        <v>0</v>
      </c>
      <c r="O17" s="16" cm="1">
        <f t="array" ref="O17">IFERROR(INDEX($H$102:$AR$200,MATCH($F17,$F$102:$F$200,0),COLUMN()-7),-999)</f>
        <v>0</v>
      </c>
      <c r="P17" s="16" cm="1">
        <f t="array" ref="P17">IFERROR(INDEX($H$102:$AR$200,MATCH($F17,$F$102:$F$200,0),COLUMN()-7),-999)</f>
        <v>0</v>
      </c>
      <c r="Q17" s="16" cm="1">
        <f t="array" ref="Q17">IFERROR(INDEX($H$102:$AR$200,MATCH($F17,$F$102:$F$200,0),COLUMN()-7),-999)</f>
        <v>0</v>
      </c>
      <c r="R17" s="16" cm="1">
        <f t="array" ref="R17">IFERROR(INDEX($H$102:$AR$200,MATCH($F17,$F$102:$F$200,0),COLUMN()-7),-999)</f>
        <v>0</v>
      </c>
      <c r="S17" s="16" cm="1">
        <f t="array" ref="S17">IFERROR(INDEX($H$102:$AR$200,MATCH($F17,$F$102:$F$200,0),COLUMN()-7),-999)</f>
        <v>0</v>
      </c>
      <c r="T17" s="16" cm="1">
        <f t="array" ref="T17">IFERROR(INDEX($H$102:$AR$200,MATCH($F17,$F$102:$F$200,0),COLUMN()-7),-999)</f>
        <v>0</v>
      </c>
      <c r="U17" s="16" cm="1">
        <f t="array" ref="U17">IFERROR(INDEX($H$102:$AR$200,MATCH($F17,$F$102:$F$200,0),COLUMN()-7),-999)</f>
        <v>0</v>
      </c>
      <c r="V17" s="16" cm="1">
        <f t="array" ref="V17">IFERROR(INDEX($H$102:$AR$200,MATCH($F17,$F$102:$F$200,0),COLUMN()-7),-999)</f>
        <v>0</v>
      </c>
      <c r="W17" s="16" cm="1">
        <f t="array" ref="W17">IFERROR(INDEX($H$102:$AR$200,MATCH($F17,$F$102:$F$200,0),COLUMN()-7),-999)</f>
        <v>0</v>
      </c>
      <c r="X17" s="16" cm="1">
        <f t="array" ref="X17">IFERROR(INDEX($H$102:$AR$200,MATCH($F17,$F$102:$F$200,0),COLUMN()-7),-999)</f>
        <v>0</v>
      </c>
      <c r="Y17" s="16" cm="1">
        <f t="array" ref="Y17">IFERROR(INDEX($H$102:$AR$200,MATCH($F17,$F$102:$F$200,0),COLUMN()-7),-999)</f>
        <v>0</v>
      </c>
      <c r="Z17" s="16" cm="1">
        <f t="array" ref="Z17">IFERROR(INDEX($H$102:$AR$200,MATCH($F17,$F$102:$F$200,0),COLUMN()-7),-999)</f>
        <v>0</v>
      </c>
      <c r="AA17" s="16" cm="1">
        <f t="array" ref="AA17">IFERROR(INDEX($H$102:$AR$200,MATCH($F17,$F$102:$F$200,0),COLUMN()-7),-999)</f>
        <v>0</v>
      </c>
      <c r="AB17" s="16" cm="1">
        <f t="array" ref="AB17">IFERROR(INDEX($H$102:$AR$200,MATCH($F17,$F$102:$F$200,0),COLUMN()-7),-999)</f>
        <v>0</v>
      </c>
      <c r="AC17" s="16" cm="1">
        <f t="array" ref="AC17">IFERROR(INDEX($H$102:$AR$200,MATCH($F17,$F$102:$F$200,0),COLUMN()-7),-999)</f>
        <v>0</v>
      </c>
      <c r="AD17" s="16" cm="1">
        <f t="array" ref="AD17">IFERROR(INDEX($H$102:$AR$200,MATCH($F17,$F$102:$F$200,0),COLUMN()-7),-999)</f>
        <v>0</v>
      </c>
      <c r="AE17" s="16" cm="1">
        <f t="array" ref="AE17">IFERROR(INDEX($H$102:$AR$200,MATCH($F17,$F$102:$F$200,0),COLUMN()-7),-999)</f>
        <v>0</v>
      </c>
      <c r="AF17" s="16" cm="1">
        <f t="array" ref="AF17">IFERROR(INDEX($H$102:$AR$200,MATCH($F17,$F$102:$F$200,0),COLUMN()-7),-999)</f>
        <v>0</v>
      </c>
      <c r="AG17" s="16" cm="1">
        <f t="array" ref="AG17">IFERROR(INDEX($H$102:$AR$200,MATCH($F17,$F$102:$F$200,0),COLUMN()-7),-999)</f>
        <v>0</v>
      </c>
      <c r="AH17" s="16" cm="1">
        <f t="array" ref="AH17">IFERROR(INDEX($H$102:$AR$200,MATCH($F17,$F$102:$F$200,0),COLUMN()-7),-999)</f>
        <v>0</v>
      </c>
      <c r="AI17" s="16" cm="1">
        <f t="array" ref="AI17">IFERROR(INDEX($H$102:$AR$200,MATCH($F17,$F$102:$F$200,0),COLUMN()-7),-999)</f>
        <v>0</v>
      </c>
      <c r="AJ17" s="16" cm="1">
        <f t="array" ref="AJ17">IFERROR(INDEX($H$102:$AR$200,MATCH($F17,$F$102:$F$200,0),COLUMN()-7),-999)</f>
        <v>0.22148382065988814</v>
      </c>
      <c r="AK17" s="16" cm="1">
        <f t="array" ref="AK17">IFERROR(INDEX($H$102:$AR$200,MATCH($F17,$F$102:$F$200,0),COLUMN()-7),-999)</f>
        <v>8.0732453306130214E-2</v>
      </c>
      <c r="AL17" s="16" cm="1">
        <f t="array" ref="AL17">IFERROR(INDEX($H$102:$AR$200,MATCH($F17,$F$102:$F$200,0),COLUMN()-7),-999)</f>
        <v>3.0051030104371046E-3</v>
      </c>
      <c r="AM17" s="16" cm="1">
        <f t="array" ref="AM17">IFERROR(INDEX($H$102:$AR$200,MATCH($F17,$F$102:$F$200,0),COLUMN()-7),-999)</f>
        <v>1.1603779965235761E-3</v>
      </c>
      <c r="AN17" s="16" cm="1">
        <f t="array" ref="AN17">IFERROR(INDEX($H$102:$AR$200,MATCH($F17,$F$102:$F$200,0),COLUMN()-7),-999)</f>
        <v>0.34365184111132524</v>
      </c>
      <c r="AO17" s="16" cm="1">
        <f t="array" ref="AO17">IFERROR(INDEX($H$102:$AR$200,MATCH($F17,$F$102:$F$200,0),COLUMN()-7),-999)</f>
        <v>0.34363466024196271</v>
      </c>
      <c r="AP17" s="16" cm="1">
        <f t="array" ref="AP17">IFERROR(INDEX($H$102:$AR$200,MATCH($F17,$F$102:$F$200,0),COLUMN()-7),-999)</f>
        <v>0.343780507909838</v>
      </c>
      <c r="AQ17" s="16" cm="1">
        <f t="array" ref="AQ17">IFERROR(INDEX($H$102:$AR$200,MATCH($F17,$F$102:$F$200,0),COLUMN()-7),-999)</f>
        <v>0.343780507909838</v>
      </c>
      <c r="AR17" s="16" cm="1">
        <f t="array" ref="AR17">IFERROR(INDEX($H$102:$AR$200,MATCH($F17,$F$102:$F$200,0),COLUMN()-7),-999)</f>
        <v>0.34629691841852361</v>
      </c>
      <c r="AS17" s="16"/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0.2230823370237256</v>
      </c>
      <c r="BH17" s="16">
        <v>8.3970549325684263E-2</v>
      </c>
      <c r="BI17" s="16">
        <v>0.34243146666720686</v>
      </c>
      <c r="BJ17" s="16"/>
      <c r="BK17" s="16"/>
      <c r="BL17" s="16"/>
      <c r="BM17" s="16"/>
      <c r="BN17" s="16"/>
    </row>
    <row r="18" spans="4:66" x14ac:dyDescent="0.25">
      <c r="D18" s="2" t="str">
        <f>'Lines - Loading'!C18</f>
        <v>chapelcross33kv</v>
      </c>
      <c r="E18" s="90" t="str">
        <f>IF('Lines - Loading'!D18="","",'Lines - Loading'!D18)</f>
        <v>CHAP3-_CHAPX3_1</v>
      </c>
      <c r="F18" s="78" t="str">
        <f>'Lines - Loading'!E18</f>
        <v>CHAP3-_CHAPX3_1</v>
      </c>
      <c r="H18" s="16" cm="1">
        <f t="array" ref="H18">IFERROR(INDEX($H$102:$AR$200,MATCH($F18,$F$102:$F$200,0),COLUMN()-7),-999)</f>
        <v>0</v>
      </c>
      <c r="I18" s="16" cm="1">
        <f t="array" ref="I18">IFERROR(INDEX($H$102:$AR$200,MATCH($F18,$F$102:$F$200,0),COLUMN()-7),-999)</f>
        <v>0</v>
      </c>
      <c r="J18" s="16" cm="1">
        <f t="array" ref="J18">IFERROR(INDEX($H$102:$AR$200,MATCH($F18,$F$102:$F$200,0),COLUMN()-7),-999)</f>
        <v>0</v>
      </c>
      <c r="K18" s="16" cm="1">
        <f t="array" ref="K18">IFERROR(INDEX($H$102:$AR$200,MATCH($F18,$F$102:$F$200,0),COLUMN()-7),-999)</f>
        <v>0</v>
      </c>
      <c r="L18" s="16" cm="1">
        <f t="array" ref="L18">IFERROR(INDEX($H$102:$AR$200,MATCH($F18,$F$102:$F$200,0),COLUMN()-7),-999)</f>
        <v>0</v>
      </c>
      <c r="M18" s="16" cm="1">
        <f t="array" ref="M18">IFERROR(INDEX($H$102:$AR$200,MATCH($F18,$F$102:$F$200,0),COLUMN()-7),-999)</f>
        <v>0</v>
      </c>
      <c r="N18" s="16" cm="1">
        <f t="array" ref="N18">IFERROR(INDEX($H$102:$AR$200,MATCH($F18,$F$102:$F$200,0),COLUMN()-7),-999)</f>
        <v>0</v>
      </c>
      <c r="O18" s="16" cm="1">
        <f t="array" ref="O18">IFERROR(INDEX($H$102:$AR$200,MATCH($F18,$F$102:$F$200,0),COLUMN()-7),-999)</f>
        <v>0</v>
      </c>
      <c r="P18" s="16" cm="1">
        <f t="array" ref="P18">IFERROR(INDEX($H$102:$AR$200,MATCH($F18,$F$102:$F$200,0),COLUMN()-7),-999)</f>
        <v>0</v>
      </c>
      <c r="Q18" s="16" cm="1">
        <f t="array" ref="Q18">IFERROR(INDEX($H$102:$AR$200,MATCH($F18,$F$102:$F$200,0),COLUMN()-7),-999)</f>
        <v>0</v>
      </c>
      <c r="R18" s="16" cm="1">
        <f t="array" ref="R18">IFERROR(INDEX($H$102:$AR$200,MATCH($F18,$F$102:$F$200,0),COLUMN()-7),-999)</f>
        <v>0</v>
      </c>
      <c r="S18" s="16" cm="1">
        <f t="array" ref="S18">IFERROR(INDEX($H$102:$AR$200,MATCH($F18,$F$102:$F$200,0),COLUMN()-7),-999)</f>
        <v>0</v>
      </c>
      <c r="T18" s="16" cm="1">
        <f t="array" ref="T18">IFERROR(INDEX($H$102:$AR$200,MATCH($F18,$F$102:$F$200,0),COLUMN()-7),-999)</f>
        <v>0</v>
      </c>
      <c r="U18" s="16" cm="1">
        <f t="array" ref="U18">IFERROR(INDEX($H$102:$AR$200,MATCH($F18,$F$102:$F$200,0),COLUMN()-7),-999)</f>
        <v>0</v>
      </c>
      <c r="V18" s="16" cm="1">
        <f t="array" ref="V18">IFERROR(INDEX($H$102:$AR$200,MATCH($F18,$F$102:$F$200,0),COLUMN()-7),-999)</f>
        <v>0</v>
      </c>
      <c r="W18" s="16" cm="1">
        <f t="array" ref="W18">IFERROR(INDEX($H$102:$AR$200,MATCH($F18,$F$102:$F$200,0),COLUMN()-7),-999)</f>
        <v>0</v>
      </c>
      <c r="X18" s="16" cm="1">
        <f t="array" ref="X18">IFERROR(INDEX($H$102:$AR$200,MATCH($F18,$F$102:$F$200,0),COLUMN()-7),-999)</f>
        <v>0</v>
      </c>
      <c r="Y18" s="16" cm="1">
        <f t="array" ref="Y18">IFERROR(INDEX($H$102:$AR$200,MATCH($F18,$F$102:$F$200,0),COLUMN()-7),-999)</f>
        <v>0</v>
      </c>
      <c r="Z18" s="16" cm="1">
        <f t="array" ref="Z18">IFERROR(INDEX($H$102:$AR$200,MATCH($F18,$F$102:$F$200,0),COLUMN()-7),-999)</f>
        <v>0</v>
      </c>
      <c r="AA18" s="16" cm="1">
        <f t="array" ref="AA18">IFERROR(INDEX($H$102:$AR$200,MATCH($F18,$F$102:$F$200,0),COLUMN()-7),-999)</f>
        <v>0</v>
      </c>
      <c r="AB18" s="16" cm="1">
        <f t="array" ref="AB18">IFERROR(INDEX($H$102:$AR$200,MATCH($F18,$F$102:$F$200,0),COLUMN()-7),-999)</f>
        <v>0</v>
      </c>
      <c r="AC18" s="16" cm="1">
        <f t="array" ref="AC18">IFERROR(INDEX($H$102:$AR$200,MATCH($F18,$F$102:$F$200,0),COLUMN()-7),-999)</f>
        <v>0</v>
      </c>
      <c r="AD18" s="16" cm="1">
        <f t="array" ref="AD18">IFERROR(INDEX($H$102:$AR$200,MATCH($F18,$F$102:$F$200,0),COLUMN()-7),-999)</f>
        <v>0</v>
      </c>
      <c r="AE18" s="16" cm="1">
        <f t="array" ref="AE18">IFERROR(INDEX($H$102:$AR$200,MATCH($F18,$F$102:$F$200,0),COLUMN()-7),-999)</f>
        <v>4.7022858592795314E-2</v>
      </c>
      <c r="AF18" s="16" cm="1">
        <f t="array" ref="AF18">IFERROR(INDEX($H$102:$AR$200,MATCH($F18,$F$102:$F$200,0),COLUMN()-7),-999)</f>
        <v>4.7402208121647305E-2</v>
      </c>
      <c r="AG18" s="16" cm="1">
        <f t="array" ref="AG18">IFERROR(INDEX($H$102:$AR$200,MATCH($F18,$F$102:$F$200,0),COLUMN()-7),-999)</f>
        <v>0.11713300482477518</v>
      </c>
      <c r="AH18" s="16" cm="1">
        <f t="array" ref="AH18">IFERROR(INDEX($H$102:$AR$200,MATCH($F18,$F$102:$F$200,0),COLUMN()-7),-999)</f>
        <v>0.11744403373741508</v>
      </c>
      <c r="AI18" s="16" cm="1">
        <f t="array" ref="AI18">IFERROR(INDEX($H$102:$AR$200,MATCH($F18,$F$102:$F$200,0),COLUMN()-7),-999)</f>
        <v>0.17460444891383115</v>
      </c>
      <c r="AJ18" s="16" cm="1">
        <f t="array" ref="AJ18">IFERROR(INDEX($H$102:$AR$200,MATCH($F18,$F$102:$F$200,0),COLUMN()-7),-999)</f>
        <v>0.17586097591077693</v>
      </c>
      <c r="AK18" s="16" cm="1">
        <f t="array" ref="AK18">IFERROR(INDEX($H$102:$AR$200,MATCH($F18,$F$102:$F$200,0),COLUMN()-7),-999)</f>
        <v>0.17699595189484968</v>
      </c>
      <c r="AL18" s="16" cm="1">
        <f t="array" ref="AL18">IFERROR(INDEX($H$102:$AR$200,MATCH($F18,$F$102:$F$200,0),COLUMN()-7),-999)</f>
        <v>0.17872830905345966</v>
      </c>
      <c r="AM18" s="16" cm="1">
        <f t="array" ref="AM18">IFERROR(INDEX($H$102:$AR$200,MATCH($F18,$F$102:$F$200,0),COLUMN()-7),-999)</f>
        <v>0.17868899141605304</v>
      </c>
      <c r="AN18" s="16" cm="1">
        <f t="array" ref="AN18">IFERROR(INDEX($H$102:$AR$200,MATCH($F18,$F$102:$F$200,0),COLUMN()-7),-999)</f>
        <v>0.17868938980633409</v>
      </c>
      <c r="AO18" s="16" cm="1">
        <f t="array" ref="AO18">IFERROR(INDEX($H$102:$AR$200,MATCH($F18,$F$102:$F$200,0),COLUMN()-7),-999)</f>
        <v>0.61695323608919228</v>
      </c>
      <c r="AP18" s="16" cm="1">
        <f t="array" ref="AP18">IFERROR(INDEX($H$102:$AR$200,MATCH($F18,$F$102:$F$200,0),COLUMN()-7),-999)</f>
        <v>0.9579598986415816</v>
      </c>
      <c r="AQ18" s="16" cm="1">
        <f t="array" ref="AQ18">IFERROR(INDEX($H$102:$AR$200,MATCH($F18,$F$102:$F$200,0),COLUMN()-7),-999)</f>
        <v>0.9579598986415816</v>
      </c>
      <c r="AR18" s="16" cm="1">
        <f t="array" ref="AR18">IFERROR(INDEX($H$102:$AR$200,MATCH($F18,$F$102:$F$200,0),COLUMN()-7),-999)</f>
        <v>0.96400506768366379</v>
      </c>
      <c r="AS18" s="16"/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4.3097702402485227E-2</v>
      </c>
      <c r="BF18" s="16">
        <v>0.16756182936590713</v>
      </c>
      <c r="BG18" s="16">
        <v>0.17504690189551575</v>
      </c>
      <c r="BH18" s="16">
        <v>0.17371258527297723</v>
      </c>
      <c r="BI18" s="16">
        <v>0.98008476446636483</v>
      </c>
      <c r="BJ18" s="16"/>
      <c r="BK18" s="16"/>
      <c r="BL18" s="16"/>
      <c r="BM18" s="16"/>
      <c r="BN18" s="16"/>
    </row>
    <row r="19" spans="4:66" x14ac:dyDescent="0.25">
      <c r="D19" s="2" t="str">
        <f>'Lines - Loading'!C19</f>
        <v>chapelcross33kv</v>
      </c>
      <c r="E19" s="90" t="str">
        <f>IF('Lines - Loading'!D19="","",'Lines - Loading'!D19)</f>
        <v>GRNA3A_GRNAT1_1</v>
      </c>
      <c r="F19" s="78" t="str">
        <f>'Lines - Loading'!E19</f>
        <v>GRNA3A_GRNAT1_1</v>
      </c>
      <c r="H19" s="16" cm="1">
        <f t="array" ref="H19">IFERROR(INDEX($H$102:$AR$200,MATCH($F19,$F$102:$F$200,0),COLUMN()-7),-999)</f>
        <v>0</v>
      </c>
      <c r="I19" s="16" cm="1">
        <f t="array" ref="I19">IFERROR(INDEX($H$102:$AR$200,MATCH($F19,$F$102:$F$200,0),COLUMN()-7),-999)</f>
        <v>0</v>
      </c>
      <c r="J19" s="16" cm="1">
        <f t="array" ref="J19">IFERROR(INDEX($H$102:$AR$200,MATCH($F19,$F$102:$F$200,0),COLUMN()-7),-999)</f>
        <v>0</v>
      </c>
      <c r="K19" s="16" cm="1">
        <f t="array" ref="K19">IFERROR(INDEX($H$102:$AR$200,MATCH($F19,$F$102:$F$200,0),COLUMN()-7),-999)</f>
        <v>0</v>
      </c>
      <c r="L19" s="16" cm="1">
        <f t="array" ref="L19">IFERROR(INDEX($H$102:$AR$200,MATCH($F19,$F$102:$F$200,0),COLUMN()-7),-999)</f>
        <v>0</v>
      </c>
      <c r="M19" s="16" cm="1">
        <f t="array" ref="M19">IFERROR(INDEX($H$102:$AR$200,MATCH($F19,$F$102:$F$200,0),COLUMN()-7),-999)</f>
        <v>0</v>
      </c>
      <c r="N19" s="16" cm="1">
        <f t="array" ref="N19">IFERROR(INDEX($H$102:$AR$200,MATCH($F19,$F$102:$F$200,0),COLUMN()-7),-999)</f>
        <v>0</v>
      </c>
      <c r="O19" s="16" cm="1">
        <f t="array" ref="O19">IFERROR(INDEX($H$102:$AR$200,MATCH($F19,$F$102:$F$200,0),COLUMN()-7),-999)</f>
        <v>0</v>
      </c>
      <c r="P19" s="16" cm="1">
        <f t="array" ref="P19">IFERROR(INDEX($H$102:$AR$200,MATCH($F19,$F$102:$F$200,0),COLUMN()-7),-999)</f>
        <v>0</v>
      </c>
      <c r="Q19" s="16" cm="1">
        <f t="array" ref="Q19">IFERROR(INDEX($H$102:$AR$200,MATCH($F19,$F$102:$F$200,0),COLUMN()-7),-999)</f>
        <v>0</v>
      </c>
      <c r="R19" s="16" cm="1">
        <f t="array" ref="R19">IFERROR(INDEX($H$102:$AR$200,MATCH($F19,$F$102:$F$200,0),COLUMN()-7),-999)</f>
        <v>0</v>
      </c>
      <c r="S19" s="16" cm="1">
        <f t="array" ref="S19">IFERROR(INDEX($H$102:$AR$200,MATCH($F19,$F$102:$F$200,0),COLUMN()-7),-999)</f>
        <v>0</v>
      </c>
      <c r="T19" s="16" cm="1">
        <f t="array" ref="T19">IFERROR(INDEX($H$102:$AR$200,MATCH($F19,$F$102:$F$200,0),COLUMN()-7),-999)</f>
        <v>0</v>
      </c>
      <c r="U19" s="16" cm="1">
        <f t="array" ref="U19">IFERROR(INDEX($H$102:$AR$200,MATCH($F19,$F$102:$F$200,0),COLUMN()-7),-999)</f>
        <v>0</v>
      </c>
      <c r="V19" s="16" cm="1">
        <f t="array" ref="V19">IFERROR(INDEX($H$102:$AR$200,MATCH($F19,$F$102:$F$200,0),COLUMN()-7),-999)</f>
        <v>0</v>
      </c>
      <c r="W19" s="16" cm="1">
        <f t="array" ref="W19">IFERROR(INDEX($H$102:$AR$200,MATCH($F19,$F$102:$F$200,0),COLUMN()-7),-999)</f>
        <v>0</v>
      </c>
      <c r="X19" s="16" cm="1">
        <f t="array" ref="X19">IFERROR(INDEX($H$102:$AR$200,MATCH($F19,$F$102:$F$200,0),COLUMN()-7),-999)</f>
        <v>0</v>
      </c>
      <c r="Y19" s="16" cm="1">
        <f t="array" ref="Y19">IFERROR(INDEX($H$102:$AR$200,MATCH($F19,$F$102:$F$200,0),COLUMN()-7),-999)</f>
        <v>0</v>
      </c>
      <c r="Z19" s="16" cm="1">
        <f t="array" ref="Z19">IFERROR(INDEX($H$102:$AR$200,MATCH($F19,$F$102:$F$200,0),COLUMN()-7),-999)</f>
        <v>0</v>
      </c>
      <c r="AA19" s="16" cm="1">
        <f t="array" ref="AA19">IFERROR(INDEX($H$102:$AR$200,MATCH($F19,$F$102:$F$200,0),COLUMN()-7),-999)</f>
        <v>0</v>
      </c>
      <c r="AB19" s="16" cm="1">
        <f t="array" ref="AB19">IFERROR(INDEX($H$102:$AR$200,MATCH($F19,$F$102:$F$200,0),COLUMN()-7),-999)</f>
        <v>0</v>
      </c>
      <c r="AC19" s="16" cm="1">
        <f t="array" ref="AC19">IFERROR(INDEX($H$102:$AR$200,MATCH($F19,$F$102:$F$200,0),COLUMN()-7),-999)</f>
        <v>0</v>
      </c>
      <c r="AD19" s="16" cm="1">
        <f t="array" ref="AD19">IFERROR(INDEX($H$102:$AR$200,MATCH($F19,$F$102:$F$200,0),COLUMN()-7),-999)</f>
        <v>0</v>
      </c>
      <c r="AE19" s="16" cm="1">
        <f t="array" ref="AE19">IFERROR(INDEX($H$102:$AR$200,MATCH($F19,$F$102:$F$200,0),COLUMN()-7),-999)</f>
        <v>-7.4517453839406667E-11</v>
      </c>
      <c r="AF19" s="16" cm="1">
        <f t="array" ref="AF19">IFERROR(INDEX($H$102:$AR$200,MATCH($F19,$F$102:$F$200,0),COLUMN()-7),-999)</f>
        <v>1.0535305050227151E-10</v>
      </c>
      <c r="AG19" s="16" cm="1">
        <f t="array" ref="AG19">IFERROR(INDEX($H$102:$AR$200,MATCH($F19,$F$102:$F$200,0),COLUMN()-7),-999)</f>
        <v>2.2015257715793379E-10</v>
      </c>
      <c r="AH19" s="16" cm="1">
        <f t="array" ref="AH19">IFERROR(INDEX($H$102:$AR$200,MATCH($F19,$F$102:$F$200,0),COLUMN()-7),-999)</f>
        <v>1.9629318569885923E-11</v>
      </c>
      <c r="AI19" s="16" cm="1">
        <f t="array" ref="AI19">IFERROR(INDEX($H$102:$AR$200,MATCH($F19,$F$102:$F$200,0),COLUMN()-7),-999)</f>
        <v>2.1005400283741205E-10</v>
      </c>
      <c r="AJ19" s="16" cm="1">
        <f t="array" ref="AJ19">IFERROR(INDEX($H$102:$AR$200,MATCH($F19,$F$102:$F$200,0),COLUMN()-7),-999)</f>
        <v>6.1115097357844483E-11</v>
      </c>
      <c r="AK19" s="16" cm="1">
        <f t="array" ref="AK19">IFERROR(INDEX($H$102:$AR$200,MATCH($F19,$F$102:$F$200,0),COLUMN()-7),-999)</f>
        <v>1.6976105417232379E-11</v>
      </c>
      <c r="AL19" s="16" cm="1">
        <f t="array" ref="AL19">IFERROR(INDEX($H$102:$AR$200,MATCH($F19,$F$102:$F$200,0),COLUMN()-7),-999)</f>
        <v>-3.6326731553404379E-12</v>
      </c>
      <c r="AM19" s="16" cm="1">
        <f t="array" ref="AM19">IFERROR(INDEX($H$102:$AR$200,MATCH($F19,$F$102:$F$200,0),COLUMN()-7),-999)</f>
        <v>6.9121097734381465E-11</v>
      </c>
      <c r="AN19" s="16" cm="1">
        <f t="array" ref="AN19">IFERROR(INDEX($H$102:$AR$200,MATCH($F19,$F$102:$F$200,0),COLUMN()-7),-999)</f>
        <v>-1.2122543897527538E-10</v>
      </c>
      <c r="AO19" s="16" cm="1">
        <f t="array" ref="AO19">IFERROR(INDEX($H$102:$AR$200,MATCH($F19,$F$102:$F$200,0),COLUMN()-7),-999)</f>
        <v>5.7026274327687254E-11</v>
      </c>
      <c r="AP19" s="16" cm="1">
        <f t="array" ref="AP19">IFERROR(INDEX($H$102:$AR$200,MATCH($F19,$F$102:$F$200,0),COLUMN()-7),-999)</f>
        <v>-0.36197860668055792</v>
      </c>
      <c r="AQ19" s="16" cm="1">
        <f t="array" ref="AQ19">IFERROR(INDEX($H$102:$AR$200,MATCH($F19,$F$102:$F$200,0),COLUMN()-7),-999)</f>
        <v>-0.36197860668055792</v>
      </c>
      <c r="AR19" s="16" cm="1">
        <f t="array" ref="AR19">IFERROR(INDEX($H$102:$AR$200,MATCH($F19,$F$102:$F$200,0),COLUMN()-7),-999)</f>
        <v>-0.3607151817864323</v>
      </c>
      <c r="AS19" s="16"/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-7.0565095867253236E-11</v>
      </c>
      <c r="BF19" s="16">
        <v>1.7533263035884872E-11</v>
      </c>
      <c r="BG19" s="16">
        <v>3.2106091223116362E-11</v>
      </c>
      <c r="BH19" s="16">
        <v>1.8757369876082342E-10</v>
      </c>
      <c r="BI19" s="16">
        <v>-0.35913595126888098</v>
      </c>
      <c r="BJ19" s="16"/>
      <c r="BK19" s="16"/>
      <c r="BL19" s="16"/>
      <c r="BM19" s="16"/>
      <c r="BN19" s="16"/>
    </row>
    <row r="20" spans="4:66" x14ac:dyDescent="0.25">
      <c r="D20" s="2" t="str">
        <f>'Lines - Loading'!C20</f>
        <v>chapelcross33kv</v>
      </c>
      <c r="E20" s="90" t="str">
        <f>IF('Lines - Loading'!D20="","",'Lines - Loading'!D20)</f>
        <v>LOBI3A_LOBIT1_1</v>
      </c>
      <c r="F20" s="78" t="str">
        <f>'Lines - Loading'!E20</f>
        <v>LOBI3A_LOBIT1_1</v>
      </c>
      <c r="H20" s="16" cm="1">
        <f t="array" ref="H20">IFERROR(INDEX($H$102:$AR$200,MATCH($F20,$F$102:$F$200,0),COLUMN()-7),-999)</f>
        <v>0</v>
      </c>
      <c r="I20" s="16" cm="1">
        <f t="array" ref="I20">IFERROR(INDEX($H$102:$AR$200,MATCH($F20,$F$102:$F$200,0),COLUMN()-7),-999)</f>
        <v>0</v>
      </c>
      <c r="J20" s="16" cm="1">
        <f t="array" ref="J20">IFERROR(INDEX($H$102:$AR$200,MATCH($F20,$F$102:$F$200,0),COLUMN()-7),-999)</f>
        <v>0</v>
      </c>
      <c r="K20" s="16" cm="1">
        <f t="array" ref="K20">IFERROR(INDEX($H$102:$AR$200,MATCH($F20,$F$102:$F$200,0),COLUMN()-7),-999)</f>
        <v>0</v>
      </c>
      <c r="L20" s="16" cm="1">
        <f t="array" ref="L20">IFERROR(INDEX($H$102:$AR$200,MATCH($F20,$F$102:$F$200,0),COLUMN()-7),-999)</f>
        <v>0</v>
      </c>
      <c r="M20" s="16" cm="1">
        <f t="array" ref="M20">IFERROR(INDEX($H$102:$AR$200,MATCH($F20,$F$102:$F$200,0),COLUMN()-7),-999)</f>
        <v>0</v>
      </c>
      <c r="N20" s="16" cm="1">
        <f t="array" ref="N20">IFERROR(INDEX($H$102:$AR$200,MATCH($F20,$F$102:$F$200,0),COLUMN()-7),-999)</f>
        <v>0</v>
      </c>
      <c r="O20" s="16" cm="1">
        <f t="array" ref="O20">IFERROR(INDEX($H$102:$AR$200,MATCH($F20,$F$102:$F$200,0),COLUMN()-7),-999)</f>
        <v>0</v>
      </c>
      <c r="P20" s="16" cm="1">
        <f t="array" ref="P20">IFERROR(INDEX($H$102:$AR$200,MATCH($F20,$F$102:$F$200,0),COLUMN()-7),-999)</f>
        <v>0</v>
      </c>
      <c r="Q20" s="16" cm="1">
        <f t="array" ref="Q20">IFERROR(INDEX($H$102:$AR$200,MATCH($F20,$F$102:$F$200,0),COLUMN()-7),-999)</f>
        <v>0</v>
      </c>
      <c r="R20" s="16" cm="1">
        <f t="array" ref="R20">IFERROR(INDEX($H$102:$AR$200,MATCH($F20,$F$102:$F$200,0),COLUMN()-7),-999)</f>
        <v>0</v>
      </c>
      <c r="S20" s="16" cm="1">
        <f t="array" ref="S20">IFERROR(INDEX($H$102:$AR$200,MATCH($F20,$F$102:$F$200,0),COLUMN()-7),-999)</f>
        <v>0</v>
      </c>
      <c r="T20" s="16" cm="1">
        <f t="array" ref="T20">IFERROR(INDEX($H$102:$AR$200,MATCH($F20,$F$102:$F$200,0),COLUMN()-7),-999)</f>
        <v>0</v>
      </c>
      <c r="U20" s="16" cm="1">
        <f t="array" ref="U20">IFERROR(INDEX($H$102:$AR$200,MATCH($F20,$F$102:$F$200,0),COLUMN()-7),-999)</f>
        <v>0</v>
      </c>
      <c r="V20" s="16" cm="1">
        <f t="array" ref="V20">IFERROR(INDEX($H$102:$AR$200,MATCH($F20,$F$102:$F$200,0),COLUMN()-7),-999)</f>
        <v>0</v>
      </c>
      <c r="W20" s="16" cm="1">
        <f t="array" ref="W20">IFERROR(INDEX($H$102:$AR$200,MATCH($F20,$F$102:$F$200,0),COLUMN()-7),-999)</f>
        <v>0</v>
      </c>
      <c r="X20" s="16" cm="1">
        <f t="array" ref="X20">IFERROR(INDEX($H$102:$AR$200,MATCH($F20,$F$102:$F$200,0),COLUMN()-7),-999)</f>
        <v>0</v>
      </c>
      <c r="Y20" s="16" cm="1">
        <f t="array" ref="Y20">IFERROR(INDEX($H$102:$AR$200,MATCH($F20,$F$102:$F$200,0),COLUMN()-7),-999)</f>
        <v>0</v>
      </c>
      <c r="Z20" s="16" cm="1">
        <f t="array" ref="Z20">IFERROR(INDEX($H$102:$AR$200,MATCH($F20,$F$102:$F$200,0),COLUMN()-7),-999)</f>
        <v>0</v>
      </c>
      <c r="AA20" s="16" cm="1">
        <f t="array" ref="AA20">IFERROR(INDEX($H$102:$AR$200,MATCH($F20,$F$102:$F$200,0),COLUMN()-7),-999)</f>
        <v>0</v>
      </c>
      <c r="AB20" s="16" cm="1">
        <f t="array" ref="AB20">IFERROR(INDEX($H$102:$AR$200,MATCH($F20,$F$102:$F$200,0),COLUMN()-7),-999)</f>
        <v>0</v>
      </c>
      <c r="AC20" s="16" cm="1">
        <f t="array" ref="AC20">IFERROR(INDEX($H$102:$AR$200,MATCH($F20,$F$102:$F$200,0),COLUMN()-7),-999)</f>
        <v>0</v>
      </c>
      <c r="AD20" s="16" cm="1">
        <f t="array" ref="AD20">IFERROR(INDEX($H$102:$AR$200,MATCH($F20,$F$102:$F$200,0),COLUMN()-7),-999)</f>
        <v>0</v>
      </c>
      <c r="AE20" s="16" cm="1">
        <f t="array" ref="AE20">IFERROR(INDEX($H$102:$AR$200,MATCH($F20,$F$102:$F$200,0),COLUMN()-7),-999)</f>
        <v>0</v>
      </c>
      <c r="AF20" s="16" cm="1">
        <f t="array" ref="AF20">IFERROR(INDEX($H$102:$AR$200,MATCH($F20,$F$102:$F$200,0),COLUMN()-7),-999)</f>
        <v>0</v>
      </c>
      <c r="AG20" s="16" cm="1">
        <f t="array" ref="AG20">IFERROR(INDEX($H$102:$AR$200,MATCH($F20,$F$102:$F$200,0),COLUMN()-7),-999)</f>
        <v>2.1450039119117581</v>
      </c>
      <c r="AH20" s="16" cm="1">
        <f t="array" ref="AH20">IFERROR(INDEX($H$102:$AR$200,MATCH($F20,$F$102:$F$200,0),COLUMN()-7),-999)</f>
        <v>2.1423875786156517</v>
      </c>
      <c r="AI20" s="16" cm="1">
        <f t="array" ref="AI20">IFERROR(INDEX($H$102:$AR$200,MATCH($F20,$F$102:$F$200,0),COLUMN()-7),-999)</f>
        <v>1.1889421287970086</v>
      </c>
      <c r="AJ20" s="16" cm="1">
        <f t="array" ref="AJ20">IFERROR(INDEX($H$102:$AR$200,MATCH($F20,$F$102:$F$200,0),COLUMN()-7),-999)</f>
        <v>0.53271822376701827</v>
      </c>
      <c r="AK20" s="16" cm="1">
        <f t="array" ref="AK20">IFERROR(INDEX($H$102:$AR$200,MATCH($F20,$F$102:$F$200,0),COLUMN()-7),-999)</f>
        <v>0.53398491927484049</v>
      </c>
      <c r="AL20" s="16" cm="1">
        <f t="array" ref="AL20">IFERROR(INDEX($H$102:$AR$200,MATCH($F20,$F$102:$F$200,0),COLUMN()-7),-999)</f>
        <v>0.5355646821422857</v>
      </c>
      <c r="AM20" s="16" cm="1">
        <f t="array" ref="AM20">IFERROR(INDEX($H$102:$AR$200,MATCH($F20,$F$102:$F$200,0),COLUMN()-7),-999)</f>
        <v>-0.82657240077125094</v>
      </c>
      <c r="AN20" s="16" cm="1">
        <f t="array" ref="AN20">IFERROR(INDEX($H$102:$AR$200,MATCH($F20,$F$102:$F$200,0),COLUMN()-7),-999)</f>
        <v>-0.91307106930995285</v>
      </c>
      <c r="AO20" s="16" cm="1">
        <f t="array" ref="AO20">IFERROR(INDEX($H$102:$AR$200,MATCH($F20,$F$102:$F$200,0),COLUMN()-7),-999)</f>
        <v>-0.91291015736082848</v>
      </c>
      <c r="AP20" s="16" cm="1">
        <f t="array" ref="AP20">IFERROR(INDEX($H$102:$AR$200,MATCH($F20,$F$102:$F$200,0),COLUMN()-7),-999)</f>
        <v>-0.91427551470737001</v>
      </c>
      <c r="AQ20" s="16" cm="1">
        <f t="array" ref="AQ20">IFERROR(INDEX($H$102:$AR$200,MATCH($F20,$F$102:$F$200,0),COLUMN()-7),-999)</f>
        <v>-0.91427551470737001</v>
      </c>
      <c r="AR20" s="16" cm="1">
        <f t="array" ref="AR20">IFERROR(INDEX($H$102:$AR$200,MATCH($F20,$F$102:$F$200,0),COLUMN()-7),-999)</f>
        <v>-0.90996424695734435</v>
      </c>
      <c r="AS20" s="16"/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2.1247824846362513</v>
      </c>
      <c r="BG20" s="16">
        <v>0.53448761665809008</v>
      </c>
      <c r="BH20" s="16">
        <v>0.52658990647078618</v>
      </c>
      <c r="BI20" s="16">
        <v>-0.89704176200500063</v>
      </c>
      <c r="BJ20" s="16"/>
      <c r="BK20" s="16"/>
      <c r="BL20" s="16"/>
      <c r="BM20" s="16"/>
      <c r="BN20" s="16"/>
    </row>
    <row r="21" spans="4:66" x14ac:dyDescent="0.25">
      <c r="D21" s="2" t="str">
        <f>'Lines - Loading'!C21</f>
        <v>chapelcross33kv</v>
      </c>
      <c r="E21" s="107" t="str">
        <f>IF('Lines - Loading'!D21="","",'Lines - Loading'!D21)</f>
        <v/>
      </c>
      <c r="F21" s="78" t="str">
        <f>'Lines - Loading'!E21</f>
        <v>LAHO3A_LAHOT1_1</v>
      </c>
      <c r="H21" s="16" cm="1">
        <f t="array" ref="H21">IFERROR(INDEX($H$102:$AR$200,MATCH($F21,$F$102:$F$200,0),COLUMN()-7),-999)</f>
        <v>0</v>
      </c>
      <c r="I21" s="16" cm="1">
        <f t="array" ref="I21">IFERROR(INDEX($H$102:$AR$200,MATCH($F21,$F$102:$F$200,0),COLUMN()-7),-999)</f>
        <v>0</v>
      </c>
      <c r="J21" s="16" cm="1">
        <f t="array" ref="J21">IFERROR(INDEX($H$102:$AR$200,MATCH($F21,$F$102:$F$200,0),COLUMN()-7),-999)</f>
        <v>0</v>
      </c>
      <c r="K21" s="16" cm="1">
        <f t="array" ref="K21">IFERROR(INDEX($H$102:$AR$200,MATCH($F21,$F$102:$F$200,0),COLUMN()-7),-999)</f>
        <v>0</v>
      </c>
      <c r="L21" s="16" cm="1">
        <f t="array" ref="L21">IFERROR(INDEX($H$102:$AR$200,MATCH($F21,$F$102:$F$200,0),COLUMN()-7),-999)</f>
        <v>0</v>
      </c>
      <c r="M21" s="16" cm="1">
        <f t="array" ref="M21">IFERROR(INDEX($H$102:$AR$200,MATCH($F21,$F$102:$F$200,0),COLUMN()-7),-999)</f>
        <v>0</v>
      </c>
      <c r="N21" s="16" cm="1">
        <f t="array" ref="N21">IFERROR(INDEX($H$102:$AR$200,MATCH($F21,$F$102:$F$200,0),COLUMN()-7),-999)</f>
        <v>0</v>
      </c>
      <c r="O21" s="16" cm="1">
        <f t="array" ref="O21">IFERROR(INDEX($H$102:$AR$200,MATCH($F21,$F$102:$F$200,0),COLUMN()-7),-999)</f>
        <v>0</v>
      </c>
      <c r="P21" s="16" cm="1">
        <f t="array" ref="P21">IFERROR(INDEX($H$102:$AR$200,MATCH($F21,$F$102:$F$200,0),COLUMN()-7),-999)</f>
        <v>0</v>
      </c>
      <c r="Q21" s="16" cm="1">
        <f t="array" ref="Q21">IFERROR(INDEX($H$102:$AR$200,MATCH($F21,$F$102:$F$200,0),COLUMN()-7),-999)</f>
        <v>0</v>
      </c>
      <c r="R21" s="16" cm="1">
        <f t="array" ref="R21">IFERROR(INDEX($H$102:$AR$200,MATCH($F21,$F$102:$F$200,0),COLUMN()-7),-999)</f>
        <v>0</v>
      </c>
      <c r="S21" s="16" cm="1">
        <f t="array" ref="S21">IFERROR(INDEX($H$102:$AR$200,MATCH($F21,$F$102:$F$200,0),COLUMN()-7),-999)</f>
        <v>0</v>
      </c>
      <c r="T21" s="16" cm="1">
        <f t="array" ref="T21">IFERROR(INDEX($H$102:$AR$200,MATCH($F21,$F$102:$F$200,0),COLUMN()-7),-999)</f>
        <v>0</v>
      </c>
      <c r="U21" s="16" cm="1">
        <f t="array" ref="U21">IFERROR(INDEX($H$102:$AR$200,MATCH($F21,$F$102:$F$200,0),COLUMN()-7),-999)</f>
        <v>0</v>
      </c>
      <c r="V21" s="16" cm="1">
        <f t="array" ref="V21">IFERROR(INDEX($H$102:$AR$200,MATCH($F21,$F$102:$F$200,0),COLUMN()-7),-999)</f>
        <v>0</v>
      </c>
      <c r="W21" s="16" cm="1">
        <f t="array" ref="W21">IFERROR(INDEX($H$102:$AR$200,MATCH($F21,$F$102:$F$200,0),COLUMN()-7),-999)</f>
        <v>0</v>
      </c>
      <c r="X21" s="16" cm="1">
        <f t="array" ref="X21">IFERROR(INDEX($H$102:$AR$200,MATCH($F21,$F$102:$F$200,0),COLUMN()-7),-999)</f>
        <v>0</v>
      </c>
      <c r="Y21" s="16" cm="1">
        <f t="array" ref="Y21">IFERROR(INDEX($H$102:$AR$200,MATCH($F21,$F$102:$F$200,0),COLUMN()-7),-999)</f>
        <v>0</v>
      </c>
      <c r="Z21" s="16" cm="1">
        <f t="array" ref="Z21">IFERROR(INDEX($H$102:$AR$200,MATCH($F21,$F$102:$F$200,0),COLUMN()-7),-999)</f>
        <v>0</v>
      </c>
      <c r="AA21" s="16" cm="1">
        <f t="array" ref="AA21">IFERROR(INDEX($H$102:$AR$200,MATCH($F21,$F$102:$F$200,0),COLUMN()-7),-999)</f>
        <v>0</v>
      </c>
      <c r="AB21" s="16" cm="1">
        <f t="array" ref="AB21">IFERROR(INDEX($H$102:$AR$200,MATCH($F21,$F$102:$F$200,0),COLUMN()-7),-999)</f>
        <v>0</v>
      </c>
      <c r="AC21" s="16" cm="1">
        <f t="array" ref="AC21">IFERROR(INDEX($H$102:$AR$200,MATCH($F21,$F$102:$F$200,0),COLUMN()-7),-999)</f>
        <v>2.8418330179922426</v>
      </c>
      <c r="AD21" s="16" cm="1">
        <f t="array" ref="AD21">IFERROR(INDEX($H$102:$AR$200,MATCH($F21,$F$102:$F$200,0),COLUMN()-7),-999)</f>
        <v>1.5621707187598464</v>
      </c>
      <c r="AE21" s="16" cm="1">
        <f t="array" ref="AE21">IFERROR(INDEX($H$102:$AR$200,MATCH($F21,$F$102:$F$200,0),COLUMN()-7),-999)</f>
        <v>0.78786615801262849</v>
      </c>
      <c r="AF21" s="16" cm="1">
        <f t="array" ref="AF21">IFERROR(INDEX($H$102:$AR$200,MATCH($F21,$F$102:$F$200,0),COLUMN()-7),-999)</f>
        <v>0.78695434501649819</v>
      </c>
      <c r="AG21" s="16" cm="1">
        <f t="array" ref="AG21">IFERROR(INDEX($H$102:$AR$200,MATCH($F21,$F$102:$F$200,0),COLUMN()-7),-999)</f>
        <v>0.77938449803412668</v>
      </c>
      <c r="AH21" s="16" cm="1">
        <f t="array" ref="AH21">IFERROR(INDEX($H$102:$AR$200,MATCH($F21,$F$102:$F$200,0),COLUMN()-7),-999)</f>
        <v>0.77729818627629399</v>
      </c>
      <c r="AI21" s="16" cm="1">
        <f t="array" ref="AI21">IFERROR(INDEX($H$102:$AR$200,MATCH($F21,$F$102:$F$200,0),COLUMN()-7),-999)</f>
        <v>0.78379771483128247</v>
      </c>
      <c r="AJ21" s="16" cm="1">
        <f t="array" ref="AJ21">IFERROR(INDEX($H$102:$AR$200,MATCH($F21,$F$102:$F$200,0),COLUMN()-7),-999)</f>
        <v>0.7817186664322151</v>
      </c>
      <c r="AK21" s="16" cm="1">
        <f t="array" ref="AK21">IFERROR(INDEX($H$102:$AR$200,MATCH($F21,$F$102:$F$200,0),COLUMN()-7),-999)</f>
        <v>0.77985240623282581</v>
      </c>
      <c r="AL21" s="16" cm="1">
        <f t="array" ref="AL21">IFERROR(INDEX($H$102:$AR$200,MATCH($F21,$F$102:$F$200,0),COLUMN()-7),-999)</f>
        <v>0.77702646609921944</v>
      </c>
      <c r="AM21" s="16" cm="1">
        <f t="array" ref="AM21">IFERROR(INDEX($H$102:$AR$200,MATCH($F21,$F$102:$F$200,0),COLUMN()-7),-999)</f>
        <v>0.77709031359865088</v>
      </c>
      <c r="AN21" s="16" cm="1">
        <f t="array" ref="AN21">IFERROR(INDEX($H$102:$AR$200,MATCH($F21,$F$102:$F$200,0),COLUMN()-7),-999)</f>
        <v>0.77708966664624257</v>
      </c>
      <c r="AO21" s="16" cm="1">
        <f t="array" ref="AO21">IFERROR(INDEX($H$102:$AR$200,MATCH($F21,$F$102:$F$200,0),COLUMN()-7),-999)</f>
        <v>1.0275945109772655</v>
      </c>
      <c r="AP21" s="16" cm="1">
        <f t="array" ref="AP21">IFERROR(INDEX($H$102:$AR$200,MATCH($F21,$F$102:$F$200,0),COLUMN()-7),-999)</f>
        <v>1.0417649952624295</v>
      </c>
      <c r="AQ21" s="16" cm="1">
        <f t="array" ref="AQ21">IFERROR(INDEX($H$102:$AR$200,MATCH($F21,$F$102:$F$200,0),COLUMN()-7),-999)</f>
        <v>1.0417649952624295</v>
      </c>
      <c r="AR21" s="16" cm="1">
        <f t="array" ref="AR21">IFERROR(INDEX($H$102:$AR$200,MATCH($F21,$F$102:$F$200,0),COLUMN()-7),-999)</f>
        <v>1.0510917652178713</v>
      </c>
      <c r="AS21" s="16"/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3.1345589490457932</v>
      </c>
      <c r="BD21" s="16">
        <v>1.61250363526854</v>
      </c>
      <c r="BE21" s="16">
        <v>0.78212958721397419</v>
      </c>
      <c r="BF21" s="16">
        <v>0.78576716742283037</v>
      </c>
      <c r="BG21" s="16">
        <v>0.78333167746199139</v>
      </c>
      <c r="BH21" s="16">
        <v>0.78555505635865774</v>
      </c>
      <c r="BI21" s="16">
        <v>1.0718881287876261</v>
      </c>
      <c r="BJ21" s="16"/>
      <c r="BK21" s="16"/>
      <c r="BL21" s="16"/>
      <c r="BM21" s="16"/>
      <c r="BN21" s="16"/>
    </row>
    <row r="22" spans="4:66" x14ac:dyDescent="0.25">
      <c r="D22" s="2" t="str">
        <f>'Lines - Loading'!C22</f>
        <v>chapelcross33kv</v>
      </c>
      <c r="E22" s="107" t="str">
        <f>IF('Lines - Loading'!D22="","",'Lines - Loading'!D22)</f>
        <v/>
      </c>
      <c r="F22" s="78" t="str">
        <f>'Lines - Loading'!E22</f>
        <v>LAHO3B_LAHOT2_1</v>
      </c>
      <c r="H22" s="16" cm="1">
        <f t="array" ref="H22">IFERROR(INDEX($H$102:$AR$200,MATCH($F22,$F$102:$F$200,0),COLUMN()-7),-999)</f>
        <v>0</v>
      </c>
      <c r="I22" s="16" cm="1">
        <f t="array" ref="I22">IFERROR(INDEX($H$102:$AR$200,MATCH($F22,$F$102:$F$200,0),COLUMN()-7),-999)</f>
        <v>0</v>
      </c>
      <c r="J22" s="16" cm="1">
        <f t="array" ref="J22">IFERROR(INDEX($H$102:$AR$200,MATCH($F22,$F$102:$F$200,0),COLUMN()-7),-999)</f>
        <v>0</v>
      </c>
      <c r="K22" s="16" cm="1">
        <f t="array" ref="K22">IFERROR(INDEX($H$102:$AR$200,MATCH($F22,$F$102:$F$200,0),COLUMN()-7),-999)</f>
        <v>0</v>
      </c>
      <c r="L22" s="16" cm="1">
        <f t="array" ref="L22">IFERROR(INDEX($H$102:$AR$200,MATCH($F22,$F$102:$F$200,0),COLUMN()-7),-999)</f>
        <v>0</v>
      </c>
      <c r="M22" s="16" cm="1">
        <f t="array" ref="M22">IFERROR(INDEX($H$102:$AR$200,MATCH($F22,$F$102:$F$200,0),COLUMN()-7),-999)</f>
        <v>0</v>
      </c>
      <c r="N22" s="16" cm="1">
        <f t="array" ref="N22">IFERROR(INDEX($H$102:$AR$200,MATCH($F22,$F$102:$F$200,0),COLUMN()-7),-999)</f>
        <v>0</v>
      </c>
      <c r="O22" s="16" cm="1">
        <f t="array" ref="O22">IFERROR(INDEX($H$102:$AR$200,MATCH($F22,$F$102:$F$200,0),COLUMN()-7),-999)</f>
        <v>0</v>
      </c>
      <c r="P22" s="16" cm="1">
        <f t="array" ref="P22">IFERROR(INDEX($H$102:$AR$200,MATCH($F22,$F$102:$F$200,0),COLUMN()-7),-999)</f>
        <v>0</v>
      </c>
      <c r="Q22" s="16" cm="1">
        <f t="array" ref="Q22">IFERROR(INDEX($H$102:$AR$200,MATCH($F22,$F$102:$F$200,0),COLUMN()-7),-999)</f>
        <v>0</v>
      </c>
      <c r="R22" s="16" cm="1">
        <f t="array" ref="R22">IFERROR(INDEX($H$102:$AR$200,MATCH($F22,$F$102:$F$200,0),COLUMN()-7),-999)</f>
        <v>0</v>
      </c>
      <c r="S22" s="16" cm="1">
        <f t="array" ref="S22">IFERROR(INDEX($H$102:$AR$200,MATCH($F22,$F$102:$F$200,0),COLUMN()-7),-999)</f>
        <v>0</v>
      </c>
      <c r="T22" s="16" cm="1">
        <f t="array" ref="T22">IFERROR(INDEX($H$102:$AR$200,MATCH($F22,$F$102:$F$200,0),COLUMN()-7),-999)</f>
        <v>0</v>
      </c>
      <c r="U22" s="16" cm="1">
        <f t="array" ref="U22">IFERROR(INDEX($H$102:$AR$200,MATCH($F22,$F$102:$F$200,0),COLUMN()-7),-999)</f>
        <v>0</v>
      </c>
      <c r="V22" s="16" cm="1">
        <f t="array" ref="V22">IFERROR(INDEX($H$102:$AR$200,MATCH($F22,$F$102:$F$200,0),COLUMN()-7),-999)</f>
        <v>0</v>
      </c>
      <c r="W22" s="16" cm="1">
        <f t="array" ref="W22">IFERROR(INDEX($H$102:$AR$200,MATCH($F22,$F$102:$F$200,0),COLUMN()-7),-999)</f>
        <v>0</v>
      </c>
      <c r="X22" s="16" cm="1">
        <f t="array" ref="X22">IFERROR(INDEX($H$102:$AR$200,MATCH($F22,$F$102:$F$200,0),COLUMN()-7),-999)</f>
        <v>0</v>
      </c>
      <c r="Y22" s="16" cm="1">
        <f t="array" ref="Y22">IFERROR(INDEX($H$102:$AR$200,MATCH($F22,$F$102:$F$200,0),COLUMN()-7),-999)</f>
        <v>0</v>
      </c>
      <c r="Z22" s="16" cm="1">
        <f t="array" ref="Z22">IFERROR(INDEX($H$102:$AR$200,MATCH($F22,$F$102:$F$200,0),COLUMN()-7),-999)</f>
        <v>0</v>
      </c>
      <c r="AA22" s="16" cm="1">
        <f t="array" ref="AA22">IFERROR(INDEX($H$102:$AR$200,MATCH($F22,$F$102:$F$200,0),COLUMN()-7),-999)</f>
        <v>0</v>
      </c>
      <c r="AB22" s="16" cm="1">
        <f t="array" ref="AB22">IFERROR(INDEX($H$102:$AR$200,MATCH($F22,$F$102:$F$200,0),COLUMN()-7),-999)</f>
        <v>0</v>
      </c>
      <c r="AC22" s="16" cm="1">
        <f t="array" ref="AC22">IFERROR(INDEX($H$102:$AR$200,MATCH($F22,$F$102:$F$200,0),COLUMN()-7),-999)</f>
        <v>0</v>
      </c>
      <c r="AD22" s="16" cm="1">
        <f t="array" ref="AD22">IFERROR(INDEX($H$102:$AR$200,MATCH($F22,$F$102:$F$200,0),COLUMN()-7),-999)</f>
        <v>0</v>
      </c>
      <c r="AE22" s="16" cm="1">
        <f t="array" ref="AE22">IFERROR(INDEX($H$102:$AR$200,MATCH($F22,$F$102:$F$200,0),COLUMN()-7),-999)</f>
        <v>-3.8471179013138846E-15</v>
      </c>
      <c r="AF22" s="16" cm="1">
        <f t="array" ref="AF22">IFERROR(INDEX($H$102:$AR$200,MATCH($F22,$F$102:$F$200,0),COLUMN()-7),-999)</f>
        <v>-7.2350674095025813E-15</v>
      </c>
      <c r="AG22" s="16" cm="1">
        <f t="array" ref="AG22">IFERROR(INDEX($H$102:$AR$200,MATCH($F22,$F$102:$F$200,0),COLUMN()-7),-999)</f>
        <v>2.2812929128101042E-14</v>
      </c>
      <c r="AH22" s="16" cm="1">
        <f t="array" ref="AH22">IFERROR(INDEX($H$102:$AR$200,MATCH($F22,$F$102:$F$200,0),COLUMN()-7),-999)</f>
        <v>3.265925205616497E-15</v>
      </c>
      <c r="AI22" s="16" cm="1">
        <f t="array" ref="AI22">IFERROR(INDEX($H$102:$AR$200,MATCH($F22,$F$102:$F$200,0),COLUMN()-7),-999)</f>
        <v>-2.6828841037028271E-15</v>
      </c>
      <c r="AJ22" s="16" cm="1">
        <f t="array" ref="AJ22">IFERROR(INDEX($H$102:$AR$200,MATCH($F22,$F$102:$F$200,0),COLUMN()-7),-999)</f>
        <v>2.7721088094290929E-14</v>
      </c>
      <c r="AK22" s="16" cm="1">
        <f t="array" ref="AK22">IFERROR(INDEX($H$102:$AR$200,MATCH($F22,$F$102:$F$200,0),COLUMN()-7),-999)</f>
        <v>6.4203231315501271E-15</v>
      </c>
      <c r="AL22" s="16" cm="1">
        <f t="array" ref="AL22">IFERROR(INDEX($H$102:$AR$200,MATCH($F22,$F$102:$F$200,0),COLUMN()-7),-999)</f>
        <v>7.3251549568383782E-15</v>
      </c>
      <c r="AM22" s="16" cm="1">
        <f t="array" ref="AM22">IFERROR(INDEX($H$102:$AR$200,MATCH($F22,$F$102:$F$200,0),COLUMN()-7),-999)</f>
        <v>8.9881756148311736E-15</v>
      </c>
      <c r="AN22" s="16" cm="1">
        <f t="array" ref="AN22">IFERROR(INDEX($H$102:$AR$200,MATCH($F22,$F$102:$F$200,0),COLUMN()-7),-999)</f>
        <v>2.24122076808956E-15</v>
      </c>
      <c r="AO22" s="16" cm="1">
        <f t="array" ref="AO22">IFERROR(INDEX($H$102:$AR$200,MATCH($F22,$F$102:$F$200,0),COLUMN()-7),-999)</f>
        <v>-0.47836632856240269</v>
      </c>
      <c r="AP22" s="16" cm="1">
        <f t="array" ref="AP22">IFERROR(INDEX($H$102:$AR$200,MATCH($F22,$F$102:$F$200,0),COLUMN()-7),-999)</f>
        <v>-0.47786611208532315</v>
      </c>
      <c r="AQ22" s="16" cm="1">
        <f t="array" ref="AQ22">IFERROR(INDEX($H$102:$AR$200,MATCH($F22,$F$102:$F$200,0),COLUMN()-7),-999)</f>
        <v>-0.47786611208532315</v>
      </c>
      <c r="AR22" s="16" cm="1">
        <f t="array" ref="AR22">IFERROR(INDEX($H$102:$AR$200,MATCH($F22,$F$102:$F$200,0),COLUMN()-7),-999)</f>
        <v>-0.48615278482571289</v>
      </c>
      <c r="AS22" s="16"/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1.1599599568871932E-14</v>
      </c>
      <c r="BF22" s="16">
        <v>2.095033139342962E-14</v>
      </c>
      <c r="BG22" s="16">
        <v>8.0745311760416274E-16</v>
      </c>
      <c r="BH22" s="16">
        <v>6.7202189697543033E-15</v>
      </c>
      <c r="BI22" s="16">
        <v>-0.50597912652074362</v>
      </c>
      <c r="BJ22" s="16"/>
      <c r="BK22" s="16"/>
      <c r="BL22" s="16"/>
      <c r="BM22" s="16"/>
      <c r="BN22" s="16"/>
    </row>
    <row r="23" spans="4:66" x14ac:dyDescent="0.25">
      <c r="D23" s="2" t="str">
        <f>'Lines - Loading'!C23</f>
        <v>chapelcross33kv</v>
      </c>
      <c r="E23" s="90" t="str">
        <f>IF('Lines - Loading'!D23="","",'Lines - Loading'!D23)</f>
        <v>MIBI3-_MIBIT1_1</v>
      </c>
      <c r="F23" s="78" t="str">
        <f>'Lines - Loading'!E23</f>
        <v>MIBI3-_MIBIT1_1</v>
      </c>
      <c r="H23" s="16" cm="1">
        <f t="array" ref="H23">IFERROR(INDEX($H$102:$AR$200,MATCH($F23,$F$102:$F$200,0),COLUMN()-7),-999)</f>
        <v>0</v>
      </c>
      <c r="I23" s="16" cm="1">
        <f t="array" ref="I23">IFERROR(INDEX($H$102:$AR$200,MATCH($F23,$F$102:$F$200,0),COLUMN()-7),-999)</f>
        <v>0</v>
      </c>
      <c r="J23" s="16" cm="1">
        <f t="array" ref="J23">IFERROR(INDEX($H$102:$AR$200,MATCH($F23,$F$102:$F$200,0),COLUMN()-7),-999)</f>
        <v>0</v>
      </c>
      <c r="K23" s="16" cm="1">
        <f t="array" ref="K23">IFERROR(INDEX($H$102:$AR$200,MATCH($F23,$F$102:$F$200,0),COLUMN()-7),-999)</f>
        <v>0</v>
      </c>
      <c r="L23" s="16" cm="1">
        <f t="array" ref="L23">IFERROR(INDEX($H$102:$AR$200,MATCH($F23,$F$102:$F$200,0),COLUMN()-7),-999)</f>
        <v>0</v>
      </c>
      <c r="M23" s="16" cm="1">
        <f t="array" ref="M23">IFERROR(INDEX($H$102:$AR$200,MATCH($F23,$F$102:$F$200,0),COLUMN()-7),-999)</f>
        <v>0</v>
      </c>
      <c r="N23" s="16" cm="1">
        <f t="array" ref="N23">IFERROR(INDEX($H$102:$AR$200,MATCH($F23,$F$102:$F$200,0),COLUMN()-7),-999)</f>
        <v>0</v>
      </c>
      <c r="O23" s="16" cm="1">
        <f t="array" ref="O23">IFERROR(INDEX($H$102:$AR$200,MATCH($F23,$F$102:$F$200,0),COLUMN()-7),-999)</f>
        <v>0</v>
      </c>
      <c r="P23" s="16" cm="1">
        <f t="array" ref="P23">IFERROR(INDEX($H$102:$AR$200,MATCH($F23,$F$102:$F$200,0),COLUMN()-7),-999)</f>
        <v>0</v>
      </c>
      <c r="Q23" s="16" cm="1">
        <f t="array" ref="Q23">IFERROR(INDEX($H$102:$AR$200,MATCH($F23,$F$102:$F$200,0),COLUMN()-7),-999)</f>
        <v>0</v>
      </c>
      <c r="R23" s="16" cm="1">
        <f t="array" ref="R23">IFERROR(INDEX($H$102:$AR$200,MATCH($F23,$F$102:$F$200,0),COLUMN()-7),-999)</f>
        <v>0</v>
      </c>
      <c r="S23" s="16" cm="1">
        <f t="array" ref="S23">IFERROR(INDEX($H$102:$AR$200,MATCH($F23,$F$102:$F$200,0),COLUMN()-7),-999)</f>
        <v>0</v>
      </c>
      <c r="T23" s="16" cm="1">
        <f t="array" ref="T23">IFERROR(INDEX($H$102:$AR$200,MATCH($F23,$F$102:$F$200,0),COLUMN()-7),-999)</f>
        <v>0</v>
      </c>
      <c r="U23" s="16" cm="1">
        <f t="array" ref="U23">IFERROR(INDEX($H$102:$AR$200,MATCH($F23,$F$102:$F$200,0),COLUMN()-7),-999)</f>
        <v>0</v>
      </c>
      <c r="V23" s="16" cm="1">
        <f t="array" ref="V23">IFERROR(INDEX($H$102:$AR$200,MATCH($F23,$F$102:$F$200,0),COLUMN()-7),-999)</f>
        <v>0</v>
      </c>
      <c r="W23" s="16" cm="1">
        <f t="array" ref="W23">IFERROR(INDEX($H$102:$AR$200,MATCH($F23,$F$102:$F$200,0),COLUMN()-7),-999)</f>
        <v>0</v>
      </c>
      <c r="X23" s="16" cm="1">
        <f t="array" ref="X23">IFERROR(INDEX($H$102:$AR$200,MATCH($F23,$F$102:$F$200,0),COLUMN()-7),-999)</f>
        <v>0</v>
      </c>
      <c r="Y23" s="16" cm="1">
        <f t="array" ref="Y23">IFERROR(INDEX($H$102:$AR$200,MATCH($F23,$F$102:$F$200,0),COLUMN()-7),-999)</f>
        <v>0</v>
      </c>
      <c r="Z23" s="16" cm="1">
        <f t="array" ref="Z23">IFERROR(INDEX($H$102:$AR$200,MATCH($F23,$F$102:$F$200,0),COLUMN()-7),-999)</f>
        <v>0</v>
      </c>
      <c r="AA23" s="16" cm="1">
        <f t="array" ref="AA23">IFERROR(INDEX($H$102:$AR$200,MATCH($F23,$F$102:$F$200,0),COLUMN()-7),-999)</f>
        <v>0.12720919989723978</v>
      </c>
      <c r="AB23" s="16" cm="1">
        <f t="array" ref="AB23">IFERROR(INDEX($H$102:$AR$200,MATCH($F23,$F$102:$F$200,0),COLUMN()-7),-999)</f>
        <v>-0.20820284837981173</v>
      </c>
      <c r="AC23" s="16" cm="1">
        <f t="array" ref="AC23">IFERROR(INDEX($H$102:$AR$200,MATCH($F23,$F$102:$F$200,0),COLUMN()-7),-999)</f>
        <v>-0.20506395536613309</v>
      </c>
      <c r="AD23" s="16" cm="1">
        <f t="array" ref="AD23">IFERROR(INDEX($H$102:$AR$200,MATCH($F23,$F$102:$F$200,0),COLUMN()-7),-999)</f>
        <v>-0.20182513624240617</v>
      </c>
      <c r="AE23" s="16" cm="1">
        <f t="array" ref="AE23">IFERROR(INDEX($H$102:$AR$200,MATCH($F23,$F$102:$F$200,0),COLUMN()-7),-999)</f>
        <v>-0.2076612746872426</v>
      </c>
      <c r="AF23" s="16" cm="1">
        <f t="array" ref="AF23">IFERROR(INDEX($H$102:$AR$200,MATCH($F23,$F$102:$F$200,0),COLUMN()-7),-999)</f>
        <v>-0.20804600512654559</v>
      </c>
      <c r="AG23" s="16" cm="1">
        <f t="array" ref="AG23">IFERROR(INDEX($H$102:$AR$200,MATCH($F23,$F$102:$F$200,0),COLUMN()-7),-999)</f>
        <v>-0.20509957705262649</v>
      </c>
      <c r="AH23" s="16" cm="1">
        <f t="array" ref="AH23">IFERROR(INDEX($H$102:$AR$200,MATCH($F23,$F$102:$F$200,0),COLUMN()-7),-999)</f>
        <v>-0.20599844797629929</v>
      </c>
      <c r="AI23" s="16" cm="1">
        <f t="array" ref="AI23">IFERROR(INDEX($H$102:$AR$200,MATCH($F23,$F$102:$F$200,0),COLUMN()-7),-999)</f>
        <v>-0.20319937901799645</v>
      </c>
      <c r="AJ23" s="16" cm="1">
        <f t="array" ref="AJ23">IFERROR(INDEX($H$102:$AR$200,MATCH($F23,$F$102:$F$200,0),COLUMN()-7),-999)</f>
        <v>-0.2040943675979856</v>
      </c>
      <c r="AK23" s="16" cm="1">
        <f t="array" ref="AK23">IFERROR(INDEX($H$102:$AR$200,MATCH($F23,$F$102:$F$200,0),COLUMN()-7),-999)</f>
        <v>-0.20489805961602725</v>
      </c>
      <c r="AL23" s="16" cm="1">
        <f t="array" ref="AL23">IFERROR(INDEX($H$102:$AR$200,MATCH($F23,$F$102:$F$200,0),COLUMN()-7),-999)</f>
        <v>-0.20611554191652548</v>
      </c>
      <c r="AM23" s="16" cm="1">
        <f t="array" ref="AM23">IFERROR(INDEX($H$102:$AR$200,MATCH($F23,$F$102:$F$200,0),COLUMN()-7),-999)</f>
        <v>-0.20608802708980556</v>
      </c>
      <c r="AN23" s="16" cm="1">
        <f t="array" ref="AN23">IFERROR(INDEX($H$102:$AR$200,MATCH($F23,$F$102:$F$200,0),COLUMN()-7),-999)</f>
        <v>-0.20608830607306006</v>
      </c>
      <c r="AO23" s="16" cm="1">
        <f t="array" ref="AO23">IFERROR(INDEX($H$102:$AR$200,MATCH($F23,$F$102:$F$200,0),COLUMN()-7),-999)</f>
        <v>-0.20766983756020152</v>
      </c>
      <c r="AP23" s="16" cm="1">
        <f t="array" ref="AP23">IFERROR(INDEX($H$102:$AR$200,MATCH($F23,$F$102:$F$200,0),COLUMN()-7),-999)</f>
        <v>-0.20754907193532679</v>
      </c>
      <c r="AQ23" s="16" cm="1">
        <f t="array" ref="AQ23">IFERROR(INDEX($H$102:$AR$200,MATCH($F23,$F$102:$F$200,0),COLUMN()-7),-999)</f>
        <v>-0.20754907193532679</v>
      </c>
      <c r="AR23" s="16" cm="1">
        <f t="array" ref="AR23">IFERROR(INDEX($H$102:$AR$200,MATCH($F23,$F$102:$F$200,0),COLUMN()-7),-999)</f>
        <v>-0.20698456069457061</v>
      </c>
      <c r="AS23" s="16"/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0.13642430758254376</v>
      </c>
      <c r="BC23" s="16">
        <v>-8.8159554563291831E-2</v>
      </c>
      <c r="BD23" s="16">
        <v>-0.20094537514230892</v>
      </c>
      <c r="BE23" s="16">
        <v>-0.20454852737066997</v>
      </c>
      <c r="BF23" s="16">
        <v>-0.20299303233696264</v>
      </c>
      <c r="BG23" s="16">
        <v>-0.2033999887228306</v>
      </c>
      <c r="BH23" s="16">
        <v>-0.20244313250820278</v>
      </c>
      <c r="BI23" s="16">
        <v>-0.20588967542896919</v>
      </c>
      <c r="BJ23" s="16"/>
      <c r="BK23" s="16"/>
      <c r="BL23" s="16"/>
      <c r="BM23" s="16"/>
      <c r="BN23" s="16"/>
    </row>
    <row r="24" spans="4:66" ht="15.75" customHeight="1" x14ac:dyDescent="0.25">
      <c r="D24" s="2" t="str">
        <f>'Lines - Loading'!C24</f>
        <v>chapelcross33kv</v>
      </c>
      <c r="E24" s="90" t="str">
        <f>IF('Lines - Loading'!D24="","",'Lines - Loading'!D24)</f>
        <v>GRNA3B_GRNAT2_1</v>
      </c>
      <c r="F24" s="78" t="str">
        <f>'Lines - Loading'!E24</f>
        <v>GRNA3B_GRNAT2_1</v>
      </c>
      <c r="H24" s="16" cm="1">
        <f t="array" ref="H24">IFERROR(INDEX($H$102:$AR$200,MATCH($F24,$F$102:$F$200,0),COLUMN()-7),-999)</f>
        <v>0</v>
      </c>
      <c r="I24" s="16" cm="1">
        <f t="array" ref="I24">IFERROR(INDEX($H$102:$AR$200,MATCH($F24,$F$102:$F$200,0),COLUMN()-7),-999)</f>
        <v>0</v>
      </c>
      <c r="J24" s="16" cm="1">
        <f t="array" ref="J24">IFERROR(INDEX($H$102:$AR$200,MATCH($F24,$F$102:$F$200,0),COLUMN()-7),-999)</f>
        <v>0</v>
      </c>
      <c r="K24" s="16" cm="1">
        <f t="array" ref="K24">IFERROR(INDEX($H$102:$AR$200,MATCH($F24,$F$102:$F$200,0),COLUMN()-7),-999)</f>
        <v>0</v>
      </c>
      <c r="L24" s="16" cm="1">
        <f t="array" ref="L24">IFERROR(INDEX($H$102:$AR$200,MATCH($F24,$F$102:$F$200,0),COLUMN()-7),-999)</f>
        <v>0</v>
      </c>
      <c r="M24" s="16" cm="1">
        <f t="array" ref="M24">IFERROR(INDEX($H$102:$AR$200,MATCH($F24,$F$102:$F$200,0),COLUMN()-7),-999)</f>
        <v>0</v>
      </c>
      <c r="N24" s="16" cm="1">
        <f t="array" ref="N24">IFERROR(INDEX($H$102:$AR$200,MATCH($F24,$F$102:$F$200,0),COLUMN()-7),-999)</f>
        <v>0</v>
      </c>
      <c r="O24" s="16" cm="1">
        <f t="array" ref="O24">IFERROR(INDEX($H$102:$AR$200,MATCH($F24,$F$102:$F$200,0),COLUMN()-7),-999)</f>
        <v>0</v>
      </c>
      <c r="P24" s="16" cm="1">
        <f t="array" ref="P24">IFERROR(INDEX($H$102:$AR$200,MATCH($F24,$F$102:$F$200,0),COLUMN()-7),-999)</f>
        <v>0</v>
      </c>
      <c r="Q24" s="16" cm="1">
        <f t="array" ref="Q24">IFERROR(INDEX($H$102:$AR$200,MATCH($F24,$F$102:$F$200,0),COLUMN()-7),-999)</f>
        <v>0</v>
      </c>
      <c r="R24" s="16" cm="1">
        <f t="array" ref="R24">IFERROR(INDEX($H$102:$AR$200,MATCH($F24,$F$102:$F$200,0),COLUMN()-7),-999)</f>
        <v>0</v>
      </c>
      <c r="S24" s="16" cm="1">
        <f t="array" ref="S24">IFERROR(INDEX($H$102:$AR$200,MATCH($F24,$F$102:$F$200,0),COLUMN()-7),-999)</f>
        <v>0</v>
      </c>
      <c r="T24" s="16" cm="1">
        <f t="array" ref="T24">IFERROR(INDEX($H$102:$AR$200,MATCH($F24,$F$102:$F$200,0),COLUMN()-7),-999)</f>
        <v>0</v>
      </c>
      <c r="U24" s="16" cm="1">
        <f t="array" ref="U24">IFERROR(INDEX($H$102:$AR$200,MATCH($F24,$F$102:$F$200,0),COLUMN()-7),-999)</f>
        <v>0</v>
      </c>
      <c r="V24" s="16" cm="1">
        <f t="array" ref="V24">IFERROR(INDEX($H$102:$AR$200,MATCH($F24,$F$102:$F$200,0),COLUMN()-7),-999)</f>
        <v>0</v>
      </c>
      <c r="W24" s="16" cm="1">
        <f t="array" ref="W24">IFERROR(INDEX($H$102:$AR$200,MATCH($F24,$F$102:$F$200,0),COLUMN()-7),-999)</f>
        <v>0</v>
      </c>
      <c r="X24" s="16" cm="1">
        <f t="array" ref="X24">IFERROR(INDEX($H$102:$AR$200,MATCH($F24,$F$102:$F$200,0),COLUMN()-7),-999)</f>
        <v>0</v>
      </c>
      <c r="Y24" s="16" cm="1">
        <f t="array" ref="Y24">IFERROR(INDEX($H$102:$AR$200,MATCH($F24,$F$102:$F$200,0),COLUMN()-7),-999)</f>
        <v>0</v>
      </c>
      <c r="Z24" s="16" cm="1">
        <f t="array" ref="Z24">IFERROR(INDEX($H$102:$AR$200,MATCH($F24,$F$102:$F$200,0),COLUMN()-7),-999)</f>
        <v>0</v>
      </c>
      <c r="AA24" s="16" cm="1">
        <f t="array" ref="AA24">IFERROR(INDEX($H$102:$AR$200,MATCH($F24,$F$102:$F$200,0),COLUMN()-7),-999)</f>
        <v>0</v>
      </c>
      <c r="AB24" s="16" cm="1">
        <f t="array" ref="AB24">IFERROR(INDEX($H$102:$AR$200,MATCH($F24,$F$102:$F$200,0),COLUMN()-7),-999)</f>
        <v>0</v>
      </c>
      <c r="AC24" s="16" cm="1">
        <f t="array" ref="AC24">IFERROR(INDEX($H$102:$AR$200,MATCH($F24,$F$102:$F$200,0),COLUMN()-7),-999)</f>
        <v>0</v>
      </c>
      <c r="AD24" s="16" cm="1">
        <f t="array" ref="AD24">IFERROR(INDEX($H$102:$AR$200,MATCH($F24,$F$102:$F$200,0),COLUMN()-7),-999)</f>
        <v>1.2900527088231435</v>
      </c>
      <c r="AE24" s="16" cm="1">
        <f t="array" ref="AE24">IFERROR(INDEX($H$102:$AR$200,MATCH($F24,$F$102:$F$200,0),COLUMN()-7),-999)</f>
        <v>0.5058785723942858</v>
      </c>
      <c r="AF24" s="16" cm="1">
        <f t="array" ref="AF24">IFERROR(INDEX($H$102:$AR$200,MATCH($F24,$F$102:$F$200,0),COLUMN()-7),-999)</f>
        <v>0.50431556430891744</v>
      </c>
      <c r="AG24" s="16" cm="1">
        <f t="array" ref="AG24">IFERROR(INDEX($H$102:$AR$200,MATCH($F24,$F$102:$F$200,0),COLUMN()-7),-999)</f>
        <v>1.7380440487492876E-2</v>
      </c>
      <c r="AH24" s="16" cm="1">
        <f t="array" ref="AH24">IFERROR(INDEX($H$102:$AR$200,MATCH($F24,$F$102:$F$200,0),COLUMN()-7),-999)</f>
        <v>1.6758273381415112E-2</v>
      </c>
      <c r="AI24" s="16" cm="1">
        <f t="array" ref="AI24">IFERROR(INDEX($H$102:$AR$200,MATCH($F24,$F$102:$F$200,0),COLUMN()-7),-999)</f>
        <v>2.573301026225927E-2</v>
      </c>
      <c r="AJ24" s="16" cm="1">
        <f t="array" ref="AJ24">IFERROR(INDEX($H$102:$AR$200,MATCH($F24,$F$102:$F$200,0),COLUMN()-7),-999)</f>
        <v>2.2857230763275727E-2</v>
      </c>
      <c r="AK24" s="16" cm="1">
        <f t="array" ref="AK24">IFERROR(INDEX($H$102:$AR$200,MATCH($F24,$F$102:$F$200,0),COLUMN()-7),-999)</f>
        <v>2.0279785511028159E-2</v>
      </c>
      <c r="AL24" s="16" cm="1">
        <f t="array" ref="AL24">IFERROR(INDEX($H$102:$AR$200,MATCH($F24,$F$102:$F$200,0),COLUMN()-7),-999)</f>
        <v>1.6384087219363241E-2</v>
      </c>
      <c r="AM24" s="16" cm="1">
        <f t="array" ref="AM24">IFERROR(INDEX($H$102:$AR$200,MATCH($F24,$F$102:$F$200,0),COLUMN()-7),-999)</f>
        <v>1.6472004313003552E-2</v>
      </c>
      <c r="AN24" s="16" cm="1">
        <f t="array" ref="AN24">IFERROR(INDEX($H$102:$AR$200,MATCH($F24,$F$102:$F$200,0),COLUMN()-7),-999)</f>
        <v>1.6471113330661424E-2</v>
      </c>
      <c r="AO24" s="16" cm="1">
        <f t="array" ref="AO24">IFERROR(INDEX($H$102:$AR$200,MATCH($F24,$F$102:$F$200,0),COLUMN()-7),-999)</f>
        <v>1.6520121760685846E-2</v>
      </c>
      <c r="AP24" s="16" cm="1">
        <f t="array" ref="AP24">IFERROR(INDEX($H$102:$AR$200,MATCH($F24,$F$102:$F$200,0),COLUMN()-7),-999)</f>
        <v>0.10794822947018745</v>
      </c>
      <c r="AQ24" s="16" cm="1">
        <f t="array" ref="AQ24">IFERROR(INDEX($H$102:$AR$200,MATCH($F24,$F$102:$F$200,0),COLUMN()-7),-999)</f>
        <v>0.10794822947018745</v>
      </c>
      <c r="AR24" s="16" cm="1">
        <f t="array" ref="AR24">IFERROR(INDEX($H$102:$AR$200,MATCH($F24,$F$102:$F$200,0),COLUMN()-7),-999)</f>
        <v>0.10769751118896254</v>
      </c>
      <c r="AS24" s="16"/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1.2978644439812377</v>
      </c>
      <c r="BE24" s="16">
        <v>0.49515950089579563</v>
      </c>
      <c r="BF24" s="16">
        <v>2.7883184852897092E-2</v>
      </c>
      <c r="BG24" s="16">
        <v>2.4716328643608954E-2</v>
      </c>
      <c r="BH24" s="16">
        <v>2.7790250901416069E-2</v>
      </c>
      <c r="BI24" s="16">
        <v>0.10821217053917276</v>
      </c>
      <c r="BJ24" s="16"/>
      <c r="BK24" s="16"/>
      <c r="BL24" s="16"/>
      <c r="BM24" s="16"/>
      <c r="BN24" s="16"/>
    </row>
    <row r="25" spans="4:66" x14ac:dyDescent="0.25">
      <c r="D25" s="2" t="str">
        <f>'Lines - Loading'!C25</f>
        <v>chapelcross33kv</v>
      </c>
      <c r="E25" s="90" t="str">
        <f>IF('Lines - Loading'!D25="","",'Lines - Loading'!D25)</f>
        <v>MIBI3-_LAHO3A_1</v>
      </c>
      <c r="F25" s="78" t="str">
        <f>'Lines - Loading'!E25</f>
        <v>MIBI3-_LAHO3A_1</v>
      </c>
      <c r="H25" s="16" cm="1">
        <f t="array" ref="H25">IFERROR(INDEX($H$102:$AR$200,MATCH($F25,$F$102:$F$200,0),COLUMN()-7),-999)</f>
        <v>0</v>
      </c>
      <c r="I25" s="16" cm="1">
        <f t="array" ref="I25">IFERROR(INDEX($H$102:$AR$200,MATCH($F25,$F$102:$F$200,0),COLUMN()-7),-999)</f>
        <v>0</v>
      </c>
      <c r="J25" s="16" cm="1">
        <f t="array" ref="J25">IFERROR(INDEX($H$102:$AR$200,MATCH($F25,$F$102:$F$200,0),COLUMN()-7),-999)</f>
        <v>0</v>
      </c>
      <c r="K25" s="16" cm="1">
        <f t="array" ref="K25">IFERROR(INDEX($H$102:$AR$200,MATCH($F25,$F$102:$F$200,0),COLUMN()-7),-999)</f>
        <v>0</v>
      </c>
      <c r="L25" s="16" cm="1">
        <f t="array" ref="L25">IFERROR(INDEX($H$102:$AR$200,MATCH($F25,$F$102:$F$200,0),COLUMN()-7),-999)</f>
        <v>0</v>
      </c>
      <c r="M25" s="16" cm="1">
        <f t="array" ref="M25">IFERROR(INDEX($H$102:$AR$200,MATCH($F25,$F$102:$F$200,0),COLUMN()-7),-999)</f>
        <v>0</v>
      </c>
      <c r="N25" s="16" cm="1">
        <f t="array" ref="N25">IFERROR(INDEX($H$102:$AR$200,MATCH($F25,$F$102:$F$200,0),COLUMN()-7),-999)</f>
        <v>0</v>
      </c>
      <c r="O25" s="16" cm="1">
        <f t="array" ref="O25">IFERROR(INDEX($H$102:$AR$200,MATCH($F25,$F$102:$F$200,0),COLUMN()-7),-999)</f>
        <v>0</v>
      </c>
      <c r="P25" s="16" cm="1">
        <f t="array" ref="P25">IFERROR(INDEX($H$102:$AR$200,MATCH($F25,$F$102:$F$200,0),COLUMN()-7),-999)</f>
        <v>0</v>
      </c>
      <c r="Q25" s="16" cm="1">
        <f t="array" ref="Q25">IFERROR(INDEX($H$102:$AR$200,MATCH($F25,$F$102:$F$200,0),COLUMN()-7),-999)</f>
        <v>0</v>
      </c>
      <c r="R25" s="16" cm="1">
        <f t="array" ref="R25">IFERROR(INDEX($H$102:$AR$200,MATCH($F25,$F$102:$F$200,0),COLUMN()-7),-999)</f>
        <v>0</v>
      </c>
      <c r="S25" s="16" cm="1">
        <f t="array" ref="S25">IFERROR(INDEX($H$102:$AR$200,MATCH($F25,$F$102:$F$200,0),COLUMN()-7),-999)</f>
        <v>0</v>
      </c>
      <c r="T25" s="16" cm="1">
        <f t="array" ref="T25">IFERROR(INDEX($H$102:$AR$200,MATCH($F25,$F$102:$F$200,0),COLUMN()-7),-999)</f>
        <v>0</v>
      </c>
      <c r="U25" s="16" cm="1">
        <f t="array" ref="U25">IFERROR(INDEX($H$102:$AR$200,MATCH($F25,$F$102:$F$200,0),COLUMN()-7),-999)</f>
        <v>0</v>
      </c>
      <c r="V25" s="16" cm="1">
        <f t="array" ref="V25">IFERROR(INDEX($H$102:$AR$200,MATCH($F25,$F$102:$F$200,0),COLUMN()-7),-999)</f>
        <v>0</v>
      </c>
      <c r="W25" s="16" cm="1">
        <f t="array" ref="W25">IFERROR(INDEX($H$102:$AR$200,MATCH($F25,$F$102:$F$200,0),COLUMN()-7),-999)</f>
        <v>0</v>
      </c>
      <c r="X25" s="16" cm="1">
        <f t="array" ref="X25">IFERROR(INDEX($H$102:$AR$200,MATCH($F25,$F$102:$F$200,0),COLUMN()-7),-999)</f>
        <v>0</v>
      </c>
      <c r="Y25" s="16" cm="1">
        <f t="array" ref="Y25">IFERROR(INDEX($H$102:$AR$200,MATCH($F25,$F$102:$F$200,0),COLUMN()-7),-999)</f>
        <v>0</v>
      </c>
      <c r="Z25" s="16" cm="1">
        <f t="array" ref="Z25">IFERROR(INDEX($H$102:$AR$200,MATCH($F25,$F$102:$F$200,0),COLUMN()-7),-999)</f>
        <v>0</v>
      </c>
      <c r="AA25" s="16" cm="1">
        <f t="array" ref="AA25">IFERROR(INDEX($H$102:$AR$200,MATCH($F25,$F$102:$F$200,0),COLUMN()-7),-999)</f>
        <v>0</v>
      </c>
      <c r="AB25" s="16" cm="1">
        <f t="array" ref="AB25">IFERROR(INDEX($H$102:$AR$200,MATCH($F25,$F$102:$F$200,0),COLUMN()-7),-999)</f>
        <v>0</v>
      </c>
      <c r="AC25" s="16" cm="1">
        <f t="array" ref="AC25">IFERROR(INDEX($H$102:$AR$200,MATCH($F25,$F$102:$F$200,0),COLUMN()-7),-999)</f>
        <v>4.272216825396228</v>
      </c>
      <c r="AD25" s="16" cm="1">
        <f t="array" ref="AD25">IFERROR(INDEX($H$102:$AR$200,MATCH($F25,$F$102:$F$200,0),COLUMN()-7),-999)</f>
        <v>2.2535324120717455</v>
      </c>
      <c r="AE25" s="16" cm="1">
        <f t="array" ref="AE25">IFERROR(INDEX($H$102:$AR$200,MATCH($F25,$F$102:$F$200,0),COLUMN()-7),-999)</f>
        <v>1.0602434135217134</v>
      </c>
      <c r="AF25" s="16" cm="1">
        <f t="array" ref="AF25">IFERROR(INDEX($H$102:$AR$200,MATCH($F25,$F$102:$F$200,0),COLUMN()-7),-999)</f>
        <v>1.0588770924869579</v>
      </c>
      <c r="AG25" s="16" cm="1">
        <f t="array" ref="AG25">IFERROR(INDEX($H$102:$AR$200,MATCH($F25,$F$102:$F$200,0),COLUMN()-7),-999)</f>
        <v>1.0545510813946202</v>
      </c>
      <c r="AH25" s="16" cm="1">
        <f t="array" ref="AH25">IFERROR(INDEX($H$102:$AR$200,MATCH($F25,$F$102:$F$200,0),COLUMN()-7),-999)</f>
        <v>1.0514017867928123</v>
      </c>
      <c r="AI25" s="16" cm="1">
        <f t="array" ref="AI25">IFERROR(INDEX($H$102:$AR$200,MATCH($F25,$F$102:$F$200,0),COLUMN()-7),-999)</f>
        <v>1.0612161953319816</v>
      </c>
      <c r="AJ25" s="16" cm="1">
        <f t="array" ref="AJ25">IFERROR(INDEX($H$102:$AR$200,MATCH($F25,$F$102:$F$200,0),COLUMN()-7),-999)</f>
        <v>1.0580758239570129</v>
      </c>
      <c r="AK25" s="16" cm="1">
        <f t="array" ref="AK25">IFERROR(INDEX($H$102:$AR$200,MATCH($F25,$F$102:$F$200,0),COLUMN()-7),-999)</f>
        <v>1.0552576755085026</v>
      </c>
      <c r="AL25" s="16" cm="1">
        <f t="array" ref="AL25">IFERROR(INDEX($H$102:$AR$200,MATCH($F25,$F$102:$F$200,0),COLUMN()-7),-999)</f>
        <v>1.0509916962176562</v>
      </c>
      <c r="AM25" s="16" cm="1">
        <f t="array" ref="AM25">IFERROR(INDEX($H$102:$AR$200,MATCH($F25,$F$102:$F$200,0),COLUMN()-7),-999)</f>
        <v>1.0510880558312972</v>
      </c>
      <c r="AN25" s="16" cm="1">
        <f t="array" ref="AN25">IFERROR(INDEX($H$102:$AR$200,MATCH($F25,$F$102:$F$200,0),COLUMN()-7),-999)</f>
        <v>1.0510870794349736</v>
      </c>
      <c r="AO25" s="16" cm="1">
        <f t="array" ref="AO25">IFERROR(INDEX($H$102:$AR$200,MATCH($F25,$F$102:$F$200,0),COLUMN()-7),-999)</f>
        <v>1.1159229029914965</v>
      </c>
      <c r="AP25" s="16" cm="1">
        <f t="array" ref="AP25">IFERROR(INDEX($H$102:$AR$200,MATCH($F25,$F$102:$F$200,0),COLUMN()-7),-999)</f>
        <v>1.1491484916596653</v>
      </c>
      <c r="AQ25" s="16" cm="1">
        <f t="array" ref="AQ25">IFERROR(INDEX($H$102:$AR$200,MATCH($F25,$F$102:$F$200,0),COLUMN()-7),-999)</f>
        <v>1.1491484916596653</v>
      </c>
      <c r="AR25" s="16" cm="1">
        <f t="array" ref="AR25">IFERROR(INDEX($H$102:$AR$200,MATCH($F25,$F$102:$F$200,0),COLUMN()-7),-999)</f>
        <v>1.1587484870964635</v>
      </c>
      <c r="AS25" s="16"/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4.7541053467125183</v>
      </c>
      <c r="BD25" s="16">
        <v>2.3546940729268764</v>
      </c>
      <c r="BE25" s="16">
        <v>1.0660231052164784</v>
      </c>
      <c r="BF25" s="16">
        <v>1.0715669190676753</v>
      </c>
      <c r="BG25" s="16">
        <v>1.0605126646654999</v>
      </c>
      <c r="BH25" s="16">
        <v>1.0638712200012383</v>
      </c>
      <c r="BI25" s="16">
        <v>1.1787329065267527</v>
      </c>
      <c r="BJ25" s="16"/>
      <c r="BK25" s="16"/>
      <c r="BL25" s="16"/>
      <c r="BM25" s="16"/>
      <c r="BN25" s="16"/>
    </row>
    <row r="26" spans="4:66" x14ac:dyDescent="0.25">
      <c r="D26" s="2" t="str">
        <f>'Lines - Loading'!C26</f>
        <v>chapelcross33kv</v>
      </c>
      <c r="E26" s="90" t="str">
        <f>IF('Lines - Loading'!D26="","",'Lines - Loading'!D26)</f>
        <v>LAHO3B_NEWCT1_1</v>
      </c>
      <c r="F26" s="78" t="str">
        <f>'Lines - Loading'!E26</f>
        <v>LAHO3B_NEWCT1_1</v>
      </c>
      <c r="H26" s="16" cm="1">
        <f t="array" ref="H26">IFERROR(INDEX($H$102:$AR$200,MATCH($F26,$F$102:$F$200,0),COLUMN()-7),-999)</f>
        <v>0</v>
      </c>
      <c r="I26" s="16" cm="1">
        <f t="array" ref="I26">IFERROR(INDEX($H$102:$AR$200,MATCH($F26,$F$102:$F$200,0),COLUMN()-7),-999)</f>
        <v>0</v>
      </c>
      <c r="J26" s="16" cm="1">
        <f t="array" ref="J26">IFERROR(INDEX($H$102:$AR$200,MATCH($F26,$F$102:$F$200,0),COLUMN()-7),-999)</f>
        <v>0</v>
      </c>
      <c r="K26" s="16" cm="1">
        <f t="array" ref="K26">IFERROR(INDEX($H$102:$AR$200,MATCH($F26,$F$102:$F$200,0),COLUMN()-7),-999)</f>
        <v>0</v>
      </c>
      <c r="L26" s="16" cm="1">
        <f t="array" ref="L26">IFERROR(INDEX($H$102:$AR$200,MATCH($F26,$F$102:$F$200,0),COLUMN()-7),-999)</f>
        <v>0</v>
      </c>
      <c r="M26" s="16" cm="1">
        <f t="array" ref="M26">IFERROR(INDEX($H$102:$AR$200,MATCH($F26,$F$102:$F$200,0),COLUMN()-7),-999)</f>
        <v>0</v>
      </c>
      <c r="N26" s="16" cm="1">
        <f t="array" ref="N26">IFERROR(INDEX($H$102:$AR$200,MATCH($F26,$F$102:$F$200,0),COLUMN()-7),-999)</f>
        <v>0</v>
      </c>
      <c r="O26" s="16" cm="1">
        <f t="array" ref="O26">IFERROR(INDEX($H$102:$AR$200,MATCH($F26,$F$102:$F$200,0),COLUMN()-7),-999)</f>
        <v>0</v>
      </c>
      <c r="P26" s="16" cm="1">
        <f t="array" ref="P26">IFERROR(INDEX($H$102:$AR$200,MATCH($F26,$F$102:$F$200,0),COLUMN()-7),-999)</f>
        <v>0</v>
      </c>
      <c r="Q26" s="16" cm="1">
        <f t="array" ref="Q26">IFERROR(INDEX($H$102:$AR$200,MATCH($F26,$F$102:$F$200,0),COLUMN()-7),-999)</f>
        <v>0</v>
      </c>
      <c r="R26" s="16" cm="1">
        <f t="array" ref="R26">IFERROR(INDEX($H$102:$AR$200,MATCH($F26,$F$102:$F$200,0),COLUMN()-7),-999)</f>
        <v>0</v>
      </c>
      <c r="S26" s="16" cm="1">
        <f t="array" ref="S26">IFERROR(INDEX($H$102:$AR$200,MATCH($F26,$F$102:$F$200,0),COLUMN()-7),-999)</f>
        <v>0</v>
      </c>
      <c r="T26" s="16" cm="1">
        <f t="array" ref="T26">IFERROR(INDEX($H$102:$AR$200,MATCH($F26,$F$102:$F$200,0),COLUMN()-7),-999)</f>
        <v>0</v>
      </c>
      <c r="U26" s="16" cm="1">
        <f t="array" ref="U26">IFERROR(INDEX($H$102:$AR$200,MATCH($F26,$F$102:$F$200,0),COLUMN()-7),-999)</f>
        <v>0</v>
      </c>
      <c r="V26" s="16" cm="1">
        <f t="array" ref="V26">IFERROR(INDEX($H$102:$AR$200,MATCH($F26,$F$102:$F$200,0),COLUMN()-7),-999)</f>
        <v>0</v>
      </c>
      <c r="W26" s="16" cm="1">
        <f t="array" ref="W26">IFERROR(INDEX($H$102:$AR$200,MATCH($F26,$F$102:$F$200,0),COLUMN()-7),-999)</f>
        <v>0</v>
      </c>
      <c r="X26" s="16" cm="1">
        <f t="array" ref="X26">IFERROR(INDEX($H$102:$AR$200,MATCH($F26,$F$102:$F$200,0),COLUMN()-7),-999)</f>
        <v>0</v>
      </c>
      <c r="Y26" s="16" cm="1">
        <f t="array" ref="Y26">IFERROR(INDEX($H$102:$AR$200,MATCH($F26,$F$102:$F$200,0),COLUMN()-7),-999)</f>
        <v>0</v>
      </c>
      <c r="Z26" s="16" cm="1">
        <f t="array" ref="Z26">IFERROR(INDEX($H$102:$AR$200,MATCH($F26,$F$102:$F$200,0),COLUMN()-7),-999)</f>
        <v>0</v>
      </c>
      <c r="AA26" s="16" cm="1">
        <f t="array" ref="AA26">IFERROR(INDEX($H$102:$AR$200,MATCH($F26,$F$102:$F$200,0),COLUMN()-7),-999)</f>
        <v>0</v>
      </c>
      <c r="AB26" s="16" cm="1">
        <f t="array" ref="AB26">IFERROR(INDEX($H$102:$AR$200,MATCH($F26,$F$102:$F$200,0),COLUMN()-7),-999)</f>
        <v>0</v>
      </c>
      <c r="AC26" s="16" cm="1">
        <f t="array" ref="AC26">IFERROR(INDEX($H$102:$AR$200,MATCH($F26,$F$102:$F$200,0),COLUMN()-7),-999)</f>
        <v>0</v>
      </c>
      <c r="AD26" s="16" cm="1">
        <f t="array" ref="AD26">IFERROR(INDEX($H$102:$AR$200,MATCH($F26,$F$102:$F$200,0),COLUMN()-7),-999)</f>
        <v>0</v>
      </c>
      <c r="AE26" s="16" cm="1">
        <f t="array" ref="AE26">IFERROR(INDEX($H$102:$AR$200,MATCH($F26,$F$102:$F$200,0),COLUMN()-7),-999)</f>
        <v>0.14018103333576992</v>
      </c>
      <c r="AF26" s="16" cm="1">
        <f t="array" ref="AF26">IFERROR(INDEX($H$102:$AR$200,MATCH($F26,$F$102:$F$200,0),COLUMN()-7),-999)</f>
        <v>0.14002127245811924</v>
      </c>
      <c r="AG26" s="16" cm="1">
        <f t="array" ref="AG26">IFERROR(INDEX($H$102:$AR$200,MATCH($F26,$F$102:$F$200,0),COLUMN()-7),-999)</f>
        <v>7.3599875982622354E-2</v>
      </c>
      <c r="AH26" s="16" cm="1">
        <f t="array" ref="AH26">IFERROR(INDEX($H$102:$AR$200,MATCH($F26,$F$102:$F$200,0),COLUMN()-7),-999)</f>
        <v>7.3489744896453324E-2</v>
      </c>
      <c r="AI26" s="16" cm="1">
        <f t="array" ref="AI26">IFERROR(INDEX($H$102:$AR$200,MATCH($F26,$F$102:$F$200,0),COLUMN()-7),-999)</f>
        <v>1.8290890006058824E-2</v>
      </c>
      <c r="AJ26" s="16" cm="1">
        <f t="array" ref="AJ26">IFERROR(INDEX($H$102:$AR$200,MATCH($F26,$F$102:$F$200,0),COLUMN()-7),-999)</f>
        <v>1.7923643656811539E-2</v>
      </c>
      <c r="AK26" s="16" cm="1">
        <f t="array" ref="AK26">IFERROR(INDEX($H$102:$AR$200,MATCH($F26,$F$102:$F$200,0),COLUMN()-7),-999)</f>
        <v>1.7592429020649059E-2</v>
      </c>
      <c r="AL26" s="16" cm="1">
        <f t="array" ref="AL26">IFERROR(INDEX($H$102:$AR$200,MATCH($F26,$F$102:$F$200,0),COLUMN()-7),-999)</f>
        <v>1.7087871289618917E-2</v>
      </c>
      <c r="AM26" s="16" cm="1">
        <f t="array" ref="AM26">IFERROR(INDEX($H$102:$AR$200,MATCH($F26,$F$102:$F$200,0),COLUMN()-7),-999)</f>
        <v>1.709931039427337E-2</v>
      </c>
      <c r="AN26" s="16" cm="1">
        <f t="array" ref="AN26">IFERROR(INDEX($H$102:$AR$200,MATCH($F26,$F$102:$F$200,0),COLUMN()-7),-999)</f>
        <v>1.7099194493051306E-2</v>
      </c>
      <c r="AO26" s="16" cm="1">
        <f t="array" ref="AO26">IFERROR(INDEX($H$102:$AR$200,MATCH($F26,$F$102:$F$200,0),COLUMN()-7),-999)</f>
        <v>1.8684466980751602E-2</v>
      </c>
      <c r="AP26" s="16" cm="1">
        <f t="array" ref="AP26">IFERROR(INDEX($H$102:$AR$200,MATCH($F26,$F$102:$F$200,0),COLUMN()-7),-999)</f>
        <v>1.8861170013230899E-2</v>
      </c>
      <c r="AQ26" s="16" cm="1">
        <f t="array" ref="AQ26">IFERROR(INDEX($H$102:$AR$200,MATCH($F26,$F$102:$F$200,0),COLUMN()-7),-999)</f>
        <v>1.8861170013230899E-2</v>
      </c>
      <c r="AR26" s="16" cm="1">
        <f t="array" ref="AR26">IFERROR(INDEX($H$102:$AR$200,MATCH($F26,$F$102:$F$200,0),COLUMN()-7),-999)</f>
        <v>1.9090036795295168E-2</v>
      </c>
      <c r="AS26" s="16"/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0.14065201219104906</v>
      </c>
      <c r="BF26" s="16">
        <v>1.999436217448336E-2</v>
      </c>
      <c r="BG26" s="16">
        <v>1.8161446070716125E-2</v>
      </c>
      <c r="BH26" s="16">
        <v>1.8551984471617156E-2</v>
      </c>
      <c r="BI26" s="16">
        <v>1.9505294423181718E-2</v>
      </c>
      <c r="BJ26" s="16"/>
      <c r="BK26" s="16"/>
      <c r="BL26" s="16"/>
      <c r="BM26" s="16"/>
      <c r="BN26" s="16"/>
    </row>
    <row r="27" spans="4:66" x14ac:dyDescent="0.25">
      <c r="D27" s="2" t="str">
        <f>'Lines - Loading'!C27</f>
        <v>chapelcross33kv</v>
      </c>
      <c r="E27" s="90" t="str">
        <f>IF('Lines - Loading'!D27="","",'Lines - Loading'!D27)</f>
        <v>CHAP3-_MIBI3-_1</v>
      </c>
      <c r="F27" s="78" t="str">
        <f>'Lines - Loading'!E27</f>
        <v>CHAP3-_MIBI3-_1</v>
      </c>
      <c r="H27" s="16" cm="1">
        <f t="array" ref="H27">IFERROR(INDEX($H$102:$AR$200,MATCH($F27,$F$102:$F$200,0),COLUMN()-7),-999)</f>
        <v>0</v>
      </c>
      <c r="I27" s="16" cm="1">
        <f t="array" ref="I27">IFERROR(INDEX($H$102:$AR$200,MATCH($F27,$F$102:$F$200,0),COLUMN()-7),-999)</f>
        <v>0</v>
      </c>
      <c r="J27" s="16" cm="1">
        <f t="array" ref="J27">IFERROR(INDEX($H$102:$AR$200,MATCH($F27,$F$102:$F$200,0),COLUMN()-7),-999)</f>
        <v>0</v>
      </c>
      <c r="K27" s="16" cm="1">
        <f t="array" ref="K27">IFERROR(INDEX($H$102:$AR$200,MATCH($F27,$F$102:$F$200,0),COLUMN()-7),-999)</f>
        <v>0</v>
      </c>
      <c r="L27" s="16" cm="1">
        <f t="array" ref="L27">IFERROR(INDEX($H$102:$AR$200,MATCH($F27,$F$102:$F$200,0),COLUMN()-7),-999)</f>
        <v>-1.0823035654974049</v>
      </c>
      <c r="M27" s="16" cm="1">
        <f t="array" ref="M27">IFERROR(INDEX($H$102:$AR$200,MATCH($F27,$F$102:$F$200,0),COLUMN()-7),-999)</f>
        <v>-1.0823035654741162</v>
      </c>
      <c r="N27" s="16" cm="1">
        <f t="array" ref="N27">IFERROR(INDEX($H$102:$AR$200,MATCH($F27,$F$102:$F$200,0),COLUMN()-7),-999)</f>
        <v>-1.0706934345489914</v>
      </c>
      <c r="O27" s="16" cm="1">
        <f t="array" ref="O27">IFERROR(INDEX($H$102:$AR$200,MATCH($F27,$F$102:$F$200,0),COLUMN()-7),-999)</f>
        <v>-1.0706934344913601</v>
      </c>
      <c r="P27" s="16" cm="1">
        <f t="array" ref="P27">IFERROR(INDEX($H$102:$AR$200,MATCH($F27,$F$102:$F$200,0),COLUMN()-7),-999)</f>
        <v>-0.71645778137376892</v>
      </c>
      <c r="Q27" s="16" cm="1">
        <f t="array" ref="Q27">IFERROR(INDEX($H$102:$AR$200,MATCH($F27,$F$102:$F$200,0),COLUMN()-7),-999)</f>
        <v>-0.72067352608699664</v>
      </c>
      <c r="R27" s="16" cm="1">
        <f t="array" ref="R27">IFERROR(INDEX($H$102:$AR$200,MATCH($F27,$F$102:$F$200,0),COLUMN()-7),-999)</f>
        <v>-0.43816354541973224</v>
      </c>
      <c r="S27" s="16" cm="1">
        <f t="array" ref="S27">IFERROR(INDEX($H$102:$AR$200,MATCH($F27,$F$102:$F$200,0),COLUMN()-7),-999)</f>
        <v>-0.26210792217504231</v>
      </c>
      <c r="T27" s="16" cm="1">
        <f t="array" ref="T27">IFERROR(INDEX($H$102:$AR$200,MATCH($F27,$F$102:$F$200,0),COLUMN()-7),-999)</f>
        <v>-0.26210792217504231</v>
      </c>
      <c r="U27" s="16" cm="1">
        <f t="array" ref="U27">IFERROR(INDEX($H$102:$AR$200,MATCH($F27,$F$102:$F$200,0),COLUMN()-7),-999)</f>
        <v>-0.27488881191195758</v>
      </c>
      <c r="V27" s="16" cm="1">
        <f t="array" ref="V27">IFERROR(INDEX($H$102:$AR$200,MATCH($F27,$F$102:$F$200,0),COLUMN()-7),-999)</f>
        <v>5.4815783840732407E-2</v>
      </c>
      <c r="W27" s="16" cm="1">
        <f t="array" ref="W27">IFERROR(INDEX($H$102:$AR$200,MATCH($F27,$F$102:$F$200,0),COLUMN()-7),-999)</f>
        <v>5.4815783840732407E-2</v>
      </c>
      <c r="X27" s="16" cm="1">
        <f t="array" ref="X27">IFERROR(INDEX($H$102:$AR$200,MATCH($F27,$F$102:$F$200,0),COLUMN()-7),-999)</f>
        <v>-0.47566770330075581</v>
      </c>
      <c r="Y27" s="16" cm="1">
        <f t="array" ref="Y27">IFERROR(INDEX($H$102:$AR$200,MATCH($F27,$F$102:$F$200,0),COLUMN()-7),-999)</f>
        <v>-1.0275812617608229</v>
      </c>
      <c r="Z27" s="16" cm="1">
        <f t="array" ref="Z27">IFERROR(INDEX($H$102:$AR$200,MATCH($F27,$F$102:$F$200,0),COLUMN()-7),-999)</f>
        <v>-1.6849432861836582</v>
      </c>
      <c r="AA27" s="16" cm="1">
        <f t="array" ref="AA27">IFERROR(INDEX($H$102:$AR$200,MATCH($F27,$F$102:$F$200,0),COLUMN()-7),-999)</f>
        <v>-2.9335470501255072</v>
      </c>
      <c r="AB27" s="16" cm="1">
        <f t="array" ref="AB27">IFERROR(INDEX($H$102:$AR$200,MATCH($F27,$F$102:$F$200,0),COLUMN()-7),-999)</f>
        <v>-0.92157128797920529</v>
      </c>
      <c r="AC27" s="16" cm="1">
        <f t="array" ref="AC27">IFERROR(INDEX($H$102:$AR$200,MATCH($F27,$F$102:$F$200,0),COLUMN()-7),-999)</f>
        <v>0.70780366575632048</v>
      </c>
      <c r="AD27" s="16" cm="1">
        <f t="array" ref="AD27">IFERROR(INDEX($H$102:$AR$200,MATCH($F27,$F$102:$F$200,0),COLUMN()-7),-999)</f>
        <v>-1.6418429467353661</v>
      </c>
      <c r="AE27" s="16" cm="1">
        <f t="array" ref="AE27">IFERROR(INDEX($H$102:$AR$200,MATCH($F27,$F$102:$F$200,0),COLUMN()-7),-999)</f>
        <v>-1.9327902764487161</v>
      </c>
      <c r="AF27" s="16" cm="1">
        <f t="array" ref="AF27">IFERROR(INDEX($H$102:$AR$200,MATCH($F27,$F$102:$F$200,0),COLUMN()-7),-999)</f>
        <v>-1.6763246019111699</v>
      </c>
      <c r="AG27" s="16" cm="1">
        <f t="array" ref="AG27">IFERROR(INDEX($H$102:$AR$200,MATCH($F27,$F$102:$F$200,0),COLUMN()-7),-999)</f>
        <v>-2.5643731992277505</v>
      </c>
      <c r="AH27" s="16" cm="1">
        <f t="array" ref="AH27">IFERROR(INDEX($H$102:$AR$200,MATCH($F27,$F$102:$F$200,0),COLUMN()-7),-999)</f>
        <v>-1.7032009699120123</v>
      </c>
      <c r="AI27" s="16" cm="1">
        <f t="array" ref="AI27">IFERROR(INDEX($H$102:$AR$200,MATCH($F27,$F$102:$F$200,0),COLUMN()-7),-999)</f>
        <v>-2.5222972994863611</v>
      </c>
      <c r="AJ27" s="16" cm="1">
        <f t="array" ref="AJ27">IFERROR(INDEX($H$102:$AR$200,MATCH($F27,$F$102:$F$200,0),COLUMN()-7),-999)</f>
        <v>-2.2630773051769628</v>
      </c>
      <c r="AK27" s="16" cm="1">
        <f t="array" ref="AK27">IFERROR(INDEX($H$102:$AR$200,MATCH($F27,$F$102:$F$200,0),COLUMN()-7),-999)</f>
        <v>-2.0281730924044248</v>
      </c>
      <c r="AL27" s="16" cm="1">
        <f t="array" ref="AL27">IFERROR(INDEX($H$102:$AR$200,MATCH($F27,$F$102:$F$200,0),COLUMN()-7),-999)</f>
        <v>-1.6683992124361398</v>
      </c>
      <c r="AM27" s="16" cm="1">
        <f t="array" ref="AM27">IFERROR(INDEX($H$102:$AR$200,MATCH($F27,$F$102:$F$200,0),COLUMN()-7),-999)</f>
        <v>-1.6765808508815527</v>
      </c>
      <c r="AN27" s="16" cm="1">
        <f t="array" ref="AN27">IFERROR(INDEX($H$102:$AR$200,MATCH($F27,$F$102:$F$200,0),COLUMN()-7),-999)</f>
        <v>-1.6764979603505625</v>
      </c>
      <c r="AO27" s="16" cm="1">
        <f t="array" ref="AO27">IFERROR(INDEX($H$102:$AR$200,MATCH($F27,$F$102:$F$200,0),COLUMN()-7),-999)</f>
        <v>-1.2102455973987352</v>
      </c>
      <c r="AP27" s="16" cm="1">
        <f t="array" ref="AP27">IFERROR(INDEX($H$102:$AR$200,MATCH($F27,$F$102:$F$200,0),COLUMN()-7),-999)</f>
        <v>-1.2061762745621141</v>
      </c>
      <c r="AQ27" s="16" cm="1">
        <f t="array" ref="AQ27">IFERROR(INDEX($H$102:$AR$200,MATCH($F27,$F$102:$F$200,0),COLUMN()-7),-999)</f>
        <v>-1.2061762745621141</v>
      </c>
      <c r="AR27" s="16" cm="1">
        <f t="array" ref="AR27">IFERROR(INDEX($H$102:$AR$200,MATCH($F27,$F$102:$F$200,0),COLUMN()-7),-999)</f>
        <v>-1.3688853114496402</v>
      </c>
      <c r="AS27" s="16"/>
      <c r="AT27" s="16">
        <v>0</v>
      </c>
      <c r="AU27" s="16">
        <v>0</v>
      </c>
      <c r="AV27" s="16">
        <v>0</v>
      </c>
      <c r="AW27" s="16">
        <v>0</v>
      </c>
      <c r="AX27" s="16">
        <v>-0.33025581671195708</v>
      </c>
      <c r="AY27" s="16">
        <v>-0.33917186628388885</v>
      </c>
      <c r="AZ27" s="16">
        <v>-0.3474097053913241</v>
      </c>
      <c r="BA27" s="16">
        <v>-0.26440383145050922</v>
      </c>
      <c r="BB27" s="16">
        <v>0.21168421305172025</v>
      </c>
      <c r="BC27" s="16">
        <v>5.9187528452589389</v>
      </c>
      <c r="BD27" s="16">
        <v>2.5925501401448985</v>
      </c>
      <c r="BE27" s="16">
        <v>0.96525635827549294</v>
      </c>
      <c r="BF27" s="16">
        <v>-3.0129854285701767</v>
      </c>
      <c r="BG27" s="16">
        <v>-2.5674073510920317</v>
      </c>
      <c r="BH27" s="16">
        <v>-2.8418322959409514</v>
      </c>
      <c r="BI27" s="16">
        <v>-1.7897300672230108</v>
      </c>
      <c r="BJ27" s="16"/>
      <c r="BK27" s="16"/>
      <c r="BL27" s="16"/>
      <c r="BM27" s="16"/>
      <c r="BN27" s="16"/>
    </row>
    <row r="28" spans="4:66" x14ac:dyDescent="0.25">
      <c r="D28" s="2" t="str">
        <f>'Lines - Loading'!C28</f>
        <v>chapelcross33kv</v>
      </c>
      <c r="E28" s="90" t="str">
        <f>IF('Lines - Loading'!D28="","",'Lines - Loading'!D28)</f>
        <v>ANANT1_CHAP3-_1</v>
      </c>
      <c r="F28" s="78" t="str">
        <f>'Lines - Loading'!E28</f>
        <v>ANANT1_CHAP3-_1</v>
      </c>
      <c r="H28" s="16" cm="1">
        <f t="array" ref="H28">IFERROR(INDEX($H$102:$AR$200,MATCH($F28,$F$102:$F$200,0),COLUMN()-7),-999)</f>
        <v>0</v>
      </c>
      <c r="I28" s="16" cm="1">
        <f t="array" ref="I28">IFERROR(INDEX($H$102:$AR$200,MATCH($F28,$F$102:$F$200,0),COLUMN()-7),-999)</f>
        <v>0</v>
      </c>
      <c r="J28" s="16" cm="1">
        <f t="array" ref="J28">IFERROR(INDEX($H$102:$AR$200,MATCH($F28,$F$102:$F$200,0),COLUMN()-7),-999)</f>
        <v>0</v>
      </c>
      <c r="K28" s="16" cm="1">
        <f t="array" ref="K28">IFERROR(INDEX($H$102:$AR$200,MATCH($F28,$F$102:$F$200,0),COLUMN()-7),-999)</f>
        <v>0</v>
      </c>
      <c r="L28" s="16" cm="1">
        <f t="array" ref="L28">IFERROR(INDEX($H$102:$AR$200,MATCH($F28,$F$102:$F$200,0),COLUMN()-7),-999)</f>
        <v>0</v>
      </c>
      <c r="M28" s="16" cm="1">
        <f t="array" ref="M28">IFERROR(INDEX($H$102:$AR$200,MATCH($F28,$F$102:$F$200,0),COLUMN()-7),-999)</f>
        <v>0</v>
      </c>
      <c r="N28" s="16" cm="1">
        <f t="array" ref="N28">IFERROR(INDEX($H$102:$AR$200,MATCH($F28,$F$102:$F$200,0),COLUMN()-7),-999)</f>
        <v>0</v>
      </c>
      <c r="O28" s="16" cm="1">
        <f t="array" ref="O28">IFERROR(INDEX($H$102:$AR$200,MATCH($F28,$F$102:$F$200,0),COLUMN()-7),-999)</f>
        <v>0</v>
      </c>
      <c r="P28" s="16" cm="1">
        <f t="array" ref="P28">IFERROR(INDEX($H$102:$AR$200,MATCH($F28,$F$102:$F$200,0),COLUMN()-7),-999)</f>
        <v>0</v>
      </c>
      <c r="Q28" s="16" cm="1">
        <f t="array" ref="Q28">IFERROR(INDEX($H$102:$AR$200,MATCH($F28,$F$102:$F$200,0),COLUMN()-7),-999)</f>
        <v>0</v>
      </c>
      <c r="R28" s="16" cm="1">
        <f t="array" ref="R28">IFERROR(INDEX($H$102:$AR$200,MATCH($F28,$F$102:$F$200,0),COLUMN()-7),-999)</f>
        <v>0</v>
      </c>
      <c r="S28" s="16" cm="1">
        <f t="array" ref="S28">IFERROR(INDEX($H$102:$AR$200,MATCH($F28,$F$102:$F$200,0),COLUMN()-7),-999)</f>
        <v>0</v>
      </c>
      <c r="T28" s="16" cm="1">
        <f t="array" ref="T28">IFERROR(INDEX($H$102:$AR$200,MATCH($F28,$F$102:$F$200,0),COLUMN()-7),-999)</f>
        <v>0</v>
      </c>
      <c r="U28" s="16" cm="1">
        <f t="array" ref="U28">IFERROR(INDEX($H$102:$AR$200,MATCH($F28,$F$102:$F$200,0),COLUMN()-7),-999)</f>
        <v>0</v>
      </c>
      <c r="V28" s="16" cm="1">
        <f t="array" ref="V28">IFERROR(INDEX($H$102:$AR$200,MATCH($F28,$F$102:$F$200,0),COLUMN()-7),-999)</f>
        <v>0</v>
      </c>
      <c r="W28" s="16" cm="1">
        <f t="array" ref="W28">IFERROR(INDEX($H$102:$AR$200,MATCH($F28,$F$102:$F$200,0),COLUMN()-7),-999)</f>
        <v>0</v>
      </c>
      <c r="X28" s="16" cm="1">
        <f t="array" ref="X28">IFERROR(INDEX($H$102:$AR$200,MATCH($F28,$F$102:$F$200,0),COLUMN()-7),-999)</f>
        <v>0</v>
      </c>
      <c r="Y28" s="16" cm="1">
        <f t="array" ref="Y28">IFERROR(INDEX($H$102:$AR$200,MATCH($F28,$F$102:$F$200,0),COLUMN()-7),-999)</f>
        <v>0.80640866107160747</v>
      </c>
      <c r="Z28" s="16" cm="1">
        <f t="array" ref="Z28">IFERROR(INDEX($H$102:$AR$200,MATCH($F28,$F$102:$F$200,0),COLUMN()-7),-999)</f>
        <v>0.82709186641832844</v>
      </c>
      <c r="AA28" s="16" cm="1">
        <f t="array" ref="AA28">IFERROR(INDEX($H$102:$AR$200,MATCH($F28,$F$102:$F$200,0),COLUMN()-7),-999)</f>
        <v>0.25641179955530546</v>
      </c>
      <c r="AB28" s="16" cm="1">
        <f t="array" ref="AB28">IFERROR(INDEX($H$102:$AR$200,MATCH($F28,$F$102:$F$200,0),COLUMN()-7),-999)</f>
        <v>-5.9271371981969523E-2</v>
      </c>
      <c r="AC28" s="16" cm="1">
        <f t="array" ref="AC28">IFERROR(INDEX($H$102:$AR$200,MATCH($F28,$F$102:$F$200,0),COLUMN()-7),-999)</f>
        <v>-6.2648058344465518E-2</v>
      </c>
      <c r="AD28" s="16" cm="1">
        <f t="array" ref="AD28">IFERROR(INDEX($H$102:$AR$200,MATCH($F28,$F$102:$F$200,0),COLUMN()-7),-999)</f>
        <v>-5.8607534670727102E-2</v>
      </c>
      <c r="AE28" s="16" cm="1">
        <f t="array" ref="AE28">IFERROR(INDEX($H$102:$AR$200,MATCH($F28,$F$102:$F$200,0),COLUMN()-7),-999)</f>
        <v>-6.3160060752887048E-2</v>
      </c>
      <c r="AF28" s="16" cm="1">
        <f t="array" ref="AF28">IFERROR(INDEX($H$102:$AR$200,MATCH($F28,$F$102:$F$200,0),COLUMN()-7),-999)</f>
        <v>-6.3633994863363963E-2</v>
      </c>
      <c r="AG28" s="16" cm="1">
        <f t="array" ref="AG28">IFERROR(INDEX($H$102:$AR$200,MATCH($F28,$F$102:$F$200,0),COLUMN()-7),-999)</f>
        <v>-5.6740763013760631E-2</v>
      </c>
      <c r="AH28" s="16" cm="1">
        <f t="array" ref="AH28">IFERROR(INDEX($H$102:$AR$200,MATCH($F28,$F$102:$F$200,0),COLUMN()-7),-999)</f>
        <v>-5.7198684866713645E-2</v>
      </c>
      <c r="AI28" s="16" cm="1">
        <f t="array" ref="AI28">IFERROR(INDEX($H$102:$AR$200,MATCH($F28,$F$102:$F$200,0),COLUMN()-7),-999)</f>
        <v>-5.0597875801315251E-2</v>
      </c>
      <c r="AJ28" s="16" cm="1">
        <f t="array" ref="AJ28">IFERROR(INDEX($H$102:$AR$200,MATCH($F28,$F$102:$F$200,0),COLUMN()-7),-999)</f>
        <v>-5.2711860376583264E-2</v>
      </c>
      <c r="AK28" s="16" cm="1">
        <f t="array" ref="AK28">IFERROR(INDEX($H$102:$AR$200,MATCH($F28,$F$102:$F$200,0),COLUMN()-7),-999)</f>
        <v>-5.4607425429535894E-2</v>
      </c>
      <c r="AL28" s="16" cm="1">
        <f t="array" ref="AL28">IFERROR(INDEX($H$102:$AR$200,MATCH($F28,$F$102:$F$200,0),COLUMN()-7),-999)</f>
        <v>-5.7351068934513805E-2</v>
      </c>
      <c r="AM28" s="16" cm="1">
        <f t="array" ref="AM28">IFERROR(INDEX($H$102:$AR$200,MATCH($F28,$F$102:$F$200,0),COLUMN()-7),-999)</f>
        <v>-5.7285705556736399E-2</v>
      </c>
      <c r="AN28" s="16" cm="1">
        <f t="array" ref="AN28">IFERROR(INDEX($H$102:$AR$200,MATCH($F28,$F$102:$F$200,0),COLUMN()-7),-999)</f>
        <v>-5.7286367884656464E-2</v>
      </c>
      <c r="AO28" s="16" cm="1">
        <f t="array" ref="AO28">IFERROR(INDEX($H$102:$AR$200,MATCH($F28,$F$102:$F$200,0),COLUMN()-7),-999)</f>
        <v>-5.7249932217227961E-2</v>
      </c>
      <c r="AP28" s="16" cm="1">
        <f t="array" ref="AP28">IFERROR(INDEX($H$102:$AR$200,MATCH($F28,$F$102:$F$200,0),COLUMN()-7),-999)</f>
        <v>-5.7558976952535978E-2</v>
      </c>
      <c r="AQ28" s="16" cm="1">
        <f t="array" ref="AQ28">IFERROR(INDEX($H$102:$AR$200,MATCH($F28,$F$102:$F$200,0),COLUMN()-7),-999)</f>
        <v>-5.7558976952535978E-2</v>
      </c>
      <c r="AR28" s="16" cm="1">
        <f t="array" ref="AR28">IFERROR(INDEX($H$102:$AR$200,MATCH($F28,$F$102:$F$200,0),COLUMN()-7),-999)</f>
        <v>-5.6215214177983031E-2</v>
      </c>
      <c r="AS28" s="16"/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0.85345463406199551</v>
      </c>
      <c r="BB28" s="16">
        <v>0.28163784945235637</v>
      </c>
      <c r="BC28" s="16">
        <v>-4.8317783946038251E-2</v>
      </c>
      <c r="BD28" s="16">
        <v>-4.6357925985848425E-2</v>
      </c>
      <c r="BE28" s="16">
        <v>-5.5566919043720464E-2</v>
      </c>
      <c r="BF28" s="16">
        <v>-4.8326452028032651E-2</v>
      </c>
      <c r="BG28" s="16">
        <v>-5.1344942317299136E-2</v>
      </c>
      <c r="BH28" s="16">
        <v>-4.9086265700829301E-2</v>
      </c>
      <c r="BI28" s="16">
        <v>-5.3834002551054194E-2</v>
      </c>
      <c r="BJ28" s="16"/>
      <c r="BK28" s="16"/>
      <c r="BL28" s="16"/>
      <c r="BM28" s="16"/>
      <c r="BN28" s="16"/>
    </row>
    <row r="29" spans="4:66" x14ac:dyDescent="0.25">
      <c r="D29" s="2" t="str">
        <f>'Lines - Loading'!C29</f>
        <v>chapelcross33kv</v>
      </c>
      <c r="E29" s="107" t="str">
        <f>IF('Lines - Loading'!D29="","",'Lines - Loading'!D29)</f>
        <v/>
      </c>
      <c r="F29" s="78" t="str">
        <f>'Lines - Loading'!E29</f>
        <v>CARU3A_CHAPX1_1</v>
      </c>
      <c r="H29" s="16" cm="1">
        <f t="array" ref="H29">IFERROR(INDEX($H$102:$AR$200,MATCH($F29,$F$102:$F$200,0),COLUMN()-7),-999)</f>
        <v>-999</v>
      </c>
      <c r="I29" s="16" cm="1">
        <f t="array" ref="I29">IFERROR(INDEX($H$102:$AR$200,MATCH($F29,$F$102:$F$200,0),COLUMN()-7),-999)</f>
        <v>-999</v>
      </c>
      <c r="J29" s="16" cm="1">
        <f t="array" ref="J29">IFERROR(INDEX($H$102:$AR$200,MATCH($F29,$F$102:$F$200,0),COLUMN()-7),-999)</f>
        <v>-999</v>
      </c>
      <c r="K29" s="16" cm="1">
        <f t="array" ref="K29">IFERROR(INDEX($H$102:$AR$200,MATCH($F29,$F$102:$F$200,0),COLUMN()-7),-999)</f>
        <v>-999</v>
      </c>
      <c r="L29" s="16" cm="1">
        <f t="array" ref="L29">IFERROR(INDEX($H$102:$AR$200,MATCH($F29,$F$102:$F$200,0),COLUMN()-7),-999)</f>
        <v>-999</v>
      </c>
      <c r="M29" s="16" cm="1">
        <f t="array" ref="M29">IFERROR(INDEX($H$102:$AR$200,MATCH($F29,$F$102:$F$200,0),COLUMN()-7),-999)</f>
        <v>-999</v>
      </c>
      <c r="N29" s="16" cm="1">
        <f t="array" ref="N29">IFERROR(INDEX($H$102:$AR$200,MATCH($F29,$F$102:$F$200,0),COLUMN()-7),-999)</f>
        <v>-999</v>
      </c>
      <c r="O29" s="16" cm="1">
        <f t="array" ref="O29">IFERROR(INDEX($H$102:$AR$200,MATCH($F29,$F$102:$F$200,0),COLUMN()-7),-999)</f>
        <v>-999</v>
      </c>
      <c r="P29" s="16" cm="1">
        <f t="array" ref="P29">IFERROR(INDEX($H$102:$AR$200,MATCH($F29,$F$102:$F$200,0),COLUMN()-7),-999)</f>
        <v>-999</v>
      </c>
      <c r="Q29" s="16" cm="1">
        <f t="array" ref="Q29">IFERROR(INDEX($H$102:$AR$200,MATCH($F29,$F$102:$F$200,0),COLUMN()-7),-999)</f>
        <v>-999</v>
      </c>
      <c r="R29" s="16" cm="1">
        <f t="array" ref="R29">IFERROR(INDEX($H$102:$AR$200,MATCH($F29,$F$102:$F$200,0),COLUMN()-7),-999)</f>
        <v>-999</v>
      </c>
      <c r="S29" s="16" cm="1">
        <f t="array" ref="S29">IFERROR(INDEX($H$102:$AR$200,MATCH($F29,$F$102:$F$200,0),COLUMN()-7),-999)</f>
        <v>-999</v>
      </c>
      <c r="T29" s="16" cm="1">
        <f t="array" ref="T29">IFERROR(INDEX($H$102:$AR$200,MATCH($F29,$F$102:$F$200,0),COLUMN()-7),-999)</f>
        <v>-999</v>
      </c>
      <c r="U29" s="16" cm="1">
        <f t="array" ref="U29">IFERROR(INDEX($H$102:$AR$200,MATCH($F29,$F$102:$F$200,0),COLUMN()-7),-999)</f>
        <v>-999</v>
      </c>
      <c r="V29" s="16" cm="1">
        <f t="array" ref="V29">IFERROR(INDEX($H$102:$AR$200,MATCH($F29,$F$102:$F$200,0),COLUMN()-7),-999)</f>
        <v>-999</v>
      </c>
      <c r="W29" s="16" cm="1">
        <f t="array" ref="W29">IFERROR(INDEX($H$102:$AR$200,MATCH($F29,$F$102:$F$200,0),COLUMN()-7),-999)</f>
        <v>-999</v>
      </c>
      <c r="X29" s="16" cm="1">
        <f t="array" ref="X29">IFERROR(INDEX($H$102:$AR$200,MATCH($F29,$F$102:$F$200,0),COLUMN()-7),-999)</f>
        <v>-999</v>
      </c>
      <c r="Y29" s="16" cm="1">
        <f t="array" ref="Y29">IFERROR(INDEX($H$102:$AR$200,MATCH($F29,$F$102:$F$200,0),COLUMN()-7),-999)</f>
        <v>-999</v>
      </c>
      <c r="Z29" s="16" cm="1">
        <f t="array" ref="Z29">IFERROR(INDEX($H$102:$AR$200,MATCH($F29,$F$102:$F$200,0),COLUMN()-7),-999)</f>
        <v>-999</v>
      </c>
      <c r="AA29" s="16" cm="1">
        <f t="array" ref="AA29">IFERROR(INDEX($H$102:$AR$200,MATCH($F29,$F$102:$F$200,0),COLUMN()-7),-999)</f>
        <v>-999</v>
      </c>
      <c r="AB29" s="16" cm="1">
        <f t="array" ref="AB29">IFERROR(INDEX($H$102:$AR$200,MATCH($F29,$F$102:$F$200,0),COLUMN()-7),-999)</f>
        <v>-999</v>
      </c>
      <c r="AC29" s="16" cm="1">
        <f t="array" ref="AC29">IFERROR(INDEX($H$102:$AR$200,MATCH($F29,$F$102:$F$200,0),COLUMN()-7),-999)</f>
        <v>-999</v>
      </c>
      <c r="AD29" s="16" cm="1">
        <f t="array" ref="AD29">IFERROR(INDEX($H$102:$AR$200,MATCH($F29,$F$102:$F$200,0),COLUMN()-7),-999)</f>
        <v>-999</v>
      </c>
      <c r="AE29" s="16" cm="1">
        <f t="array" ref="AE29">IFERROR(INDEX($H$102:$AR$200,MATCH($F29,$F$102:$F$200,0),COLUMN()-7),-999)</f>
        <v>-999</v>
      </c>
      <c r="AF29" s="16" cm="1">
        <f t="array" ref="AF29">IFERROR(INDEX($H$102:$AR$200,MATCH($F29,$F$102:$F$200,0),COLUMN()-7),-999)</f>
        <v>-999</v>
      </c>
      <c r="AG29" s="16" cm="1">
        <f t="array" ref="AG29">IFERROR(INDEX($H$102:$AR$200,MATCH($F29,$F$102:$F$200,0),COLUMN()-7),-999)</f>
        <v>-999</v>
      </c>
      <c r="AH29" s="16" cm="1">
        <f t="array" ref="AH29">IFERROR(INDEX($H$102:$AR$200,MATCH($F29,$F$102:$F$200,0),COLUMN()-7),-999)</f>
        <v>-999</v>
      </c>
      <c r="AI29" s="16" cm="1">
        <f t="array" ref="AI29">IFERROR(INDEX($H$102:$AR$200,MATCH($F29,$F$102:$F$200,0),COLUMN()-7),-999)</f>
        <v>-999</v>
      </c>
      <c r="AJ29" s="16" cm="1">
        <f t="array" ref="AJ29">IFERROR(INDEX($H$102:$AR$200,MATCH($F29,$F$102:$F$200,0),COLUMN()-7),-999)</f>
        <v>-999</v>
      </c>
      <c r="AK29" s="16" cm="1">
        <f t="array" ref="AK29">IFERROR(INDEX($H$102:$AR$200,MATCH($F29,$F$102:$F$200,0),COLUMN()-7),-999)</f>
        <v>-999</v>
      </c>
      <c r="AL29" s="16" cm="1">
        <f t="array" ref="AL29">IFERROR(INDEX($H$102:$AR$200,MATCH($F29,$F$102:$F$200,0),COLUMN()-7),-999)</f>
        <v>-999</v>
      </c>
      <c r="AM29" s="16" cm="1">
        <f t="array" ref="AM29">IFERROR(INDEX($H$102:$AR$200,MATCH($F29,$F$102:$F$200,0),COLUMN()-7),-999)</f>
        <v>-999</v>
      </c>
      <c r="AN29" s="16" cm="1">
        <f t="array" ref="AN29">IFERROR(INDEX($H$102:$AR$200,MATCH($F29,$F$102:$F$200,0),COLUMN()-7),-999)</f>
        <v>-999</v>
      </c>
      <c r="AO29" s="16" cm="1">
        <f t="array" ref="AO29">IFERROR(INDEX($H$102:$AR$200,MATCH($F29,$F$102:$F$200,0),COLUMN()-7),-999)</f>
        <v>-999</v>
      </c>
      <c r="AP29" s="16" cm="1">
        <f t="array" ref="AP29">IFERROR(INDEX($H$102:$AR$200,MATCH($F29,$F$102:$F$200,0),COLUMN()-7),-999)</f>
        <v>-999</v>
      </c>
      <c r="AQ29" s="16" cm="1">
        <f t="array" ref="AQ29">IFERROR(INDEX($H$102:$AR$200,MATCH($F29,$F$102:$F$200,0),COLUMN()-7),-999)</f>
        <v>-999</v>
      </c>
      <c r="AR29" s="16" cm="1">
        <f t="array" ref="AR29">IFERROR(INDEX($H$102:$AR$200,MATCH($F29,$F$102:$F$200,0),COLUMN()-7),-999)</f>
        <v>-999</v>
      </c>
      <c r="AS29" s="16"/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-1.0634599893894453E-14</v>
      </c>
      <c r="BG29" s="16">
        <v>-2.0492491731128059E-14</v>
      </c>
      <c r="BH29" s="16">
        <v>-6.2381797300052806E-15</v>
      </c>
      <c r="BI29" s="16">
        <v>-5.471484597052076E-15</v>
      </c>
      <c r="BJ29" s="16"/>
      <c r="BK29" s="16"/>
      <c r="BL29" s="16"/>
      <c r="BM29" s="16"/>
      <c r="BN29" s="16"/>
    </row>
    <row r="30" spans="4:66" x14ac:dyDescent="0.25">
      <c r="D30" s="2" t="str">
        <f>'Lines - Loading'!C30</f>
        <v>chapelcross33kv</v>
      </c>
      <c r="E30" s="90" t="str">
        <f>IF('Lines - Loading'!D30="","",'Lines - Loading'!D30)</f>
        <v>ANANT2_CHAP3-_1</v>
      </c>
      <c r="F30" s="78" t="str">
        <f>'Lines - Loading'!E30</f>
        <v>ANANT2_CHAP3-_1</v>
      </c>
      <c r="H30" s="16" cm="1">
        <f t="array" ref="H30">IFERROR(INDEX($H$102:$AR$200,MATCH($F30,$F$102:$F$200,0),COLUMN()-7),-999)</f>
        <v>0</v>
      </c>
      <c r="I30" s="16" cm="1">
        <f t="array" ref="I30">IFERROR(INDEX($H$102:$AR$200,MATCH($F30,$F$102:$F$200,0),COLUMN()-7),-999)</f>
        <v>0</v>
      </c>
      <c r="J30" s="16" cm="1">
        <f t="array" ref="J30">IFERROR(INDEX($H$102:$AR$200,MATCH($F30,$F$102:$F$200,0),COLUMN()-7),-999)</f>
        <v>0</v>
      </c>
      <c r="K30" s="16" cm="1">
        <f t="array" ref="K30">IFERROR(INDEX($H$102:$AR$200,MATCH($F30,$F$102:$F$200,0),COLUMN()-7),-999)</f>
        <v>0</v>
      </c>
      <c r="L30" s="16" cm="1">
        <f t="array" ref="L30">IFERROR(INDEX($H$102:$AR$200,MATCH($F30,$F$102:$F$200,0),COLUMN()-7),-999)</f>
        <v>0</v>
      </c>
      <c r="M30" s="16" cm="1">
        <f t="array" ref="M30">IFERROR(INDEX($H$102:$AR$200,MATCH($F30,$F$102:$F$200,0),COLUMN()-7),-999)</f>
        <v>0</v>
      </c>
      <c r="N30" s="16" cm="1">
        <f t="array" ref="N30">IFERROR(INDEX($H$102:$AR$200,MATCH($F30,$F$102:$F$200,0),COLUMN()-7),-999)</f>
        <v>0</v>
      </c>
      <c r="O30" s="16" cm="1">
        <f t="array" ref="O30">IFERROR(INDEX($H$102:$AR$200,MATCH($F30,$F$102:$F$200,0),COLUMN()-7),-999)</f>
        <v>0</v>
      </c>
      <c r="P30" s="16" cm="1">
        <f t="array" ref="P30">IFERROR(INDEX($H$102:$AR$200,MATCH($F30,$F$102:$F$200,0),COLUMN()-7),-999)</f>
        <v>0</v>
      </c>
      <c r="Q30" s="16" cm="1">
        <f t="array" ref="Q30">IFERROR(INDEX($H$102:$AR$200,MATCH($F30,$F$102:$F$200,0),COLUMN()-7),-999)</f>
        <v>0</v>
      </c>
      <c r="R30" s="16" cm="1">
        <f t="array" ref="R30">IFERROR(INDEX($H$102:$AR$200,MATCH($F30,$F$102:$F$200,0),COLUMN()-7),-999)</f>
        <v>0</v>
      </c>
      <c r="S30" s="16" cm="1">
        <f t="array" ref="S30">IFERROR(INDEX($H$102:$AR$200,MATCH($F30,$F$102:$F$200,0),COLUMN()-7),-999)</f>
        <v>0</v>
      </c>
      <c r="T30" s="16" cm="1">
        <f t="array" ref="T30">IFERROR(INDEX($H$102:$AR$200,MATCH($F30,$F$102:$F$200,0),COLUMN()-7),-999)</f>
        <v>0</v>
      </c>
      <c r="U30" s="16" cm="1">
        <f t="array" ref="U30">IFERROR(INDEX($H$102:$AR$200,MATCH($F30,$F$102:$F$200,0),COLUMN()-7),-999)</f>
        <v>0</v>
      </c>
      <c r="V30" s="16" cm="1">
        <f t="array" ref="V30">IFERROR(INDEX($H$102:$AR$200,MATCH($F30,$F$102:$F$200,0),COLUMN()-7),-999)</f>
        <v>0</v>
      </c>
      <c r="W30" s="16" cm="1">
        <f t="array" ref="W30">IFERROR(INDEX($H$102:$AR$200,MATCH($F30,$F$102:$F$200,0),COLUMN()-7),-999)</f>
        <v>0</v>
      </c>
      <c r="X30" s="16" cm="1">
        <f t="array" ref="X30">IFERROR(INDEX($H$102:$AR$200,MATCH($F30,$F$102:$F$200,0),COLUMN()-7),-999)</f>
        <v>0</v>
      </c>
      <c r="Y30" s="16" cm="1">
        <f t="array" ref="Y30">IFERROR(INDEX($H$102:$AR$200,MATCH($F30,$F$102:$F$200,0),COLUMN()-7),-999)</f>
        <v>0</v>
      </c>
      <c r="Z30" s="16" cm="1">
        <f t="array" ref="Z30">IFERROR(INDEX($H$102:$AR$200,MATCH($F30,$F$102:$F$200,0),COLUMN()-7),-999)</f>
        <v>0.84416652768443123</v>
      </c>
      <c r="AA30" s="16" cm="1">
        <f t="array" ref="AA30">IFERROR(INDEX($H$102:$AR$200,MATCH($F30,$F$102:$F$200,0),COLUMN()-7),-999)</f>
        <v>0.26491960035658124</v>
      </c>
      <c r="AB30" s="16" cm="1">
        <f t="array" ref="AB30">IFERROR(INDEX($H$102:$AR$200,MATCH($F30,$F$102:$F$200,0),COLUMN()-7),-999)</f>
        <v>-5.6494405793623859E-2</v>
      </c>
      <c r="AC30" s="16" cm="1">
        <f t="array" ref="AC30">IFERROR(INDEX($H$102:$AR$200,MATCH($F30,$F$102:$F$200,0),COLUMN()-7),-999)</f>
        <v>-5.9929514261606531E-2</v>
      </c>
      <c r="AD30" s="16" cm="1">
        <f t="array" ref="AD30">IFERROR(INDEX($H$102:$AR$200,MATCH($F30,$F$102:$F$200,0),COLUMN()-7),-999)</f>
        <v>-5.5833505600532796E-2</v>
      </c>
      <c r="AE30" s="16" cm="1">
        <f t="array" ref="AE30">IFERROR(INDEX($H$102:$AR$200,MATCH($F30,$F$102:$F$200,0),COLUMN()-7),-999)</f>
        <v>-6.0448565251372877E-2</v>
      </c>
      <c r="AF30" s="16" cm="1">
        <f t="array" ref="AF30">IFERROR(INDEX($H$102:$AR$200,MATCH($F30,$F$102:$F$200,0),COLUMN()-7),-999)</f>
        <v>-6.0929027458446861E-2</v>
      </c>
      <c r="AG30" s="16" cm="1">
        <f t="array" ref="AG30">IFERROR(INDEX($H$102:$AR$200,MATCH($F30,$F$102:$F$200,0),COLUMN()-7),-999)</f>
        <v>-5.3941181676538275E-2</v>
      </c>
      <c r="AH30" s="16" cm="1">
        <f t="array" ref="AH30">IFERROR(INDEX($H$102:$AR$200,MATCH($F30,$F$102:$F$200,0),COLUMN()-7),-999)</f>
        <v>-5.4405366774285646E-2</v>
      </c>
      <c r="AI30" s="16" cm="1">
        <f t="array" ref="AI30">IFERROR(INDEX($H$102:$AR$200,MATCH($F30,$F$102:$F$200,0),COLUMN()-7),-999)</f>
        <v>-4.7714567072317582E-2</v>
      </c>
      <c r="AJ30" s="16" cm="1">
        <f t="array" ref="AJ30">IFERROR(INDEX($H$102:$AR$200,MATCH($F30,$F$102:$F$200,0),COLUMN()-7),-999)</f>
        <v>-4.9857303541153364E-2</v>
      </c>
      <c r="AK30" s="16" cm="1">
        <f t="array" ref="AK30">IFERROR(INDEX($H$102:$AR$200,MATCH($F30,$F$102:$F$200,0),COLUMN()-7),-999)</f>
        <v>-5.1778704146653531E-2</v>
      </c>
      <c r="AL30" s="16" cm="1">
        <f t="array" ref="AL30">IFERROR(INDEX($H$102:$AR$200,MATCH($F30,$F$102:$F$200,0),COLUMN()-7),-999)</f>
        <v>-5.4829842408437912E-2</v>
      </c>
      <c r="AM30" s="16" cm="1">
        <f t="array" ref="AM30">IFERROR(INDEX($H$102:$AR$200,MATCH($F30,$F$102:$F$200,0),COLUMN()-7),-999)</f>
        <v>-5.4764893155744954E-2</v>
      </c>
      <c r="AN30" s="16" cm="1">
        <f t="array" ref="AN30">IFERROR(INDEX($H$102:$AR$200,MATCH($F30,$F$102:$F$200,0),COLUMN()-7),-999)</f>
        <v>-5.4765551286957148E-2</v>
      </c>
      <c r="AO30" s="16" cm="1">
        <f t="array" ref="AO30">IFERROR(INDEX($H$102:$AR$200,MATCH($F30,$F$102:$F$200,0),COLUMN()-7),-999)</f>
        <v>-5.4729346492114139E-2</v>
      </c>
      <c r="AP30" s="16" cm="1">
        <f t="array" ref="AP30">IFERROR(INDEX($H$102:$AR$200,MATCH($F30,$F$102:$F$200,0),COLUMN()-7),-999)</f>
        <v>-5.5036433571243659E-2</v>
      </c>
      <c r="AQ30" s="16" cm="1">
        <f t="array" ref="AQ30">IFERROR(INDEX($H$102:$AR$200,MATCH($F30,$F$102:$F$200,0),COLUMN()-7),-999)</f>
        <v>-5.5036433571243659E-2</v>
      </c>
      <c r="AR30" s="16" cm="1">
        <f t="array" ref="AR30">IFERROR(INDEX($H$102:$AR$200,MATCH($F30,$F$102:$F$200,0),COLUMN()-7),-999)</f>
        <v>-5.3701192582434221E-2</v>
      </c>
      <c r="AS30" s="16"/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0.87076438225610886</v>
      </c>
      <c r="BB30" s="16">
        <v>0.2904016416818247</v>
      </c>
      <c r="BC30" s="16">
        <v>-4.5403536470738803E-2</v>
      </c>
      <c r="BD30" s="16">
        <v>-4.341714099132199E-2</v>
      </c>
      <c r="BE30" s="16">
        <v>-5.2751297957124521E-2</v>
      </c>
      <c r="BF30" s="16">
        <v>-4.5424762339974389E-2</v>
      </c>
      <c r="BG30" s="16">
        <v>-4.8471785472158135E-2</v>
      </c>
      <c r="BH30" s="16">
        <v>-4.618243824824031E-2</v>
      </c>
      <c r="BI30" s="16">
        <v>-5.1335141791981176E-2</v>
      </c>
      <c r="BJ30" s="16"/>
      <c r="BK30" s="16"/>
      <c r="BL30" s="16"/>
      <c r="BM30" s="16"/>
      <c r="BN30" s="16"/>
    </row>
    <row r="31" spans="4:66" ht="15" customHeight="1" x14ac:dyDescent="0.25">
      <c r="D31" s="2" t="str">
        <f>'Lines - Loading'!C31</f>
        <v>chapelcross33kv</v>
      </c>
      <c r="E31" s="90" t="str">
        <f>IF('Lines - Loading'!D31="","",'Lines - Loading'!D31)</f>
        <v>EWEH3-_MIBI3-_1</v>
      </c>
      <c r="F31" s="78" t="str">
        <f>'Lines - Loading'!E31</f>
        <v>EWHC3-_MIBI3-_1</v>
      </c>
      <c r="H31" s="16" cm="1">
        <f t="array" ref="H31">IFERROR(INDEX($H$102:$AR$200,MATCH($F31,$F$102:$F$200,0),COLUMN()-7),-999)</f>
        <v>0</v>
      </c>
      <c r="I31" s="16" cm="1">
        <f t="array" ref="I31">IFERROR(INDEX($H$102:$AR$200,MATCH($F31,$F$102:$F$200,0),COLUMN()-7),-999)</f>
        <v>0</v>
      </c>
      <c r="J31" s="16" cm="1">
        <f t="array" ref="J31">IFERROR(INDEX($H$102:$AR$200,MATCH($F31,$F$102:$F$200,0),COLUMN()-7),-999)</f>
        <v>0</v>
      </c>
      <c r="K31" s="16" cm="1">
        <f t="array" ref="K31">IFERROR(INDEX($H$102:$AR$200,MATCH($F31,$F$102:$F$200,0),COLUMN()-7),-999)</f>
        <v>0</v>
      </c>
      <c r="L31" s="16" cm="1">
        <f t="array" ref="L31">IFERROR(INDEX($H$102:$AR$200,MATCH($F31,$F$102:$F$200,0),COLUMN()-7),-999)</f>
        <v>-1.0848806695179951</v>
      </c>
      <c r="M31" s="16" cm="1">
        <f t="array" ref="M31">IFERROR(INDEX($H$102:$AR$200,MATCH($F31,$F$102:$F$200,0),COLUMN()-7),-999)</f>
        <v>-1.0848806694946485</v>
      </c>
      <c r="N31" s="16" cm="1">
        <f t="array" ref="N31">IFERROR(INDEX($H$102:$AR$200,MATCH($F31,$F$102:$F$200,0),COLUMN()-7),-999)</f>
        <v>-1.0732428933542628</v>
      </c>
      <c r="O31" s="16" cm="1">
        <f t="array" ref="O31">IFERROR(INDEX($H$102:$AR$200,MATCH($F31,$F$102:$F$200,0),COLUMN()-7),-999)</f>
        <v>-1.0732428932962683</v>
      </c>
      <c r="P31" s="16" cm="1">
        <f t="array" ref="P31">IFERROR(INDEX($H$102:$AR$200,MATCH($F31,$F$102:$F$200,0),COLUMN()-7),-999)</f>
        <v>-0.71816115770660893</v>
      </c>
      <c r="Q31" s="16" cm="1">
        <f t="array" ref="Q31">IFERROR(INDEX($H$102:$AR$200,MATCH($F31,$F$102:$F$200,0),COLUMN()-7),-999)</f>
        <v>-0.72239053301457645</v>
      </c>
      <c r="R31" s="16" cm="1">
        <f t="array" ref="R31">IFERROR(INDEX($H$102:$AR$200,MATCH($F31,$F$102:$F$200,0),COLUMN()-7),-999)</f>
        <v>-0.43914600652223534</v>
      </c>
      <c r="S31" s="16" cm="1">
        <f t="array" ref="S31">IFERROR(INDEX($H$102:$AR$200,MATCH($F31,$F$102:$F$200,0),COLUMN()-7),-999)</f>
        <v>-0.26281498791690061</v>
      </c>
      <c r="T31" s="16" cm="1">
        <f t="array" ref="T31">IFERROR(INDEX($H$102:$AR$200,MATCH($F31,$F$102:$F$200,0),COLUMN()-7),-999)</f>
        <v>-0.26281498791690061</v>
      </c>
      <c r="U31" s="16" cm="1">
        <f t="array" ref="U31">IFERROR(INDEX($H$102:$AR$200,MATCH($F31,$F$102:$F$200,0),COLUMN()-7),-999)</f>
        <v>-0.2756111898212682</v>
      </c>
      <c r="V31" s="16" cm="1">
        <f t="array" ref="V31">IFERROR(INDEX($H$102:$AR$200,MATCH($F31,$F$102:$F$200,0),COLUMN()-7),-999)</f>
        <v>5.4255870777849879E-2</v>
      </c>
      <c r="W31" s="16" cm="1">
        <f t="array" ref="W31">IFERROR(INDEX($H$102:$AR$200,MATCH($F31,$F$102:$F$200,0),COLUMN()-7),-999)</f>
        <v>5.4255870777849879E-2</v>
      </c>
      <c r="X31" s="16" cm="1">
        <f t="array" ref="X31">IFERROR(INDEX($H$102:$AR$200,MATCH($F31,$F$102:$F$200,0),COLUMN()-7),-999)</f>
        <v>-0.47672685151936339</v>
      </c>
      <c r="Y31" s="16" cm="1">
        <f t="array" ref="Y31">IFERROR(INDEX($H$102:$AR$200,MATCH($F31,$F$102:$F$200,0),COLUMN()-7),-999)</f>
        <v>-1.0305099020023007</v>
      </c>
      <c r="Z31" s="16" cm="1">
        <f t="array" ref="Z31">IFERROR(INDEX($H$102:$AR$200,MATCH($F31,$F$102:$F$200,0),COLUMN()-7),-999)</f>
        <v>-1.6919461615071765</v>
      </c>
      <c r="AA31" s="16" cm="1">
        <f t="array" ref="AA31">IFERROR(INDEX($H$102:$AR$200,MATCH($F31,$F$102:$F$200,0),COLUMN()-7),-999)</f>
        <v>-3.3623228158305434</v>
      </c>
      <c r="AB31" s="16" cm="1">
        <f t="array" ref="AB31">IFERROR(INDEX($H$102:$AR$200,MATCH($F31,$F$102:$F$200,0),COLUMN()-7),-999)</f>
        <v>-0.74033943618894993</v>
      </c>
      <c r="AC31" s="16" cm="1">
        <f t="array" ref="AC31">IFERROR(INDEX($H$102:$AR$200,MATCH($F31,$F$102:$F$200,0),COLUMN()-7),-999)</f>
        <v>-4.142540577018738</v>
      </c>
      <c r="AD31" s="16" cm="1">
        <f t="array" ref="AD31">IFERROR(INDEX($H$102:$AR$200,MATCH($F31,$F$102:$F$200,0),COLUMN()-7),-999)</f>
        <v>-4.1570392020130384</v>
      </c>
      <c r="AE31" s="16" cm="1">
        <f t="array" ref="AE31">IFERROR(INDEX($H$102:$AR$200,MATCH($F31,$F$102:$F$200,0),COLUMN()-7),-999)</f>
        <v>-3.0306677818783005</v>
      </c>
      <c r="AF31" s="16" cm="1">
        <f t="array" ref="AF31">IFERROR(INDEX($H$102:$AR$200,MATCH($F31,$F$102:$F$200,0),COLUMN()-7),-999)</f>
        <v>-2.7424792880961517</v>
      </c>
      <c r="AG31" s="16" cm="1">
        <f t="array" ref="AG31">IFERROR(INDEX($H$102:$AR$200,MATCH($F31,$F$102:$F$200,0),COLUMN()-7),-999)</f>
        <v>-3.6418298414733155</v>
      </c>
      <c r="AH31" s="16" cm="1">
        <f t="array" ref="AH31">IFERROR(INDEX($H$102:$AR$200,MATCH($F31,$F$102:$F$200,0),COLUMN()-7),-999)</f>
        <v>-2.6738444713695544</v>
      </c>
      <c r="AI31" s="16" cm="1">
        <f t="array" ref="AI31">IFERROR(INDEX($H$102:$AR$200,MATCH($F31,$F$102:$F$200,0),COLUMN()-7),-999)</f>
        <v>-3.51595094264108</v>
      </c>
      <c r="AJ31" s="16" cm="1">
        <f t="array" ref="AJ31">IFERROR(INDEX($H$102:$AR$200,MATCH($F31,$F$102:$F$200,0),COLUMN()-7),-999)</f>
        <v>-3.249019935758203</v>
      </c>
      <c r="AK31" s="16" cm="1">
        <f t="array" ref="AK31">IFERROR(INDEX($H$102:$AR$200,MATCH($F31,$F$102:$F$200,0),COLUMN()-7),-999)</f>
        <v>-3.0074730604708657</v>
      </c>
      <c r="AL31" s="16" cm="1">
        <f t="array" ref="AL31">IFERROR(INDEX($H$102:$AR$200,MATCH($F31,$F$102:$F$200,0),COLUMN()-7),-999)</f>
        <v>-2.6381518504084269</v>
      </c>
      <c r="AM31" s="16" cm="1">
        <f t="array" ref="AM31">IFERROR(INDEX($H$102:$AR$200,MATCH($F31,$F$102:$F$200,0),COLUMN()-7),-999)</f>
        <v>-2.6465422980774744</v>
      </c>
      <c r="AN31" s="16" cm="1">
        <f t="array" ref="AN31">IFERROR(INDEX($H$102:$AR$200,MATCH($F31,$F$102:$F$200,0),COLUMN()-7),-999)</f>
        <v>-2.6464572900764405</v>
      </c>
      <c r="AO31" s="16" cm="1">
        <f t="array" ref="AO31">IFERROR(INDEX($H$102:$AR$200,MATCH($F31,$F$102:$F$200,0),COLUMN()-7),-999)</f>
        <v>-2.1607548230946763</v>
      </c>
      <c r="AP31" s="16" cm="1">
        <f t="array" ref="AP31">IFERROR(INDEX($H$102:$AR$200,MATCH($F31,$F$102:$F$200,0),COLUMN()-7),-999)</f>
        <v>-2.1980900710355424</v>
      </c>
      <c r="AQ31" s="16" cm="1">
        <f t="array" ref="AQ31">IFERROR(INDEX($H$102:$AR$200,MATCH($F31,$F$102:$F$200,0),COLUMN()-7),-999)</f>
        <v>-2.1980900710355424</v>
      </c>
      <c r="AR31" s="16" cm="1">
        <f t="array" ref="AR31">IFERROR(INDEX($H$102:$AR$200,MATCH($F31,$F$102:$F$200,0),COLUMN()-7),-999)</f>
        <v>-2.3720676340905027</v>
      </c>
      <c r="AS31" s="16"/>
      <c r="AT31" s="16">
        <v>0</v>
      </c>
      <c r="AU31" s="16">
        <v>0</v>
      </c>
      <c r="AV31" s="16">
        <v>0</v>
      </c>
      <c r="AW31" s="16">
        <v>0</v>
      </c>
      <c r="AX31" s="16">
        <v>-0.33106585503870489</v>
      </c>
      <c r="AY31" s="16">
        <v>-0.33998848537552007</v>
      </c>
      <c r="AZ31" s="16">
        <v>-0.34823262112946429</v>
      </c>
      <c r="BA31" s="16">
        <v>-0.26517343582762387</v>
      </c>
      <c r="BB31" s="16">
        <v>-0.22625217815295584</v>
      </c>
      <c r="BC31" s="16">
        <v>-0.20158981933192327</v>
      </c>
      <c r="BD31" s="16">
        <v>-0.2318537750827632</v>
      </c>
      <c r="BE31" s="16">
        <v>-0.26962268892126839</v>
      </c>
      <c r="BF31" s="16">
        <v>-4.0425290918642123</v>
      </c>
      <c r="BG31" s="16">
        <v>-3.5743167445455795</v>
      </c>
      <c r="BH31" s="16">
        <v>-3.8574813535961843</v>
      </c>
      <c r="BI31" s="16">
        <v>-2.8254156419695646</v>
      </c>
      <c r="BJ31" s="16"/>
      <c r="BK31" s="16"/>
      <c r="BL31" s="16"/>
      <c r="BM31" s="16"/>
      <c r="BN31" s="16"/>
    </row>
    <row r="32" spans="4:66" ht="15" customHeight="1" x14ac:dyDescent="0.25">
      <c r="D32" s="2" t="str">
        <f>'Lines - Loading'!C32</f>
        <v>chapelcross33kv</v>
      </c>
      <c r="E32" s="101" t="str">
        <f>IF('Lines - Loading'!D32="","",'Lines - Loading'!D32)</f>
        <v/>
      </c>
      <c r="F32" s="78" t="str">
        <f>'Lines - Loading'!E32</f>
        <v>CRAG5A_LAHO5-_1</v>
      </c>
      <c r="H32" s="16" cm="1">
        <f t="array" ref="H32">IFERROR(INDEX($H$102:$AR$200,MATCH($F32,$F$102:$F$200,0),COLUMN()-7),-999)</f>
        <v>0</v>
      </c>
      <c r="I32" s="16" cm="1">
        <f t="array" ref="I32">IFERROR(INDEX($H$102:$AR$200,MATCH($F32,$F$102:$F$200,0),COLUMN()-7),-999)</f>
        <v>0</v>
      </c>
      <c r="J32" s="16" cm="1">
        <f t="array" ref="J32">IFERROR(INDEX($H$102:$AR$200,MATCH($F32,$F$102:$F$200,0),COLUMN()-7),-999)</f>
        <v>0</v>
      </c>
      <c r="K32" s="16" cm="1">
        <f t="array" ref="K32">IFERROR(INDEX($H$102:$AR$200,MATCH($F32,$F$102:$F$200,0),COLUMN()-7),-999)</f>
        <v>0</v>
      </c>
      <c r="L32" s="16" cm="1">
        <f t="array" ref="L32">IFERROR(INDEX($H$102:$AR$200,MATCH($F32,$F$102:$F$200,0),COLUMN()-7),-999)</f>
        <v>0</v>
      </c>
      <c r="M32" s="16" cm="1">
        <f t="array" ref="M32">IFERROR(INDEX($H$102:$AR$200,MATCH($F32,$F$102:$F$200,0),COLUMN()-7),-999)</f>
        <v>0</v>
      </c>
      <c r="N32" s="16" cm="1">
        <f t="array" ref="N32">IFERROR(INDEX($H$102:$AR$200,MATCH($F32,$F$102:$F$200,0),COLUMN()-7),-999)</f>
        <v>0</v>
      </c>
      <c r="O32" s="16" cm="1">
        <f t="array" ref="O32">IFERROR(INDEX($H$102:$AR$200,MATCH($F32,$F$102:$F$200,0),COLUMN()-7),-999)</f>
        <v>0</v>
      </c>
      <c r="P32" s="16" cm="1">
        <f t="array" ref="P32">IFERROR(INDEX($H$102:$AR$200,MATCH($F32,$F$102:$F$200,0),COLUMN()-7),-999)</f>
        <v>0</v>
      </c>
      <c r="Q32" s="16" cm="1">
        <f t="array" ref="Q32">IFERROR(INDEX($H$102:$AR$200,MATCH($F32,$F$102:$F$200,0),COLUMN()-7),-999)</f>
        <v>0</v>
      </c>
      <c r="R32" s="16" cm="1">
        <f t="array" ref="R32">IFERROR(INDEX($H$102:$AR$200,MATCH($F32,$F$102:$F$200,0),COLUMN()-7),-999)</f>
        <v>0</v>
      </c>
      <c r="S32" s="16" cm="1">
        <f t="array" ref="S32">IFERROR(INDEX($H$102:$AR$200,MATCH($F32,$F$102:$F$200,0),COLUMN()-7),-999)</f>
        <v>0</v>
      </c>
      <c r="T32" s="16" cm="1">
        <f t="array" ref="T32">IFERROR(INDEX($H$102:$AR$200,MATCH($F32,$F$102:$F$200,0),COLUMN()-7),-999)</f>
        <v>0</v>
      </c>
      <c r="U32" s="16" cm="1">
        <f t="array" ref="U32">IFERROR(INDEX($H$102:$AR$200,MATCH($F32,$F$102:$F$200,0),COLUMN()-7),-999)</f>
        <v>0</v>
      </c>
      <c r="V32" s="16" cm="1">
        <f t="array" ref="V32">IFERROR(INDEX($H$102:$AR$200,MATCH($F32,$F$102:$F$200,0),COLUMN()-7),-999)</f>
        <v>0</v>
      </c>
      <c r="W32" s="16" cm="1">
        <f t="array" ref="W32">IFERROR(INDEX($H$102:$AR$200,MATCH($F32,$F$102:$F$200,0),COLUMN()-7),-999)</f>
        <v>0</v>
      </c>
      <c r="X32" s="16" cm="1">
        <f t="array" ref="X32">IFERROR(INDEX($H$102:$AR$200,MATCH($F32,$F$102:$F$200,0),COLUMN()-7),-999)</f>
        <v>0</v>
      </c>
      <c r="Y32" s="16" cm="1">
        <f t="array" ref="Y32">IFERROR(INDEX($H$102:$AR$200,MATCH($F32,$F$102:$F$200,0),COLUMN()-7),-999)</f>
        <v>0</v>
      </c>
      <c r="Z32" s="16" cm="1">
        <f t="array" ref="Z32">IFERROR(INDEX($H$102:$AR$200,MATCH($F32,$F$102:$F$200,0),COLUMN()-7),-999)</f>
        <v>0</v>
      </c>
      <c r="AA32" s="16" cm="1">
        <f t="array" ref="AA32">IFERROR(INDEX($H$102:$AR$200,MATCH($F32,$F$102:$F$200,0),COLUMN()-7),-999)</f>
        <v>0</v>
      </c>
      <c r="AB32" s="16" cm="1">
        <f t="array" ref="AB32">IFERROR(INDEX($H$102:$AR$200,MATCH($F32,$F$102:$F$200,0),COLUMN()-7),-999)</f>
        <v>0</v>
      </c>
      <c r="AC32" s="16" cm="1">
        <f t="array" ref="AC32">IFERROR(INDEX($H$102:$AR$200,MATCH($F32,$F$102:$F$200,0),COLUMN()-7),-999)</f>
        <v>-3.1014579549100965E-13</v>
      </c>
      <c r="AD32" s="16" cm="1">
        <f t="array" ref="AD32">IFERROR(INDEX($H$102:$AR$200,MATCH($F32,$F$102:$F$200,0),COLUMN()-7),-999)</f>
        <v>2.7684625427579044E-12</v>
      </c>
      <c r="AE32" s="16" cm="1">
        <f t="array" ref="AE32">IFERROR(INDEX($H$102:$AR$200,MATCH($F32,$F$102:$F$200,0),COLUMN()-7),-999)</f>
        <v>-1.2611926081056213E-12</v>
      </c>
      <c r="AF32" s="16" cm="1">
        <f t="array" ref="AF32">IFERROR(INDEX($H$102:$AR$200,MATCH($F32,$F$102:$F$200,0),COLUMN()-7),-999)</f>
        <v>6.6179760877076601E-12</v>
      </c>
      <c r="AG32" s="16" cm="1">
        <f t="array" ref="AG32">IFERROR(INDEX($H$102:$AR$200,MATCH($F32,$F$102:$F$200,0),COLUMN()-7),-999)</f>
        <v>-5.7024657630701973E-12</v>
      </c>
      <c r="AH32" s="16" cm="1">
        <f t="array" ref="AH32">IFERROR(INDEX($H$102:$AR$200,MATCH($F32,$F$102:$F$200,0),COLUMN()-7),-999)</f>
        <v>-3.3184530788819077E-13</v>
      </c>
      <c r="AI32" s="16" cm="1">
        <f t="array" ref="AI32">IFERROR(INDEX($H$102:$AR$200,MATCH($F32,$F$102:$F$200,0),COLUMN()-7),-999)</f>
        <v>-3.4267608465179225E-13</v>
      </c>
      <c r="AJ32" s="16" cm="1">
        <f t="array" ref="AJ32">IFERROR(INDEX($H$102:$AR$200,MATCH($F32,$F$102:$F$200,0),COLUMN()-7),-999)</f>
        <v>-2.2440609412600648E-12</v>
      </c>
      <c r="AK32" s="16" cm="1">
        <f t="array" ref="AK32">IFERROR(INDEX($H$102:$AR$200,MATCH($F32,$F$102:$F$200,0),COLUMN()-7),-999)</f>
        <v>1.3485701010684837E-12</v>
      </c>
      <c r="AL32" s="16" cm="1">
        <f t="array" ref="AL32">IFERROR(INDEX($H$102:$AR$200,MATCH($F32,$F$102:$F$200,0),COLUMN()-7),-999)</f>
        <v>-3.9847394041725425E-12</v>
      </c>
      <c r="AM32" s="16" cm="1">
        <f t="array" ref="AM32">IFERROR(INDEX($H$102:$AR$200,MATCH($F32,$F$102:$F$200,0),COLUMN()-7),-999)</f>
        <v>4.3068966650656467E-12</v>
      </c>
      <c r="AN32" s="16" cm="1">
        <f t="array" ref="AN32">IFERROR(INDEX($H$102:$AR$200,MATCH($F32,$F$102:$F$200,0),COLUMN()-7),-999)</f>
        <v>-9.6262798449864256E-13</v>
      </c>
      <c r="AO32" s="16" cm="1">
        <f t="array" ref="AO32">IFERROR(INDEX($H$102:$AR$200,MATCH($F32,$F$102:$F$200,0),COLUMN()-7),-999)</f>
        <v>-7.6103189487745368E-12</v>
      </c>
      <c r="AP32" s="16" cm="1">
        <f t="array" ref="AP32">IFERROR(INDEX($H$102:$AR$200,MATCH($F32,$F$102:$F$200,0),COLUMN()-7),-999)</f>
        <v>-3.2105974308161195E-12</v>
      </c>
      <c r="AQ32" s="16" cm="1">
        <f t="array" ref="AQ32">IFERROR(INDEX($H$102:$AR$200,MATCH($F32,$F$102:$F$200,0),COLUMN()-7),-999)</f>
        <v>-3.2105974308161195E-12</v>
      </c>
      <c r="AR32" s="16" cm="1">
        <f t="array" ref="AR32">IFERROR(INDEX($H$102:$AR$200,MATCH($F32,$F$102:$F$200,0),COLUMN()-7),-999)</f>
        <v>1.9034115613508191E-12</v>
      </c>
      <c r="AS32" s="16"/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-8.9910204848175689E-13</v>
      </c>
      <c r="BD32" s="16">
        <v>-5.623985940202121E-13</v>
      </c>
      <c r="BE32" s="16">
        <v>-3.9106937489738347E-13</v>
      </c>
      <c r="BF32" s="16">
        <v>-1.4209479228722172E-12</v>
      </c>
      <c r="BG32" s="16">
        <v>3.2080507842708572E-13</v>
      </c>
      <c r="BH32" s="16">
        <v>-2.3988542385606823E-12</v>
      </c>
      <c r="BI32" s="16">
        <v>6.8414228650079496E-12</v>
      </c>
      <c r="BJ32" s="16"/>
      <c r="BK32" s="16"/>
      <c r="BL32" s="16"/>
      <c r="BM32" s="16"/>
      <c r="BN32" s="16"/>
    </row>
    <row r="33" spans="4:66" ht="15" customHeight="1" x14ac:dyDescent="0.25">
      <c r="D33" s="2" t="str">
        <f>'Lines - Loading'!C33</f>
        <v>chapelcross33kv</v>
      </c>
      <c r="E33" s="90" t="str">
        <f>IF('Lines - Loading'!D33="","",'Lines - Loading'!D33)</f>
        <v>CHAPX4_LOBI3A_1</v>
      </c>
      <c r="F33" s="78" t="str">
        <f>'Lines - Loading'!E33</f>
        <v>CHAPX4_LOBI3A_1</v>
      </c>
      <c r="H33" s="16" cm="1">
        <f t="array" ref="H33">IFERROR(INDEX($H$102:$AR$200,MATCH($F33,$F$102:$F$200,0),COLUMN()-7),-999)</f>
        <v>0</v>
      </c>
      <c r="I33" s="16" cm="1">
        <f t="array" ref="I33">IFERROR(INDEX($H$102:$AR$200,MATCH($F33,$F$102:$F$200,0),COLUMN()-7),-999)</f>
        <v>0</v>
      </c>
      <c r="J33" s="16" cm="1">
        <f t="array" ref="J33">IFERROR(INDEX($H$102:$AR$200,MATCH($F33,$F$102:$F$200,0),COLUMN()-7),-999)</f>
        <v>0</v>
      </c>
      <c r="K33" s="16" cm="1">
        <f t="array" ref="K33">IFERROR(INDEX($H$102:$AR$200,MATCH($F33,$F$102:$F$200,0),COLUMN()-7),-999)</f>
        <v>0</v>
      </c>
      <c r="L33" s="16" cm="1">
        <f t="array" ref="L33">IFERROR(INDEX($H$102:$AR$200,MATCH($F33,$F$102:$F$200,0),COLUMN()-7),-999)</f>
        <v>0</v>
      </c>
      <c r="M33" s="16" cm="1">
        <f t="array" ref="M33">IFERROR(INDEX($H$102:$AR$200,MATCH($F33,$F$102:$F$200,0),COLUMN()-7),-999)</f>
        <v>0</v>
      </c>
      <c r="N33" s="16" cm="1">
        <f t="array" ref="N33">IFERROR(INDEX($H$102:$AR$200,MATCH($F33,$F$102:$F$200,0),COLUMN()-7),-999)</f>
        <v>0</v>
      </c>
      <c r="O33" s="16" cm="1">
        <f t="array" ref="O33">IFERROR(INDEX($H$102:$AR$200,MATCH($F33,$F$102:$F$200,0),COLUMN()-7),-999)</f>
        <v>0</v>
      </c>
      <c r="P33" s="16" cm="1">
        <f t="array" ref="P33">IFERROR(INDEX($H$102:$AR$200,MATCH($F33,$F$102:$F$200,0),COLUMN()-7),-999)</f>
        <v>0</v>
      </c>
      <c r="Q33" s="16" cm="1">
        <f t="array" ref="Q33">IFERROR(INDEX($H$102:$AR$200,MATCH($F33,$F$102:$F$200,0),COLUMN()-7),-999)</f>
        <v>0</v>
      </c>
      <c r="R33" s="16" cm="1">
        <f t="array" ref="R33">IFERROR(INDEX($H$102:$AR$200,MATCH($F33,$F$102:$F$200,0),COLUMN()-7),-999)</f>
        <v>0</v>
      </c>
      <c r="S33" s="16" cm="1">
        <f t="array" ref="S33">IFERROR(INDEX($H$102:$AR$200,MATCH($F33,$F$102:$F$200,0),COLUMN()-7),-999)</f>
        <v>0</v>
      </c>
      <c r="T33" s="16" cm="1">
        <f t="array" ref="T33">IFERROR(INDEX($H$102:$AR$200,MATCH($F33,$F$102:$F$200,0),COLUMN()-7),-999)</f>
        <v>0</v>
      </c>
      <c r="U33" s="16" cm="1">
        <f t="array" ref="U33">IFERROR(INDEX($H$102:$AR$200,MATCH($F33,$F$102:$F$200,0),COLUMN()-7),-999)</f>
        <v>0</v>
      </c>
      <c r="V33" s="16" cm="1">
        <f t="array" ref="V33">IFERROR(INDEX($H$102:$AR$200,MATCH($F33,$F$102:$F$200,0),COLUMN()-7),-999)</f>
        <v>0</v>
      </c>
      <c r="W33" s="16" cm="1">
        <f t="array" ref="W33">IFERROR(INDEX($H$102:$AR$200,MATCH($F33,$F$102:$F$200,0),COLUMN()-7),-999)</f>
        <v>0</v>
      </c>
      <c r="X33" s="16" cm="1">
        <f t="array" ref="X33">IFERROR(INDEX($H$102:$AR$200,MATCH($F33,$F$102:$F$200,0),COLUMN()-7),-999)</f>
        <v>0</v>
      </c>
      <c r="Y33" s="16" cm="1">
        <f t="array" ref="Y33">IFERROR(INDEX($H$102:$AR$200,MATCH($F33,$F$102:$F$200,0),COLUMN()-7),-999)</f>
        <v>0</v>
      </c>
      <c r="Z33" s="16" cm="1">
        <f t="array" ref="Z33">IFERROR(INDEX($H$102:$AR$200,MATCH($F33,$F$102:$F$200,0),COLUMN()-7),-999)</f>
        <v>0</v>
      </c>
      <c r="AA33" s="16" cm="1">
        <f t="array" ref="AA33">IFERROR(INDEX($H$102:$AR$200,MATCH($F33,$F$102:$F$200,0),COLUMN()-7),-999)</f>
        <v>0</v>
      </c>
      <c r="AB33" s="16" cm="1">
        <f t="array" ref="AB33">IFERROR(INDEX($H$102:$AR$200,MATCH($F33,$F$102:$F$200,0),COLUMN()-7),-999)</f>
        <v>0</v>
      </c>
      <c r="AC33" s="16" cm="1">
        <f t="array" ref="AC33">IFERROR(INDEX($H$102:$AR$200,MATCH($F33,$F$102:$F$200,0),COLUMN()-7),-999)</f>
        <v>0</v>
      </c>
      <c r="AD33" s="16" cm="1">
        <f t="array" ref="AD33">IFERROR(INDEX($H$102:$AR$200,MATCH($F33,$F$102:$F$200,0),COLUMN()-7),-999)</f>
        <v>0</v>
      </c>
      <c r="AE33" s="16" cm="1">
        <f t="array" ref="AE33">IFERROR(INDEX($H$102:$AR$200,MATCH($F33,$F$102:$F$200,0),COLUMN()-7),-999)</f>
        <v>0</v>
      </c>
      <c r="AF33" s="16" cm="1">
        <f t="array" ref="AF33">IFERROR(INDEX($H$102:$AR$200,MATCH($F33,$F$102:$F$200,0),COLUMN()-7),-999)</f>
        <v>0</v>
      </c>
      <c r="AG33" s="16" cm="1">
        <f t="array" ref="AG33">IFERROR(INDEX($H$102:$AR$200,MATCH($F33,$F$102:$F$200,0),COLUMN()-7),-999)</f>
        <v>0</v>
      </c>
      <c r="AH33" s="16" cm="1">
        <f t="array" ref="AH33">IFERROR(INDEX($H$102:$AR$200,MATCH($F33,$F$102:$F$200,0),COLUMN()-7),-999)</f>
        <v>0</v>
      </c>
      <c r="AI33" s="16" cm="1">
        <f t="array" ref="AI33">IFERROR(INDEX($H$102:$AR$200,MATCH($F33,$F$102:$F$200,0),COLUMN()-7),-999)</f>
        <v>0</v>
      </c>
      <c r="AJ33" s="16" cm="1">
        <f t="array" ref="AJ33">IFERROR(INDEX($H$102:$AR$200,MATCH($F33,$F$102:$F$200,0),COLUMN()-7),-999)</f>
        <v>9.9606089274971499E-2</v>
      </c>
      <c r="AK33" s="16" cm="1">
        <f t="array" ref="AK33">IFERROR(INDEX($H$102:$AR$200,MATCH($F33,$F$102:$F$200,0),COLUMN()-7),-999)</f>
        <v>0.23523602912664954</v>
      </c>
      <c r="AL33" s="16" cm="1">
        <f t="array" ref="AL33">IFERROR(INDEX($H$102:$AR$200,MATCH($F33,$F$102:$F$200,0),COLUMN()-7),-999)</f>
        <v>0.28566524978038799</v>
      </c>
      <c r="AM33" s="16" cm="1">
        <f t="array" ref="AM33">IFERROR(INDEX($H$102:$AR$200,MATCH($F33,$F$102:$F$200,0),COLUMN()-7),-999)</f>
        <v>0.29118440753288266</v>
      </c>
      <c r="AN33" s="16" cm="1">
        <f t="array" ref="AN33">IFERROR(INDEX($H$102:$AR$200,MATCH($F33,$F$102:$F$200,0),COLUMN()-7),-999)</f>
        <v>-5.1735288080553499E-2</v>
      </c>
      <c r="AO33" s="16" cm="1">
        <f t="array" ref="AO33">IFERROR(INDEX($H$102:$AR$200,MATCH($F33,$F$102:$F$200,0),COLUMN()-7),-999)</f>
        <v>-5.1735564884301866E-2</v>
      </c>
      <c r="AP33" s="16" cm="1">
        <f t="array" ref="AP33">IFERROR(INDEX($H$102:$AR$200,MATCH($F33,$F$102:$F$200,0),COLUMN()-7),-999)</f>
        <v>-5.173327320296961E-2</v>
      </c>
      <c r="AQ33" s="16" cm="1">
        <f t="array" ref="AQ33">IFERROR(INDEX($H$102:$AR$200,MATCH($F33,$F$102:$F$200,0),COLUMN()-7),-999)</f>
        <v>-5.173327320296961E-2</v>
      </c>
      <c r="AR33" s="16" cm="1">
        <f t="array" ref="AR33">IFERROR(INDEX($H$102:$AR$200,MATCH($F33,$F$102:$F$200,0),COLUMN()-7),-999)</f>
        <v>-5.4898294650887025E-2</v>
      </c>
      <c r="AS33" s="16"/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9.6888146723525415E-2</v>
      </c>
      <c r="BH33" s="16">
        <v>0.22867544070802848</v>
      </c>
      <c r="BI33" s="16">
        <v>-5.2149450100811623E-2</v>
      </c>
      <c r="BJ33" s="16"/>
      <c r="BK33" s="16"/>
      <c r="BL33" s="16"/>
      <c r="BM33" s="16"/>
      <c r="BN33" s="16"/>
    </row>
    <row r="34" spans="4:66" ht="15" customHeight="1" x14ac:dyDescent="0.25">
      <c r="D34" s="2" t="str">
        <f>'Lines - Loading'!C34</f>
        <v>chapelcross33kv</v>
      </c>
      <c r="E34" s="90" t="str">
        <f>IF('Lines - Loading'!D34="","",'Lines - Loading'!D34)</f>
        <v>CHAPX1_LOBI3A_1</v>
      </c>
      <c r="F34" s="78" t="str">
        <f>'Lines - Loading'!E34</f>
        <v>CHAPX1_LOBI3A_1</v>
      </c>
      <c r="H34" s="16" cm="1">
        <f t="array" ref="H34">IFERROR(INDEX($H$102:$AR$200,MATCH($F34,$F$102:$F$200,0),COLUMN()-7),-999)</f>
        <v>0</v>
      </c>
      <c r="I34" s="16" cm="1">
        <f t="array" ref="I34">IFERROR(INDEX($H$102:$AR$200,MATCH($F34,$F$102:$F$200,0),COLUMN()-7),-999)</f>
        <v>0</v>
      </c>
      <c r="J34" s="16" cm="1">
        <f t="array" ref="J34">IFERROR(INDEX($H$102:$AR$200,MATCH($F34,$F$102:$F$200,0),COLUMN()-7),-999)</f>
        <v>0</v>
      </c>
      <c r="K34" s="16" cm="1">
        <f t="array" ref="K34">IFERROR(INDEX($H$102:$AR$200,MATCH($F34,$F$102:$F$200,0),COLUMN()-7),-999)</f>
        <v>0</v>
      </c>
      <c r="L34" s="16" cm="1">
        <f t="array" ref="L34">IFERROR(INDEX($H$102:$AR$200,MATCH($F34,$F$102:$F$200,0),COLUMN()-7),-999)</f>
        <v>0</v>
      </c>
      <c r="M34" s="16" cm="1">
        <f t="array" ref="M34">IFERROR(INDEX($H$102:$AR$200,MATCH($F34,$F$102:$F$200,0),COLUMN()-7),-999)</f>
        <v>0</v>
      </c>
      <c r="N34" s="16" cm="1">
        <f t="array" ref="N34">IFERROR(INDEX($H$102:$AR$200,MATCH($F34,$F$102:$F$200,0),COLUMN()-7),-999)</f>
        <v>0</v>
      </c>
      <c r="O34" s="16" cm="1">
        <f t="array" ref="O34">IFERROR(INDEX($H$102:$AR$200,MATCH($F34,$F$102:$F$200,0),COLUMN()-7),-999)</f>
        <v>0</v>
      </c>
      <c r="P34" s="16" cm="1">
        <f t="array" ref="P34">IFERROR(INDEX($H$102:$AR$200,MATCH($F34,$F$102:$F$200,0),COLUMN()-7),-999)</f>
        <v>0</v>
      </c>
      <c r="Q34" s="16" cm="1">
        <f t="array" ref="Q34">IFERROR(INDEX($H$102:$AR$200,MATCH($F34,$F$102:$F$200,0),COLUMN()-7),-999)</f>
        <v>0</v>
      </c>
      <c r="R34" s="16" cm="1">
        <f t="array" ref="R34">IFERROR(INDEX($H$102:$AR$200,MATCH($F34,$F$102:$F$200,0),COLUMN()-7),-999)</f>
        <v>0</v>
      </c>
      <c r="S34" s="16" cm="1">
        <f t="array" ref="S34">IFERROR(INDEX($H$102:$AR$200,MATCH($F34,$F$102:$F$200,0),COLUMN()-7),-999)</f>
        <v>0</v>
      </c>
      <c r="T34" s="16" cm="1">
        <f t="array" ref="T34">IFERROR(INDEX($H$102:$AR$200,MATCH($F34,$F$102:$F$200,0),COLUMN()-7),-999)</f>
        <v>0</v>
      </c>
      <c r="U34" s="16" cm="1">
        <f t="array" ref="U34">IFERROR(INDEX($H$102:$AR$200,MATCH($F34,$F$102:$F$200,0),COLUMN()-7),-999)</f>
        <v>0</v>
      </c>
      <c r="V34" s="16" cm="1">
        <f t="array" ref="V34">IFERROR(INDEX($H$102:$AR$200,MATCH($F34,$F$102:$F$200,0),COLUMN()-7),-999)</f>
        <v>0</v>
      </c>
      <c r="W34" s="16" cm="1">
        <f t="array" ref="W34">IFERROR(INDEX($H$102:$AR$200,MATCH($F34,$F$102:$F$200,0),COLUMN()-7),-999)</f>
        <v>0</v>
      </c>
      <c r="X34" s="16" cm="1">
        <f t="array" ref="X34">IFERROR(INDEX($H$102:$AR$200,MATCH($F34,$F$102:$F$200,0),COLUMN()-7),-999)</f>
        <v>0</v>
      </c>
      <c r="Y34" s="16" cm="1">
        <f t="array" ref="Y34">IFERROR(INDEX($H$102:$AR$200,MATCH($F34,$F$102:$F$200,0),COLUMN()-7),-999)</f>
        <v>0</v>
      </c>
      <c r="Z34" s="16" cm="1">
        <f t="array" ref="Z34">IFERROR(INDEX($H$102:$AR$200,MATCH($F34,$F$102:$F$200,0),COLUMN()-7),-999)</f>
        <v>0</v>
      </c>
      <c r="AA34" s="16" cm="1">
        <f t="array" ref="AA34">IFERROR(INDEX($H$102:$AR$200,MATCH($F34,$F$102:$F$200,0),COLUMN()-7),-999)</f>
        <v>0</v>
      </c>
      <c r="AB34" s="16" cm="1">
        <f t="array" ref="AB34">IFERROR(INDEX($H$102:$AR$200,MATCH($F34,$F$102:$F$200,0),COLUMN()-7),-999)</f>
        <v>0</v>
      </c>
      <c r="AC34" s="16" cm="1">
        <f t="array" ref="AC34">IFERROR(INDEX($H$102:$AR$200,MATCH($F34,$F$102:$F$200,0),COLUMN()-7),-999)</f>
        <v>0</v>
      </c>
      <c r="AD34" s="16" cm="1">
        <f t="array" ref="AD34">IFERROR(INDEX($H$102:$AR$200,MATCH($F34,$F$102:$F$200,0),COLUMN()-7),-999)</f>
        <v>0</v>
      </c>
      <c r="AE34" s="16" cm="1">
        <f t="array" ref="AE34">IFERROR(INDEX($H$102:$AR$200,MATCH($F34,$F$102:$F$200,0),COLUMN()-7),-999)</f>
        <v>0</v>
      </c>
      <c r="AF34" s="16" cm="1">
        <f t="array" ref="AF34">IFERROR(INDEX($H$102:$AR$200,MATCH($F34,$F$102:$F$200,0),COLUMN()-7),-999)</f>
        <v>0</v>
      </c>
      <c r="AG34" s="16" cm="1">
        <f t="array" ref="AG34">IFERROR(INDEX($H$102:$AR$200,MATCH($F34,$F$102:$F$200,0),COLUMN()-7),-999)</f>
        <v>3.4408353124744986</v>
      </c>
      <c r="AH34" s="16" cm="1">
        <f t="array" ref="AH34">IFERROR(INDEX($H$102:$AR$200,MATCH($F34,$F$102:$F$200,0),COLUMN()-7),-999)</f>
        <v>3.4366384100758727</v>
      </c>
      <c r="AI34" s="16" cm="1">
        <f t="array" ref="AI34">IFERROR(INDEX($H$102:$AR$200,MATCH($F34,$F$102:$F$200,0),COLUMN()-7),-999)</f>
        <v>1.8881779015975186</v>
      </c>
      <c r="AJ34" s="16" cm="1">
        <f t="array" ref="AJ34">IFERROR(INDEX($H$102:$AR$200,MATCH($F34,$F$102:$F$200,0),COLUMN()-7),-999)</f>
        <v>1.757693702809227</v>
      </c>
      <c r="AK34" s="16" cm="1">
        <f t="array" ref="AK34">IFERROR(INDEX($H$102:$AR$200,MATCH($F34,$F$102:$F$200,0),COLUMN()-7),-999)</f>
        <v>1.1648555502355746</v>
      </c>
      <c r="AL34" s="16" cm="1">
        <f t="array" ref="AL34">IFERROR(INDEX($H$102:$AR$200,MATCH($F34,$F$102:$F$200,0),COLUMN()-7),-999)</f>
        <v>0.76678179120060319</v>
      </c>
      <c r="AM34" s="16" cm="1">
        <f t="array" ref="AM34">IFERROR(INDEX($H$102:$AR$200,MATCH($F34,$F$102:$F$200,0),COLUMN()-7),-999)</f>
        <v>-0.63686809393925348</v>
      </c>
      <c r="AN34" s="16" cm="1">
        <f t="array" ref="AN34">IFERROR(INDEX($H$102:$AR$200,MATCH($F34,$F$102:$F$200,0),COLUMN()-7),-999)</f>
        <v>-0.40259450900936589</v>
      </c>
      <c r="AO34" s="16" cm="1">
        <f t="array" ref="AO34">IFERROR(INDEX($H$102:$AR$200,MATCH($F34,$F$102:$F$200,0),COLUMN()-7),-999)</f>
        <v>-0.40235948285083101</v>
      </c>
      <c r="AP34" s="16" cm="1">
        <f t="array" ref="AP34">IFERROR(INDEX($H$102:$AR$200,MATCH($F34,$F$102:$F$200,0),COLUMN()-7),-999)</f>
        <v>-0.4043534515894498</v>
      </c>
      <c r="AQ34" s="16" cm="1">
        <f t="array" ref="AQ34">IFERROR(INDEX($H$102:$AR$200,MATCH($F34,$F$102:$F$200,0),COLUMN()-7),-999)</f>
        <v>-0.4043534515894498</v>
      </c>
      <c r="AR34" s="16" cm="1">
        <f t="array" ref="AR34">IFERROR(INDEX($H$102:$AR$200,MATCH($F34,$F$102:$F$200,0),COLUMN()-7),-999)</f>
        <v>-0.39423161557602882</v>
      </c>
      <c r="AS34" s="16"/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3.4806913637529715</v>
      </c>
      <c r="BG34" s="16">
        <v>1.7682237205418114</v>
      </c>
      <c r="BH34" s="16">
        <v>1.1807613018395644</v>
      </c>
      <c r="BI34" s="16">
        <v>-0.3792280108829682</v>
      </c>
      <c r="BJ34" s="16"/>
      <c r="BK34" s="16"/>
      <c r="BL34" s="16"/>
      <c r="BM34" s="16"/>
      <c r="BN34" s="16"/>
    </row>
    <row r="35" spans="4:66" ht="15" customHeight="1" x14ac:dyDescent="0.25">
      <c r="D35" s="2" t="str">
        <f>'Lines - Loading'!C35</f>
        <v>chapelcross33kv</v>
      </c>
      <c r="E35" s="90" t="str">
        <f>IF('Lines - Loading'!D35="","",'Lines - Loading'!D35)</f>
        <v>CHAP3-_GRNA3B_1</v>
      </c>
      <c r="F35" s="78" t="str">
        <f>'Lines - Loading'!E35</f>
        <v>CHAP3-_GRNA3B_1</v>
      </c>
      <c r="H35" s="16" cm="1">
        <f t="array" ref="H35">IFERROR(INDEX($H$102:$AR$200,MATCH($F35,$F$102:$F$200,0),COLUMN()-7),-999)</f>
        <v>0</v>
      </c>
      <c r="I35" s="16" cm="1">
        <f t="array" ref="I35">IFERROR(INDEX($H$102:$AR$200,MATCH($F35,$F$102:$F$200,0),COLUMN()-7),-999)</f>
        <v>0</v>
      </c>
      <c r="J35" s="16" cm="1">
        <f t="array" ref="J35">IFERROR(INDEX($H$102:$AR$200,MATCH($F35,$F$102:$F$200,0),COLUMN()-7),-999)</f>
        <v>0</v>
      </c>
      <c r="K35" s="16" cm="1">
        <f t="array" ref="K35">IFERROR(INDEX($H$102:$AR$200,MATCH($F35,$F$102:$F$200,0),COLUMN()-7),-999)</f>
        <v>0</v>
      </c>
      <c r="L35" s="16" cm="1">
        <f t="array" ref="L35">IFERROR(INDEX($H$102:$AR$200,MATCH($F35,$F$102:$F$200,0),COLUMN()-7),-999)</f>
        <v>0</v>
      </c>
      <c r="M35" s="16" cm="1">
        <f t="array" ref="M35">IFERROR(INDEX($H$102:$AR$200,MATCH($F35,$F$102:$F$200,0),COLUMN()-7),-999)</f>
        <v>0</v>
      </c>
      <c r="N35" s="16" cm="1">
        <f t="array" ref="N35">IFERROR(INDEX($H$102:$AR$200,MATCH($F35,$F$102:$F$200,0),COLUMN()-7),-999)</f>
        <v>0</v>
      </c>
      <c r="O35" s="16" cm="1">
        <f t="array" ref="O35">IFERROR(INDEX($H$102:$AR$200,MATCH($F35,$F$102:$F$200,0),COLUMN()-7),-999)</f>
        <v>0</v>
      </c>
      <c r="P35" s="16" cm="1">
        <f t="array" ref="P35">IFERROR(INDEX($H$102:$AR$200,MATCH($F35,$F$102:$F$200,0),COLUMN()-7),-999)</f>
        <v>0</v>
      </c>
      <c r="Q35" s="16" cm="1">
        <f t="array" ref="Q35">IFERROR(INDEX($H$102:$AR$200,MATCH($F35,$F$102:$F$200,0),COLUMN()-7),-999)</f>
        <v>0</v>
      </c>
      <c r="R35" s="16" cm="1">
        <f t="array" ref="R35">IFERROR(INDEX($H$102:$AR$200,MATCH($F35,$F$102:$F$200,0),COLUMN()-7),-999)</f>
        <v>0</v>
      </c>
      <c r="S35" s="16" cm="1">
        <f t="array" ref="S35">IFERROR(INDEX($H$102:$AR$200,MATCH($F35,$F$102:$F$200,0),COLUMN()-7),-999)</f>
        <v>0</v>
      </c>
      <c r="T35" s="16" cm="1">
        <f t="array" ref="T35">IFERROR(INDEX($H$102:$AR$200,MATCH($F35,$F$102:$F$200,0),COLUMN()-7),-999)</f>
        <v>0</v>
      </c>
      <c r="U35" s="16" cm="1">
        <f t="array" ref="U35">IFERROR(INDEX($H$102:$AR$200,MATCH($F35,$F$102:$F$200,0),COLUMN()-7),-999)</f>
        <v>0</v>
      </c>
      <c r="V35" s="16" cm="1">
        <f t="array" ref="V35">IFERROR(INDEX($H$102:$AR$200,MATCH($F35,$F$102:$F$200,0),COLUMN()-7),-999)</f>
        <v>0</v>
      </c>
      <c r="W35" s="16" cm="1">
        <f t="array" ref="W35">IFERROR(INDEX($H$102:$AR$200,MATCH($F35,$F$102:$F$200,0),COLUMN()-7),-999)</f>
        <v>0</v>
      </c>
      <c r="X35" s="16" cm="1">
        <f t="array" ref="X35">IFERROR(INDEX($H$102:$AR$200,MATCH($F35,$F$102:$F$200,0),COLUMN()-7),-999)</f>
        <v>0</v>
      </c>
      <c r="Y35" s="16" cm="1">
        <f t="array" ref="Y35">IFERROR(INDEX($H$102:$AR$200,MATCH($F35,$F$102:$F$200,0),COLUMN()-7),-999)</f>
        <v>0</v>
      </c>
      <c r="Z35" s="16" cm="1">
        <f t="array" ref="Z35">IFERROR(INDEX($H$102:$AR$200,MATCH($F35,$F$102:$F$200,0),COLUMN()-7),-999)</f>
        <v>0</v>
      </c>
      <c r="AA35" s="16" cm="1">
        <f t="array" ref="AA35">IFERROR(INDEX($H$102:$AR$200,MATCH($F35,$F$102:$F$200,0),COLUMN()-7),-999)</f>
        <v>0</v>
      </c>
      <c r="AB35" s="16" cm="1">
        <f t="array" ref="AB35">IFERROR(INDEX($H$102:$AR$200,MATCH($F35,$F$102:$F$200,0),COLUMN()-7),-999)</f>
        <v>0</v>
      </c>
      <c r="AC35" s="16" cm="1">
        <f t="array" ref="AC35">IFERROR(INDEX($H$102:$AR$200,MATCH($F35,$F$102:$F$200,0),COLUMN()-7),-999)</f>
        <v>0</v>
      </c>
      <c r="AD35" s="16" cm="1">
        <f t="array" ref="AD35">IFERROR(INDEX($H$102:$AR$200,MATCH($F35,$F$102:$F$200,0),COLUMN()-7),-999)</f>
        <v>2.1756409481113645</v>
      </c>
      <c r="AE35" s="16" cm="1">
        <f t="array" ref="AE35">IFERROR(INDEX($H$102:$AR$200,MATCH($F35,$F$102:$F$200,0),COLUMN()-7),-999)</f>
        <v>0.95694080361469558</v>
      </c>
      <c r="AF35" s="16" cm="1">
        <f t="array" ref="AF35">IFERROR(INDEX($H$102:$AR$200,MATCH($F35,$F$102:$F$200,0),COLUMN()-7),-999)</f>
        <v>0.95476309860656983</v>
      </c>
      <c r="AG35" s="16" cm="1">
        <f t="array" ref="AG35">IFERROR(INDEX($H$102:$AR$200,MATCH($F35,$F$102:$F$200,0),COLUMN()-7),-999)</f>
        <v>0.18638259463912554</v>
      </c>
      <c r="AH35" s="16" cm="1">
        <f t="array" ref="AH35">IFERROR(INDEX($H$102:$AR$200,MATCH($F35,$F$102:$F$200,0),COLUMN()-7),-999)</f>
        <v>0.18548667133886543</v>
      </c>
      <c r="AI35" s="16" cm="1">
        <f t="array" ref="AI35">IFERROR(INDEX($H$102:$AR$200,MATCH($F35,$F$102:$F$200,0),COLUMN()-7),-999)</f>
        <v>0.19840053793217471</v>
      </c>
      <c r="AJ35" s="16" cm="1">
        <f t="array" ref="AJ35">IFERROR(INDEX($H$102:$AR$200,MATCH($F35,$F$102:$F$200,0),COLUMN()-7),-999)</f>
        <v>0.19426488448879642</v>
      </c>
      <c r="AK35" s="16" cm="1">
        <f t="array" ref="AK35">IFERROR(INDEX($H$102:$AR$200,MATCH($F35,$F$102:$F$200,0),COLUMN()-7),-999)</f>
        <v>0.19055642651649585</v>
      </c>
      <c r="AL35" s="16" cm="1">
        <f t="array" ref="AL35">IFERROR(INDEX($H$102:$AR$200,MATCH($F35,$F$102:$F$200,0),COLUMN()-7),-999)</f>
        <v>0.18494779141375206</v>
      </c>
      <c r="AM35" s="16" cm="1">
        <f t="array" ref="AM35">IFERROR(INDEX($H$102:$AR$200,MATCH($F35,$F$102:$F$200,0),COLUMN()-7),-999)</f>
        <v>0.18507440762351246</v>
      </c>
      <c r="AN35" s="16" cm="1">
        <f t="array" ref="AN35">IFERROR(INDEX($H$102:$AR$200,MATCH($F35,$F$102:$F$200,0),COLUMN()-7),-999)</f>
        <v>0.18507312476156557</v>
      </c>
      <c r="AO35" s="16" cm="1">
        <f t="array" ref="AO35">IFERROR(INDEX($H$102:$AR$200,MATCH($F35,$F$102:$F$200,0),COLUMN()-7),-999)</f>
        <v>0.18514370468552421</v>
      </c>
      <c r="AP35" s="16" cm="1">
        <f t="array" ref="AP35">IFERROR(INDEX($H$102:$AR$200,MATCH($F35,$F$102:$F$200,0),COLUMN()-7),-999)</f>
        <v>0.15496266003968273</v>
      </c>
      <c r="AQ35" s="16" cm="1">
        <f t="array" ref="AQ35">IFERROR(INDEX($H$102:$AR$200,MATCH($F35,$F$102:$F$200,0),COLUMN()-7),-999)</f>
        <v>0.15496266003968273</v>
      </c>
      <c r="AR35" s="16" cm="1">
        <f t="array" ref="AR35">IFERROR(INDEX($H$102:$AR$200,MATCH($F35,$F$102:$F$200,0),COLUMN()-7),-999)</f>
        <v>0.1551695733837728</v>
      </c>
      <c r="AS35" s="16"/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2.2116462709411819</v>
      </c>
      <c r="BE35" s="16">
        <v>0.95560978920856243</v>
      </c>
      <c r="BF35" s="16">
        <v>0.20825423568570889</v>
      </c>
      <c r="BG35" s="16">
        <v>0.19693903299183502</v>
      </c>
      <c r="BH35" s="16">
        <v>0.20135761392676832</v>
      </c>
      <c r="BI35" s="16">
        <v>0.15669426108156914</v>
      </c>
      <c r="BJ35" s="16"/>
      <c r="BK35" s="16"/>
      <c r="BL35" s="16"/>
      <c r="BM35" s="16"/>
      <c r="BN35" s="16"/>
    </row>
    <row r="36" spans="4:66" ht="15" customHeight="1" x14ac:dyDescent="0.25">
      <c r="D36" s="2" t="str">
        <f>'Lines - Loading'!C36</f>
        <v>chapelcross33kv</v>
      </c>
      <c r="E36" s="90" t="str">
        <f>IF('Lines - Loading'!D36="","",'Lines - Loading'!D36)</f>
        <v>CHAP3-_MINS3-_1</v>
      </c>
      <c r="F36" s="78" t="str">
        <f>'Lines - Loading'!E36</f>
        <v>CHAP3-_MINS3-_1</v>
      </c>
      <c r="H36" s="16" cm="1">
        <f t="array" ref="H36">IFERROR(INDEX($H$102:$AR$200,MATCH($F36,$F$102:$F$200,0),COLUMN()-7),-999)</f>
        <v>0</v>
      </c>
      <c r="I36" s="16" cm="1">
        <f t="array" ref="I36">IFERROR(INDEX($H$102:$AR$200,MATCH($F36,$F$102:$F$200,0),COLUMN()-7),-999)</f>
        <v>0</v>
      </c>
      <c r="J36" s="16" cm="1">
        <f t="array" ref="J36">IFERROR(INDEX($H$102:$AR$200,MATCH($F36,$F$102:$F$200,0),COLUMN()-7),-999)</f>
        <v>0</v>
      </c>
      <c r="K36" s="16" cm="1">
        <f t="array" ref="K36">IFERROR(INDEX($H$102:$AR$200,MATCH($F36,$F$102:$F$200,0),COLUMN()-7),-999)</f>
        <v>0</v>
      </c>
      <c r="L36" s="16" cm="1">
        <f t="array" ref="L36">IFERROR(INDEX($H$102:$AR$200,MATCH($F36,$F$102:$F$200,0),COLUMN()-7),-999)</f>
        <v>-2.0447766561415377</v>
      </c>
      <c r="M36" s="16" cm="1">
        <f t="array" ref="M36">IFERROR(INDEX($H$102:$AR$200,MATCH($F36,$F$102:$F$200,0),COLUMN()-7),-999)</f>
        <v>-2.0447766560833012</v>
      </c>
      <c r="N36" s="16" cm="1">
        <f t="array" ref="N36">IFERROR(INDEX($H$102:$AR$200,MATCH($F36,$F$102:$F$200,0),COLUMN()-7),-999)</f>
        <v>-0.83215655680784428</v>
      </c>
      <c r="O36" s="16" cm="1">
        <f t="array" ref="O36">IFERROR(INDEX($H$102:$AR$200,MATCH($F36,$F$102:$F$200,0),COLUMN()-7),-999)</f>
        <v>-0.83215655843134817</v>
      </c>
      <c r="P36" s="16" cm="1">
        <f t="array" ref="P36">IFERROR(INDEX($H$102:$AR$200,MATCH($F36,$F$102:$F$200,0),COLUMN()-7),-999)</f>
        <v>-1.112125879743042</v>
      </c>
      <c r="Q36" s="16" cm="1">
        <f t="array" ref="Q36">IFERROR(INDEX($H$102:$AR$200,MATCH($F36,$F$102:$F$200,0),COLUMN()-7),-999)</f>
        <v>-1.1244052687826325</v>
      </c>
      <c r="R36" s="16" cm="1">
        <f t="array" ref="R36">IFERROR(INDEX($H$102:$AR$200,MATCH($F36,$F$102:$F$200,0),COLUMN()-7),-999)</f>
        <v>-0.3014675996228966</v>
      </c>
      <c r="S36" s="16" cm="1">
        <f t="array" ref="S36">IFERROR(INDEX($H$102:$AR$200,MATCH($F36,$F$102:$F$200,0),COLUMN()-7),-999)</f>
        <v>0.21143328839391792</v>
      </c>
      <c r="T36" s="16" cm="1">
        <f t="array" ref="T36">IFERROR(INDEX($H$102:$AR$200,MATCH($F36,$F$102:$F$200,0),COLUMN()-7),-999)</f>
        <v>0.21143328839391792</v>
      </c>
      <c r="U36" s="16" cm="1">
        <f t="array" ref="U36">IFERROR(INDEX($H$102:$AR$200,MATCH($F36,$F$102:$F$200,0),COLUMN()-7),-999)</f>
        <v>0.17419733095726544</v>
      </c>
      <c r="V36" s="16" cm="1">
        <f t="array" ref="V36">IFERROR(INDEX($H$102:$AR$200,MATCH($F36,$F$102:$F$200,0),COLUMN()-7),-999)</f>
        <v>1.1348377669257905</v>
      </c>
      <c r="W36" s="16" cm="1">
        <f t="array" ref="W36">IFERROR(INDEX($H$102:$AR$200,MATCH($F36,$F$102:$F$200,0),COLUMN()-7),-999)</f>
        <v>1.1348377669257905</v>
      </c>
      <c r="X36" s="16" cm="1">
        <f t="array" ref="X36">IFERROR(INDEX($H$102:$AR$200,MATCH($F36,$F$102:$F$200,0),COLUMN()-7),-999)</f>
        <v>-0.41072215084185792</v>
      </c>
      <c r="Y36" s="16" cm="1">
        <f t="array" ref="Y36">IFERROR(INDEX($H$102:$AR$200,MATCH($F36,$F$102:$F$200,0),COLUMN()-7),-999)</f>
        <v>-2.0182782781855404</v>
      </c>
      <c r="Z36" s="16" cm="1">
        <f t="array" ref="Z36">IFERROR(INDEX($H$102:$AR$200,MATCH($F36,$F$102:$F$200,0),COLUMN()-7),-999)</f>
        <v>-3.9323799680058844</v>
      </c>
      <c r="AA36" s="16" cm="1">
        <f t="array" ref="AA36">IFERROR(INDEX($H$102:$AR$200,MATCH($F36,$F$102:$F$200,0),COLUMN()-7),-999)</f>
        <v>-3.5550576064243127</v>
      </c>
      <c r="AB36" s="16" cm="1">
        <f t="array" ref="AB36">IFERROR(INDEX($H$102:$AR$200,MATCH($F36,$F$102:$F$200,0),COLUMN()-7),-999)</f>
        <v>0.48568103801374063</v>
      </c>
      <c r="AC36" s="16" cm="1">
        <f t="array" ref="AC36">IFERROR(INDEX($H$102:$AR$200,MATCH($F36,$F$102:$F$200,0),COLUMN()-7),-999)</f>
        <v>-2.1958389625776222</v>
      </c>
      <c r="AD36" s="16" cm="1">
        <f t="array" ref="AD36">IFERROR(INDEX($H$102:$AR$200,MATCH($F36,$F$102:$F$200,0),COLUMN()-7),-999)</f>
        <v>-3.7308289828762811</v>
      </c>
      <c r="AE36" s="16" cm="1">
        <f t="array" ref="AE36">IFERROR(INDEX($H$102:$AR$200,MATCH($F36,$F$102:$F$200,0),COLUMN()-7),-999)</f>
        <v>-1.9989640608439312</v>
      </c>
      <c r="AF36" s="16" cm="1">
        <f t="array" ref="AF36">IFERROR(INDEX($H$102:$AR$200,MATCH($F36,$F$102:$F$200,0),COLUMN()-7),-999)</f>
        <v>-1.3311517503893873</v>
      </c>
      <c r="AG36" s="16" cm="1">
        <f t="array" ref="AG36">IFERROR(INDEX($H$102:$AR$200,MATCH($F36,$F$102:$F$200,0),COLUMN()-7),-999)</f>
        <v>-3.9466941734483756</v>
      </c>
      <c r="AH36" s="16" cm="1">
        <f t="array" ref="AH36">IFERROR(INDEX($H$102:$AR$200,MATCH($F36,$F$102:$F$200,0),COLUMN()-7),-999)</f>
        <v>-1.7547879836783613</v>
      </c>
      <c r="AI36" s="16" cm="1">
        <f t="array" ref="AI36">IFERROR(INDEX($H$102:$AR$200,MATCH($F36,$F$102:$F$200,0),COLUMN()-7),-999)</f>
        <v>-4.1876499981254627</v>
      </c>
      <c r="AJ36" s="16" cm="1">
        <f t="array" ref="AJ36">IFERROR(INDEX($H$102:$AR$200,MATCH($F36,$F$102:$F$200,0),COLUMN()-7),-999)</f>
        <v>-3.4176432257150351</v>
      </c>
      <c r="AK36" s="16" cm="1">
        <f t="array" ref="AK36">IFERROR(INDEX($H$102:$AR$200,MATCH($F36,$F$102:$F$200,0),COLUMN()-7),-999)</f>
        <v>-2.7199284611317229</v>
      </c>
      <c r="AL36" s="16" cm="1">
        <f t="array" ref="AL36">IFERROR(INDEX($H$102:$AR$200,MATCH($F36,$F$102:$F$200,0),COLUMN()-7),-999)</f>
        <v>-1.6514358125370885</v>
      </c>
      <c r="AM36" s="16" cm="1">
        <f t="array" ref="AM36">IFERROR(INDEX($H$102:$AR$200,MATCH($F36,$F$102:$F$200,0),COLUMN()-7),-999)</f>
        <v>-1.6757330435981839</v>
      </c>
      <c r="AN36" s="16" cm="1">
        <f t="array" ref="AN36">IFERROR(INDEX($H$102:$AR$200,MATCH($F36,$F$102:$F$200,0),COLUMN()-7),-999)</f>
        <v>-1.6754868809242938</v>
      </c>
      <c r="AO36" s="16" cm="1">
        <f t="array" ref="AO36">IFERROR(INDEX($H$102:$AR$200,MATCH($F36,$F$102:$F$200,0),COLUMN()-7),-999)</f>
        <v>-1.6890274020953564</v>
      </c>
      <c r="AP36" s="16" cm="1">
        <f t="array" ref="AP36">IFERROR(INDEX($H$102:$AR$200,MATCH($F36,$F$102:$F$200,0),COLUMN()-7),-999)</f>
        <v>-1.574096067519962</v>
      </c>
      <c r="AQ36" s="16" cm="1">
        <f t="array" ref="AQ36">IFERROR(INDEX($H$102:$AR$200,MATCH($F36,$F$102:$F$200,0),COLUMN()-7),-999)</f>
        <v>-1.574096067519962</v>
      </c>
      <c r="AR36" s="16" cm="1">
        <f t="array" ref="AR36">IFERROR(INDEX($H$102:$AR$200,MATCH($F36,$F$102:$F$200,0),COLUMN()-7),-999)</f>
        <v>-2.072487590129624</v>
      </c>
      <c r="AS36" s="16"/>
      <c r="AT36" s="16">
        <v>0</v>
      </c>
      <c r="AU36" s="16">
        <v>0</v>
      </c>
      <c r="AV36" s="16">
        <v>0</v>
      </c>
      <c r="AW36" s="16">
        <v>0.72548242902463489</v>
      </c>
      <c r="AX36" s="16">
        <v>0.72169315990520899</v>
      </c>
      <c r="AY36" s="16">
        <v>0.70476992042876807</v>
      </c>
      <c r="AZ36" s="16">
        <v>0.68913512844935276</v>
      </c>
      <c r="BA36" s="16">
        <v>0.84672820363081436</v>
      </c>
      <c r="BB36" s="16">
        <v>0.86170102123814174</v>
      </c>
      <c r="BC36" s="16">
        <v>-4.0200750713810285</v>
      </c>
      <c r="BD36" s="16">
        <v>-4.719372248232629</v>
      </c>
      <c r="BE36" s="16">
        <v>-1.3710412415512891</v>
      </c>
      <c r="BF36" s="16">
        <v>-7.7954173539996878</v>
      </c>
      <c r="BG36" s="16">
        <v>-2.926194401890676</v>
      </c>
      <c r="BH36" s="16">
        <v>-3.7439325550910358</v>
      </c>
      <c r="BI36" s="16">
        <v>-1.9551908483558886</v>
      </c>
      <c r="BJ36" s="16"/>
      <c r="BK36" s="16"/>
      <c r="BL36" s="16"/>
      <c r="BM36" s="16"/>
      <c r="BN36" s="16"/>
    </row>
    <row r="37" spans="4:66" ht="15" customHeight="1" x14ac:dyDescent="0.25">
      <c r="D37" s="2" t="str">
        <f>'Lines - Loading'!C37</f>
        <v>chapelcross33kv</v>
      </c>
      <c r="E37" s="90" t="str">
        <f>IF('Lines - Loading'!D37="","",'Lines - Loading'!D37)</f>
        <v>CHAP3-_STCR3-_1</v>
      </c>
      <c r="F37" s="78" t="str">
        <f>'Lines - Loading'!E37</f>
        <v>CHAP3-_STCR3-_1</v>
      </c>
      <c r="H37" s="16" cm="1">
        <f t="array" ref="H37">IFERROR(INDEX($H$102:$AR$200,MATCH($F37,$F$102:$F$200,0),COLUMN()-7),-999)</f>
        <v>0</v>
      </c>
      <c r="I37" s="16" cm="1">
        <f t="array" ref="I37">IFERROR(INDEX($H$102:$AR$200,MATCH($F37,$F$102:$F$200,0),COLUMN()-7),-999)</f>
        <v>0</v>
      </c>
      <c r="J37" s="16" cm="1">
        <f t="array" ref="J37">IFERROR(INDEX($H$102:$AR$200,MATCH($F37,$F$102:$F$200,0),COLUMN()-7),-999)</f>
        <v>0</v>
      </c>
      <c r="K37" s="16" cm="1">
        <f t="array" ref="K37">IFERROR(INDEX($H$102:$AR$200,MATCH($F37,$F$102:$F$200,0),COLUMN()-7),-999)</f>
        <v>0</v>
      </c>
      <c r="L37" s="16" cm="1">
        <f t="array" ref="L37">IFERROR(INDEX($H$102:$AR$200,MATCH($F37,$F$102:$F$200,0),COLUMN()-7),-999)</f>
        <v>3.1270802216390301</v>
      </c>
      <c r="M37" s="16" cm="1">
        <f t="array" ref="M37">IFERROR(INDEX($H$102:$AR$200,MATCH($F37,$F$102:$F$200,0),COLUMN()-7),-999)</f>
        <v>3.1270802215574851</v>
      </c>
      <c r="N37" s="16" cm="1">
        <f t="array" ref="N37">IFERROR(INDEX($H$102:$AR$200,MATCH($F37,$F$102:$F$200,0),COLUMN()-7),-999)</f>
        <v>1.9028499913569772</v>
      </c>
      <c r="O37" s="16" cm="1">
        <f t="array" ref="O37">IFERROR(INDEX($H$102:$AR$200,MATCH($F37,$F$102:$F$200,0),COLUMN()-7),-999)</f>
        <v>1.9028499929225684</v>
      </c>
      <c r="P37" s="16" cm="1">
        <f t="array" ref="P37">IFERROR(INDEX($H$102:$AR$200,MATCH($F37,$F$102:$F$200,0),COLUMN()-7),-999)</f>
        <v>1.8285836611163935</v>
      </c>
      <c r="Q37" s="16" cm="1">
        <f t="array" ref="Q37">IFERROR(INDEX($H$102:$AR$200,MATCH($F37,$F$102:$F$200,0),COLUMN()-7),-999)</f>
        <v>1.8268408450512312</v>
      </c>
      <c r="R37" s="16" cm="1">
        <f t="array" ref="R37">IFERROR(INDEX($H$102:$AR$200,MATCH($F37,$F$102:$F$200,0),COLUMN()-7),-999)</f>
        <v>2.378907223915562</v>
      </c>
      <c r="S37" s="16" cm="1">
        <f t="array" ref="S37">IFERROR(INDEX($H$102:$AR$200,MATCH($F37,$F$102:$F$200,0),COLUMN()-7),-999)</f>
        <v>2.723239085903133</v>
      </c>
      <c r="T37" s="16" cm="1">
        <f t="array" ref="T37">IFERROR(INDEX($H$102:$AR$200,MATCH($F37,$F$102:$F$200,0),COLUMN()-7),-999)</f>
        <v>2.723239085903133</v>
      </c>
      <c r="U37" s="16" cm="1">
        <f t="array" ref="U37">IFERROR(INDEX($H$102:$AR$200,MATCH($F37,$F$102:$F$200,0),COLUMN()-7),-999)</f>
        <v>2.7122458859001393</v>
      </c>
      <c r="V37" s="16" cm="1">
        <f t="array" ref="V37">IFERROR(INDEX($H$102:$AR$200,MATCH($F37,$F$102:$F$200,0),COLUMN()-7),-999)</f>
        <v>3.3691687906556633</v>
      </c>
      <c r="W37" s="16" cm="1">
        <f t="array" ref="W37">IFERROR(INDEX($H$102:$AR$200,MATCH($F37,$F$102:$F$200,0),COLUMN()-7),-999)</f>
        <v>3.3691687906556633</v>
      </c>
      <c r="X37" s="16" cm="1">
        <f t="array" ref="X37">IFERROR(INDEX($H$102:$AR$200,MATCH($F37,$F$102:$F$200,0),COLUMN()-7),-999)</f>
        <v>2.3263078956568131</v>
      </c>
      <c r="Y37" s="16" cm="1">
        <f t="array" ref="Y37">IFERROR(INDEX($H$102:$AR$200,MATCH($F37,$F$102:$F$200,0),COLUMN()-7),-999)</f>
        <v>4.3839239951166782</v>
      </c>
      <c r="Z37" s="16" cm="1">
        <f t="array" ref="Z37">IFERROR(INDEX($H$102:$AR$200,MATCH($F37,$F$102:$F$200,0),COLUMN()-7),-999)</f>
        <v>6.9291574900779267</v>
      </c>
      <c r="AA37" s="16" cm="1">
        <f t="array" ref="AA37">IFERROR(INDEX($H$102:$AR$200,MATCH($F37,$F$102:$F$200,0),COLUMN()-7),-999)</f>
        <v>8.7850757826412682</v>
      </c>
      <c r="AB37" s="16" cm="1">
        <f t="array" ref="AB37">IFERROR(INDEX($H$102:$AR$200,MATCH($F37,$F$102:$F$200,0),COLUMN()-7),-999)</f>
        <v>1.7603046421926809</v>
      </c>
      <c r="AC37" s="16" cm="1">
        <f t="array" ref="AC37">IFERROR(INDEX($H$102:$AR$200,MATCH($F37,$F$102:$F$200,0),COLUMN()-7),-999)</f>
        <v>3.9912912961491918</v>
      </c>
      <c r="AD37" s="16" cm="1">
        <f t="array" ref="AD37">IFERROR(INDEX($H$102:$AR$200,MATCH($F37,$F$102:$F$200,0),COLUMN()-7),-999)</f>
        <v>6.3627396350392136</v>
      </c>
      <c r="AE37" s="16" cm="1">
        <f t="array" ref="AE37">IFERROR(INDEX($H$102:$AR$200,MATCH($F37,$F$102:$F$200,0),COLUMN()-7),-999)</f>
        <v>5.6616086163335728</v>
      </c>
      <c r="AF37" s="16" cm="1">
        <f t="array" ref="AF37">IFERROR(INDEX($H$102:$AR$200,MATCH($F37,$F$102:$F$200,0),COLUMN()-7),-999)</f>
        <v>4.4467275845911738</v>
      </c>
      <c r="AG37" s="16" cm="1">
        <f t="array" ref="AG37">IFERROR(INDEX($H$102:$AR$200,MATCH($F37,$F$102:$F$200,0),COLUMN()-7),-999)</f>
        <v>6.3989615467597609</v>
      </c>
      <c r="AH37" s="16" cm="1">
        <f t="array" ref="AH37">IFERROR(INDEX($H$102:$AR$200,MATCH($F37,$F$102:$F$200,0),COLUMN()-7),-999)</f>
        <v>3.2780387852703363</v>
      </c>
      <c r="AI37" s="16" cm="1">
        <f t="array" ref="AI37">IFERROR(INDEX($H$102:$AR$200,MATCH($F37,$F$102:$F$200,0),COLUMN()-7),-999)</f>
        <v>5.3347840177050685</v>
      </c>
      <c r="AJ37" s="16" cm="1">
        <f t="array" ref="AJ37">IFERROR(INDEX($H$102:$AR$200,MATCH($F37,$F$102:$F$200,0),COLUMN()-7),-999)</f>
        <v>5.8714909381500551</v>
      </c>
      <c r="AK37" s="16" cm="1">
        <f t="array" ref="AK37">IFERROR(INDEX($H$102:$AR$200,MATCH($F37,$F$102:$F$200,0),COLUMN()-7),-999)</f>
        <v>5.8847858575306251</v>
      </c>
      <c r="AL37" s="16" cm="1">
        <f t="array" ref="AL37">IFERROR(INDEX($H$102:$AR$200,MATCH($F37,$F$102:$F$200,0),COLUMN()-7),-999)</f>
        <v>5.0044540834595717</v>
      </c>
      <c r="AM37" s="16" cm="1">
        <f t="array" ref="AM37">IFERROR(INDEX($H$102:$AR$200,MATCH($F37,$F$102:$F$200,0),COLUMN()-7),-999)</f>
        <v>4.9926810783078821</v>
      </c>
      <c r="AN37" s="16" cm="1">
        <f t="array" ref="AN37">IFERROR(INDEX($H$102:$AR$200,MATCH($F37,$F$102:$F$200,0),COLUMN()-7),-999)</f>
        <v>4.99264505492535</v>
      </c>
      <c r="AO37" s="16" cm="1">
        <f t="array" ref="AO37">IFERROR(INDEX($H$102:$AR$200,MATCH($F37,$F$102:$F$200,0),COLUMN()-7),-999)</f>
        <v>4.898439049964578</v>
      </c>
      <c r="AP37" s="16" cm="1">
        <f t="array" ref="AP37">IFERROR(INDEX($H$102:$AR$200,MATCH($F37,$F$102:$F$200,0),COLUMN()-7),-999)</f>
        <v>4.9855308917427728</v>
      </c>
      <c r="AQ37" s="16" cm="1">
        <f t="array" ref="AQ37">IFERROR(INDEX($H$102:$AR$200,MATCH($F37,$F$102:$F$200,0),COLUMN()-7),-999)</f>
        <v>4.9855308917427728</v>
      </c>
      <c r="AR37" s="16" cm="1">
        <f t="array" ref="AR37">IFERROR(INDEX($H$102:$AR$200,MATCH($F37,$F$102:$F$200,0),COLUMN()-7),-999)</f>
        <v>7.4063088073484806</v>
      </c>
      <c r="AS37" s="16"/>
      <c r="AT37" s="16">
        <v>0</v>
      </c>
      <c r="AU37" s="16">
        <v>5.4094106448852495E-14</v>
      </c>
      <c r="AV37" s="16">
        <v>5.4094106448852495E-14</v>
      </c>
      <c r="AW37" s="16">
        <v>-0.72548242902484805</v>
      </c>
      <c r="AX37" s="16">
        <v>-0.39143734319314294</v>
      </c>
      <c r="AY37" s="16">
        <v>0.62719575723103693</v>
      </c>
      <c r="AZ37" s="16">
        <v>1.5862930755149125</v>
      </c>
      <c r="BA37" s="16">
        <v>-1.1289822785009722</v>
      </c>
      <c r="BB37" s="16">
        <v>-0.47714739556636587</v>
      </c>
      <c r="BC37" s="16">
        <v>-0.59479287594471852</v>
      </c>
      <c r="BD37" s="16">
        <v>1.2102152161516848</v>
      </c>
      <c r="BE37" s="16">
        <v>1.6920637870791539</v>
      </c>
      <c r="BF37" s="16">
        <v>4.8538889399798322</v>
      </c>
      <c r="BG37" s="16">
        <v>5.0263772990763229</v>
      </c>
      <c r="BH37" s="16">
        <v>5.4768756232041245</v>
      </c>
      <c r="BI37" s="16">
        <v>4.9041437989677856</v>
      </c>
      <c r="BJ37" s="16"/>
      <c r="BK37" s="16"/>
      <c r="BL37" s="16"/>
      <c r="BM37" s="16"/>
      <c r="BN37" s="16"/>
    </row>
    <row r="38" spans="4:66" ht="15" customHeight="1" x14ac:dyDescent="0.25">
      <c r="D38" s="2" t="str">
        <f>'Lines - Loading'!C38</f>
        <v>chapelcross33kv</v>
      </c>
      <c r="E38" s="90" t="str">
        <f>IF('Lines - Loading'!D38="","",'Lines - Loading'!D38)</f>
        <v>LOBI3B_LOBIT2_1</v>
      </c>
      <c r="F38" s="78" t="str">
        <f>'Lines - Loading'!E38</f>
        <v>LOBI3B_LOBIT2_1</v>
      </c>
      <c r="H38" s="16" cm="1">
        <f t="array" ref="H38">IFERROR(INDEX($H$102:$AR$200,MATCH($F38,$F$102:$F$200,0),COLUMN()-7),-999)</f>
        <v>0</v>
      </c>
      <c r="I38" s="16" cm="1">
        <f t="array" ref="I38">IFERROR(INDEX($H$102:$AR$200,MATCH($F38,$F$102:$F$200,0),COLUMN()-7),-999)</f>
        <v>0</v>
      </c>
      <c r="J38" s="16" cm="1">
        <f t="array" ref="J38">IFERROR(INDEX($H$102:$AR$200,MATCH($F38,$F$102:$F$200,0),COLUMN()-7),-999)</f>
        <v>0</v>
      </c>
      <c r="K38" s="16" cm="1">
        <f t="array" ref="K38">IFERROR(INDEX($H$102:$AR$200,MATCH($F38,$F$102:$F$200,0),COLUMN()-7),-999)</f>
        <v>0</v>
      </c>
      <c r="L38" s="16" cm="1">
        <f t="array" ref="L38">IFERROR(INDEX($H$102:$AR$200,MATCH($F38,$F$102:$F$200,0),COLUMN()-7),-999)</f>
        <v>0</v>
      </c>
      <c r="M38" s="16" cm="1">
        <f t="array" ref="M38">IFERROR(INDEX($H$102:$AR$200,MATCH($F38,$F$102:$F$200,0),COLUMN()-7),-999)</f>
        <v>0</v>
      </c>
      <c r="N38" s="16" cm="1">
        <f t="array" ref="N38">IFERROR(INDEX($H$102:$AR$200,MATCH($F38,$F$102:$F$200,0),COLUMN()-7),-999)</f>
        <v>0</v>
      </c>
      <c r="O38" s="16" cm="1">
        <f t="array" ref="O38">IFERROR(INDEX($H$102:$AR$200,MATCH($F38,$F$102:$F$200,0),COLUMN()-7),-999)</f>
        <v>0</v>
      </c>
      <c r="P38" s="16" cm="1">
        <f t="array" ref="P38">IFERROR(INDEX($H$102:$AR$200,MATCH($F38,$F$102:$F$200,0),COLUMN()-7),-999)</f>
        <v>0</v>
      </c>
      <c r="Q38" s="16" cm="1">
        <f t="array" ref="Q38">IFERROR(INDEX($H$102:$AR$200,MATCH($F38,$F$102:$F$200,0),COLUMN()-7),-999)</f>
        <v>0</v>
      </c>
      <c r="R38" s="16" cm="1">
        <f t="array" ref="R38">IFERROR(INDEX($H$102:$AR$200,MATCH($F38,$F$102:$F$200,0),COLUMN()-7),-999)</f>
        <v>0</v>
      </c>
      <c r="S38" s="16" cm="1">
        <f t="array" ref="S38">IFERROR(INDEX($H$102:$AR$200,MATCH($F38,$F$102:$F$200,0),COLUMN()-7),-999)</f>
        <v>0</v>
      </c>
      <c r="T38" s="16" cm="1">
        <f t="array" ref="T38">IFERROR(INDEX($H$102:$AR$200,MATCH($F38,$F$102:$F$200,0),COLUMN()-7),-999)</f>
        <v>0</v>
      </c>
      <c r="U38" s="16" cm="1">
        <f t="array" ref="U38">IFERROR(INDEX($H$102:$AR$200,MATCH($F38,$F$102:$F$200,0),COLUMN()-7),-999)</f>
        <v>0</v>
      </c>
      <c r="V38" s="16" cm="1">
        <f t="array" ref="V38">IFERROR(INDEX($H$102:$AR$200,MATCH($F38,$F$102:$F$200,0),COLUMN()-7),-999)</f>
        <v>0</v>
      </c>
      <c r="W38" s="16" cm="1">
        <f t="array" ref="W38">IFERROR(INDEX($H$102:$AR$200,MATCH($F38,$F$102:$F$200,0),COLUMN()-7),-999)</f>
        <v>0</v>
      </c>
      <c r="X38" s="16" cm="1">
        <f t="array" ref="X38">IFERROR(INDEX($H$102:$AR$200,MATCH($F38,$F$102:$F$200,0),COLUMN()-7),-999)</f>
        <v>0</v>
      </c>
      <c r="Y38" s="16" cm="1">
        <f t="array" ref="Y38">IFERROR(INDEX($H$102:$AR$200,MATCH($F38,$F$102:$F$200,0),COLUMN()-7),-999)</f>
        <v>0</v>
      </c>
      <c r="Z38" s="16" cm="1">
        <f t="array" ref="Z38">IFERROR(INDEX($H$102:$AR$200,MATCH($F38,$F$102:$F$200,0),COLUMN()-7),-999)</f>
        <v>0</v>
      </c>
      <c r="AA38" s="16" cm="1">
        <f t="array" ref="AA38">IFERROR(INDEX($H$102:$AR$200,MATCH($F38,$F$102:$F$200,0),COLUMN()-7),-999)</f>
        <v>0</v>
      </c>
      <c r="AB38" s="16" cm="1">
        <f t="array" ref="AB38">IFERROR(INDEX($H$102:$AR$200,MATCH($F38,$F$102:$F$200,0),COLUMN()-7),-999)</f>
        <v>0</v>
      </c>
      <c r="AC38" s="16" cm="1">
        <f t="array" ref="AC38">IFERROR(INDEX($H$102:$AR$200,MATCH($F38,$F$102:$F$200,0),COLUMN()-7),-999)</f>
        <v>0</v>
      </c>
      <c r="AD38" s="16" cm="1">
        <f t="array" ref="AD38">IFERROR(INDEX($H$102:$AR$200,MATCH($F38,$F$102:$F$200,0),COLUMN()-7),-999)</f>
        <v>0</v>
      </c>
      <c r="AE38" s="16" cm="1">
        <f t="array" ref="AE38">IFERROR(INDEX($H$102:$AR$200,MATCH($F38,$F$102:$F$200,0),COLUMN()-7),-999)</f>
        <v>0</v>
      </c>
      <c r="AF38" s="16" cm="1">
        <f t="array" ref="AF38">IFERROR(INDEX($H$102:$AR$200,MATCH($F38,$F$102:$F$200,0),COLUMN()-7),-999)</f>
        <v>0</v>
      </c>
      <c r="AG38" s="16" cm="1">
        <f t="array" ref="AG38">IFERROR(INDEX($H$102:$AR$200,MATCH($F38,$F$102:$F$200,0),COLUMN()-7),-999)</f>
        <v>0</v>
      </c>
      <c r="AH38" s="16" cm="1">
        <f t="array" ref="AH38">IFERROR(INDEX($H$102:$AR$200,MATCH($F38,$F$102:$F$200,0),COLUMN()-7),-999)</f>
        <v>0</v>
      </c>
      <c r="AI38" s="16" cm="1">
        <f t="array" ref="AI38">IFERROR(INDEX($H$102:$AR$200,MATCH($F38,$F$102:$F$200,0),COLUMN()-7),-999)</f>
        <v>2.57461202856646</v>
      </c>
      <c r="AJ38" s="16" cm="1">
        <f t="array" ref="AJ38">IFERROR(INDEX($H$102:$AR$200,MATCH($F38,$F$102:$F$200,0),COLUMN()-7),-999)</f>
        <v>1.4327938800593549</v>
      </c>
      <c r="AK38" s="16" cm="1">
        <f t="array" ref="AK38">IFERROR(INDEX($H$102:$AR$200,MATCH($F38,$F$102:$F$200,0),COLUMN()-7),-999)</f>
        <v>0.64845246339208851</v>
      </c>
      <c r="AL38" s="16" cm="1">
        <f t="array" ref="AL38">IFERROR(INDEX($H$102:$AR$200,MATCH($F38,$F$102:$F$200,0),COLUMN()-7),-999)</f>
        <v>0.64686487043787588</v>
      </c>
      <c r="AM38" s="16" cm="1">
        <f t="array" ref="AM38">IFERROR(INDEX($H$102:$AR$200,MATCH($F38,$F$102:$F$200,0),COLUMN()-7),-999)</f>
        <v>2.0455332539772364</v>
      </c>
      <c r="AN38" s="16" cm="1">
        <f t="array" ref="AN38">IFERROR(INDEX($H$102:$AR$200,MATCH($F38,$F$102:$F$200,0),COLUMN()-7),-999)</f>
        <v>2.1342387658775932</v>
      </c>
      <c r="AO38" s="16" cm="1">
        <f t="array" ref="AO38">IFERROR(INDEX($H$102:$AR$200,MATCH($F38,$F$102:$F$200,0),COLUMN()-7),-999)</f>
        <v>2.1341714360319122</v>
      </c>
      <c r="AP38" s="16" cm="1">
        <f t="array" ref="AP38">IFERROR(INDEX($H$102:$AR$200,MATCH($F38,$F$102:$F$200,0),COLUMN()-7),-999)</f>
        <v>2.1347431203713869</v>
      </c>
      <c r="AQ38" s="16" cm="1">
        <f t="array" ref="AQ38">IFERROR(INDEX($H$102:$AR$200,MATCH($F38,$F$102:$F$200,0),COLUMN()-7),-999)</f>
        <v>2.1347431203713869</v>
      </c>
      <c r="AR38" s="16" cm="1">
        <f t="array" ref="AR38">IFERROR(INDEX($H$102:$AR$200,MATCH($F38,$F$102:$F$200,0),COLUMN()-7),-999)</f>
        <v>2.1339465565619098</v>
      </c>
      <c r="AS38" s="16"/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2.5884904091856615</v>
      </c>
      <c r="BG38" s="16">
        <v>0.64704199316897637</v>
      </c>
      <c r="BH38" s="16">
        <v>0.6404388656415605</v>
      </c>
      <c r="BI38" s="16">
        <v>2.1269897511895905</v>
      </c>
      <c r="BJ38" s="16"/>
      <c r="BK38" s="16"/>
      <c r="BL38" s="16"/>
      <c r="BM38" s="16"/>
      <c r="BN38" s="16"/>
    </row>
    <row r="39" spans="4:66" ht="15" customHeight="1" x14ac:dyDescent="0.25">
      <c r="D39" s="2" t="str">
        <f>'Lines - Loading'!C39</f>
        <v>chapelcross33kv</v>
      </c>
      <c r="E39" s="106" t="str">
        <f>IF('Lines - Loading'!D39="","",'Lines - Loading'!D39)</f>
        <v>CHAP1-_GRNA1</v>
      </c>
      <c r="F39" s="78" t="str">
        <f>'Lines - Loading'!E39</f>
        <v>lne_AL048A_GRNA1-_1</v>
      </c>
      <c r="H39" s="16" cm="1">
        <f t="array" ref="H39">IFERROR(INDEX($H$102:$AR$200,MATCH($F39,$F$102:$F$200,0),COLUMN()-7),-999)</f>
        <v>0</v>
      </c>
      <c r="I39" s="16" cm="1">
        <f t="array" ref="I39">IFERROR(INDEX($H$102:$AR$200,MATCH($F39,$F$102:$F$200,0),COLUMN()-7),-999)</f>
        <v>0</v>
      </c>
      <c r="J39" s="16" cm="1">
        <f t="array" ref="J39">IFERROR(INDEX($H$102:$AR$200,MATCH($F39,$F$102:$F$200,0),COLUMN()-7),-999)</f>
        <v>0</v>
      </c>
      <c r="K39" s="16" cm="1">
        <f t="array" ref="K39">IFERROR(INDEX($H$102:$AR$200,MATCH($F39,$F$102:$F$200,0),COLUMN()-7),-999)</f>
        <v>0</v>
      </c>
      <c r="L39" s="16" cm="1">
        <f t="array" ref="L39">IFERROR(INDEX($H$102:$AR$200,MATCH($F39,$F$102:$F$200,0),COLUMN()-7),-999)</f>
        <v>0</v>
      </c>
      <c r="M39" s="16" cm="1">
        <f t="array" ref="M39">IFERROR(INDEX($H$102:$AR$200,MATCH($F39,$F$102:$F$200,0),COLUMN()-7),-999)</f>
        <v>0</v>
      </c>
      <c r="N39" s="16" cm="1">
        <f t="array" ref="N39">IFERROR(INDEX($H$102:$AR$200,MATCH($F39,$F$102:$F$200,0),COLUMN()-7),-999)</f>
        <v>0</v>
      </c>
      <c r="O39" s="16" cm="1">
        <f t="array" ref="O39">IFERROR(INDEX($H$102:$AR$200,MATCH($F39,$F$102:$F$200,0),COLUMN()-7),-999)</f>
        <v>0</v>
      </c>
      <c r="P39" s="16" cm="1">
        <f t="array" ref="P39">IFERROR(INDEX($H$102:$AR$200,MATCH($F39,$F$102:$F$200,0),COLUMN()-7),-999)</f>
        <v>0</v>
      </c>
      <c r="Q39" s="16" cm="1">
        <f t="array" ref="Q39">IFERROR(INDEX($H$102:$AR$200,MATCH($F39,$F$102:$F$200,0),COLUMN()-7),-999)</f>
        <v>0</v>
      </c>
      <c r="R39" s="16" cm="1">
        <f t="array" ref="R39">IFERROR(INDEX($H$102:$AR$200,MATCH($F39,$F$102:$F$200,0),COLUMN()-7),-999)</f>
        <v>0</v>
      </c>
      <c r="S39" s="16" cm="1">
        <f t="array" ref="S39">IFERROR(INDEX($H$102:$AR$200,MATCH($F39,$F$102:$F$200,0),COLUMN()-7),-999)</f>
        <v>-0.37506240632259774</v>
      </c>
      <c r="T39" s="16" cm="1">
        <f t="array" ref="T39">IFERROR(INDEX($H$102:$AR$200,MATCH($F39,$F$102:$F$200,0),COLUMN()-7),-999)</f>
        <v>-0.37506240632259774</v>
      </c>
      <c r="U39" s="16" cm="1">
        <f t="array" ref="U39">IFERROR(INDEX($H$102:$AR$200,MATCH($F39,$F$102:$F$200,0),COLUMN()-7),-999)</f>
        <v>-0.3144313746766082</v>
      </c>
      <c r="V39" s="16" cm="1">
        <f t="array" ref="V39">IFERROR(INDEX($H$102:$AR$200,MATCH($F39,$F$102:$F$200,0),COLUMN()-7),-999)</f>
        <v>-1.6667406757612748</v>
      </c>
      <c r="W39" s="16" cm="1">
        <f t="array" ref="W39">IFERROR(INDEX($H$102:$AR$200,MATCH($F39,$F$102:$F$200,0),COLUMN()-7),-999)</f>
        <v>-1.6667406757612748</v>
      </c>
      <c r="X39" s="16" cm="1">
        <f t="array" ref="X39">IFERROR(INDEX($H$102:$AR$200,MATCH($F39,$F$102:$F$200,0),COLUMN()-7),-999)</f>
        <v>0.84810842334199488</v>
      </c>
      <c r="Y39" s="16" cm="1">
        <f t="array" ref="Y39">IFERROR(INDEX($H$102:$AR$200,MATCH($F39,$F$102:$F$200,0),COLUMN()-7),-999)</f>
        <v>0.12554738758062578</v>
      </c>
      <c r="Z39" s="16" cm="1">
        <f t="array" ref="Z39">IFERROR(INDEX($H$102:$AR$200,MATCH($F39,$F$102:$F$200,0),COLUMN()-7),-999)</f>
        <v>-0.73859738426825994</v>
      </c>
      <c r="AA39" s="16" cm="1">
        <f t="array" ref="AA39">IFERROR(INDEX($H$102:$AR$200,MATCH($F39,$F$102:$F$200,0),COLUMN()-7),-999)</f>
        <v>-0.56791806151843738</v>
      </c>
      <c r="AB39" s="16" cm="1">
        <f t="array" ref="AB39">IFERROR(INDEX($H$102:$AR$200,MATCH($F39,$F$102:$F$200,0),COLUMN()-7),-999)</f>
        <v>0.91705747154150252</v>
      </c>
      <c r="AC39" s="16" cm="1">
        <f t="array" ref="AC39">IFERROR(INDEX($H$102:$AR$200,MATCH($F39,$F$102:$F$200,0),COLUMN()-7),-999)</f>
        <v>-0.28743134745448673</v>
      </c>
      <c r="AD39" s="16" cm="1">
        <f t="array" ref="AD39">IFERROR(INDEX($H$102:$AR$200,MATCH($F39,$F$102:$F$200,0),COLUMN()-7),-999)</f>
        <v>-0.98055523031125391</v>
      </c>
      <c r="AE39" s="16" cm="1">
        <f t="array" ref="AE39">IFERROR(INDEX($H$102:$AR$200,MATCH($F39,$F$102:$F$200,0),COLUMN()-7),-999)</f>
        <v>-0.19872672577148842</v>
      </c>
      <c r="AF39" s="16" cm="1">
        <f t="array" ref="AF39">IFERROR(INDEX($H$102:$AR$200,MATCH($F39,$F$102:$F$200,0),COLUMN()-7),-999)</f>
        <v>1.1175230036678307E-2</v>
      </c>
      <c r="AG39" s="16" cm="1">
        <f t="array" ref="AG39">IFERROR(INDEX($H$102:$AR$200,MATCH($F39,$F$102:$F$200,0),COLUMN()-7),-999)</f>
        <v>-1.1691014262956627</v>
      </c>
      <c r="AH39" s="16" cm="1">
        <f t="array" ref="AH39">IFERROR(INDEX($H$102:$AR$200,MATCH($F39,$F$102:$F$200,0),COLUMN()-7),-999)</f>
        <v>-1.0917840651128619</v>
      </c>
      <c r="AI39" s="16" cm="1">
        <f t="array" ref="AI39">IFERROR(INDEX($H$102:$AR$200,MATCH($F39,$F$102:$F$200,0),COLUMN()-7),-999)</f>
        <v>-2.2002235747681884</v>
      </c>
      <c r="AJ39" s="16" cm="1">
        <f t="array" ref="AJ39">IFERROR(INDEX($H$102:$AR$200,MATCH($F39,$F$102:$F$200,0),COLUMN()-7),-999)</f>
        <v>-1.8513500509496947</v>
      </c>
      <c r="AK39" s="16" cm="1">
        <f t="array" ref="AK39">IFERROR(INDEX($H$102:$AR$200,MATCH($F39,$F$102:$F$200,0),COLUMN()-7),-999)</f>
        <v>-1.5358266589902363</v>
      </c>
      <c r="AL39" s="16" cm="1">
        <f t="array" ref="AL39">IFERROR(INDEX($H$102:$AR$200,MATCH($F39,$F$102:$F$200,0),COLUMN()-7),-999)</f>
        <v>-1.0452059044685491</v>
      </c>
      <c r="AM39" s="16" cm="1">
        <f t="array" ref="AM39">IFERROR(INDEX($H$102:$AR$200,MATCH($F39,$F$102:$F$200,0),COLUMN()-7),-999)</f>
        <v>-1.0561549551084508</v>
      </c>
      <c r="AN39" s="16" cm="1">
        <f t="array" ref="AN39">IFERROR(INDEX($H$102:$AR$200,MATCH($F39,$F$102:$F$200,0),COLUMN()-7),-999)</f>
        <v>-1.0560440231809847</v>
      </c>
      <c r="AO39" s="16" cm="1">
        <f t="array" ref="AO39">IFERROR(INDEX($H$102:$AR$200,MATCH($F39,$F$102:$F$200,0),COLUMN()-7),-999)</f>
        <v>-1.0621460679870274</v>
      </c>
      <c r="AP39" s="16" cm="1">
        <f t="array" ref="AP39">IFERROR(INDEX($H$102:$AR$200,MATCH($F39,$F$102:$F$200,0),COLUMN()-7),-999)</f>
        <v>-1.0103587695958276</v>
      </c>
      <c r="AQ39" s="16" cm="1">
        <f t="array" ref="AQ39">IFERROR(INDEX($H$102:$AR$200,MATCH($F39,$F$102:$F$200,0),COLUMN()-7),-999)</f>
        <v>-1.0103587695958276</v>
      </c>
      <c r="AR39" s="16" cm="1">
        <f t="array" ref="AR39">IFERROR(INDEX($H$102:$AR$200,MATCH($F39,$F$102:$F$200,0),COLUMN()-7),-999)</f>
        <v>-2.5623653402382227</v>
      </c>
      <c r="AS39" s="16"/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/>
      <c r="BK39" s="16"/>
      <c r="BL39" s="16"/>
      <c r="BM39" s="16"/>
      <c r="BN39" s="16"/>
    </row>
    <row r="40" spans="4:66" ht="15" customHeight="1" x14ac:dyDescent="0.25">
      <c r="D40" s="2" t="str">
        <f>'Lines - Loading'!C40</f>
        <v>chapelcross33kv</v>
      </c>
      <c r="E40" s="106" t="str">
        <f>IF('Lines - Loading'!D40="","",'Lines - Loading'!D40)</f>
        <v>CHAP1-_GRNA1</v>
      </c>
      <c r="F40" s="78" t="str">
        <f>'Lines - Loading'!E40</f>
        <v>lne_CHAP1-_AL048A_1</v>
      </c>
      <c r="H40" s="16" cm="1">
        <f t="array" ref="H40">IFERROR(INDEX($H$102:$AR$200,MATCH($F40,$F$102:$F$200,0),COLUMN()-7),-999)</f>
        <v>0</v>
      </c>
      <c r="I40" s="16" cm="1">
        <f t="array" ref="I40">IFERROR(INDEX($H$102:$AR$200,MATCH($F40,$F$102:$F$200,0),COLUMN()-7),-999)</f>
        <v>0</v>
      </c>
      <c r="J40" s="16" cm="1">
        <f t="array" ref="J40">IFERROR(INDEX($H$102:$AR$200,MATCH($F40,$F$102:$F$200,0),COLUMN()-7),-999)</f>
        <v>0</v>
      </c>
      <c r="K40" s="16" cm="1">
        <f t="array" ref="K40">IFERROR(INDEX($H$102:$AR$200,MATCH($F40,$F$102:$F$200,0),COLUMN()-7),-999)</f>
        <v>0</v>
      </c>
      <c r="L40" s="16" cm="1">
        <f t="array" ref="L40">IFERROR(INDEX($H$102:$AR$200,MATCH($F40,$F$102:$F$200,0),COLUMN()-7),-999)</f>
        <v>0</v>
      </c>
      <c r="M40" s="16" cm="1">
        <f t="array" ref="M40">IFERROR(INDEX($H$102:$AR$200,MATCH($F40,$F$102:$F$200,0),COLUMN()-7),-999)</f>
        <v>0</v>
      </c>
      <c r="N40" s="16" cm="1">
        <f t="array" ref="N40">IFERROR(INDEX($H$102:$AR$200,MATCH($F40,$F$102:$F$200,0),COLUMN()-7),-999)</f>
        <v>0</v>
      </c>
      <c r="O40" s="16" cm="1">
        <f t="array" ref="O40">IFERROR(INDEX($H$102:$AR$200,MATCH($F40,$F$102:$F$200,0),COLUMN()-7),-999)</f>
        <v>0</v>
      </c>
      <c r="P40" s="16" cm="1">
        <f t="array" ref="P40">IFERROR(INDEX($H$102:$AR$200,MATCH($F40,$F$102:$F$200,0),COLUMN()-7),-999)</f>
        <v>0</v>
      </c>
      <c r="Q40" s="16" cm="1">
        <f t="array" ref="Q40">IFERROR(INDEX($H$102:$AR$200,MATCH($F40,$F$102:$F$200,0),COLUMN()-7),-999)</f>
        <v>0</v>
      </c>
      <c r="R40" s="16" cm="1">
        <f t="array" ref="R40">IFERROR(INDEX($H$102:$AR$200,MATCH($F40,$F$102:$F$200,0),COLUMN()-7),-999)</f>
        <v>0</v>
      </c>
      <c r="S40" s="16" cm="1">
        <f t="array" ref="S40">IFERROR(INDEX($H$102:$AR$200,MATCH($F40,$F$102:$F$200,0),COLUMN()-7),-999)</f>
        <v>-1.0314659600460676</v>
      </c>
      <c r="T40" s="16" cm="1">
        <f t="array" ref="T40">IFERROR(INDEX($H$102:$AR$200,MATCH($F40,$F$102:$F$200,0),COLUMN()-7),-999)</f>
        <v>-1.0314659600460676</v>
      </c>
      <c r="U40" s="16" cm="1">
        <f t="array" ref="U40">IFERROR(INDEX($H$102:$AR$200,MATCH($F40,$F$102:$F$200,0),COLUMN()-7),-999)</f>
        <v>-0.97050103118311337</v>
      </c>
      <c r="V40" s="16" cm="1">
        <f t="array" ref="V40">IFERROR(INDEX($H$102:$AR$200,MATCH($F40,$F$102:$F$200,0),COLUMN()-7),-999)</f>
        <v>-2.5008527707000305</v>
      </c>
      <c r="W40" s="16" cm="1">
        <f t="array" ref="W40">IFERROR(INDEX($H$102:$AR$200,MATCH($F40,$F$102:$F$200,0),COLUMN()-7),-999)</f>
        <v>-2.5008527707000305</v>
      </c>
      <c r="X40" s="16" cm="1">
        <f t="array" ref="X40">IFERROR(INDEX($H$102:$AR$200,MATCH($F40,$F$102:$F$200,0),COLUMN()-7),-999)</f>
        <v>0.19823644126821374</v>
      </c>
      <c r="Y40" s="16" cm="1">
        <f t="array" ref="Y40">IFERROR(INDEX($H$102:$AR$200,MATCH($F40,$F$102:$F$200,0),COLUMN()-7),-999)</f>
        <v>-0.52126401157585212</v>
      </c>
      <c r="Z40" s="16" cm="1">
        <f t="array" ref="Z40">IFERROR(INDEX($H$102:$AR$200,MATCH($F40,$F$102:$F$200,0),COLUMN()-7),-999)</f>
        <v>-1.3813397339584113</v>
      </c>
      <c r="AA40" s="16" cm="1">
        <f t="array" ref="AA40">IFERROR(INDEX($H$102:$AR$200,MATCH($F40,$F$102:$F$200,0),COLUMN()-7),-999)</f>
        <v>-1.2114997055450636</v>
      </c>
      <c r="AB40" s="16" cm="1">
        <f t="array" ref="AB40">IFERROR(INDEX($H$102:$AR$200,MATCH($F40,$F$102:$F$200,0),COLUMN()-7),-999)</f>
        <v>0.28556069462328404</v>
      </c>
      <c r="AC40" s="16" cm="1">
        <f t="array" ref="AC40">IFERROR(INDEX($H$102:$AR$200,MATCH($F40,$F$102:$F$200,0),COLUMN()-7),-999)</f>
        <v>-0.91357595530360536</v>
      </c>
      <c r="AD40" s="16" cm="1">
        <f t="array" ref="AD40">IFERROR(INDEX($H$102:$AR$200,MATCH($F40,$F$102:$F$200,0),COLUMN()-7),-999)</f>
        <v>-1.6032249949832371</v>
      </c>
      <c r="AE40" s="16" cm="1">
        <f t="array" ref="AE40">IFERROR(INDEX($H$102:$AR$200,MATCH($F40,$F$102:$F$200,0),COLUMN()-7),-999)</f>
        <v>-0.82529506338425573</v>
      </c>
      <c r="AF40" s="16" cm="1">
        <f t="array" ref="AF40">IFERROR(INDEX($H$102:$AR$200,MATCH($F40,$F$102:$F$200,0),COLUMN()-7),-999)</f>
        <v>-0.6066258030110383</v>
      </c>
      <c r="AG40" s="16" cm="1">
        <f t="array" ref="AG40">IFERROR(INDEX($H$102:$AR$200,MATCH($F40,$F$102:$F$200,0),COLUMN()-7),-999)</f>
        <v>-1.7809536039102696</v>
      </c>
      <c r="AH40" s="16" cm="1">
        <f t="array" ref="AH40">IFERROR(INDEX($H$102:$AR$200,MATCH($F40,$F$102:$F$200,0),COLUMN()-7),-999)</f>
        <v>-1.7040519110547829</v>
      </c>
      <c r="AI40" s="16" cm="1">
        <f t="array" ref="AI40">IFERROR(INDEX($H$102:$AR$200,MATCH($F40,$F$102:$F$200,0),COLUMN()-7),-999)</f>
        <v>-2.8061606454825077</v>
      </c>
      <c r="AJ40" s="16" cm="1">
        <f t="array" ref="AJ40">IFERROR(INDEX($H$102:$AR$200,MATCH($F40,$F$102:$F$200,0),COLUMN()-7),-999)</f>
        <v>-2.4593561467817477</v>
      </c>
      <c r="AK40" s="16" cm="1">
        <f t="array" ref="AK40">IFERROR(INDEX($H$102:$AR$200,MATCH($F40,$F$102:$F$200,0),COLUMN()-7),-999)</f>
        <v>-2.1456387444874938</v>
      </c>
      <c r="AL40" s="16" cm="1">
        <f t="array" ref="AL40">IFERROR(INDEX($H$102:$AR$200,MATCH($F40,$F$102:$F$200,0),COLUMN()-7),-999)</f>
        <v>-1.6577223910924754</v>
      </c>
      <c r="AM40" s="16" cm="1">
        <f t="array" ref="AM40">IFERROR(INDEX($H$102:$AR$200,MATCH($F40,$F$102:$F$200,0),COLUMN()-7),-999)</f>
        <v>-1.6686131137112166</v>
      </c>
      <c r="AN40" s="16" cm="1">
        <f t="array" ref="AN40">IFERROR(INDEX($H$102:$AR$200,MATCH($F40,$F$102:$F$200,0),COLUMN()-7),-999)</f>
        <v>-1.6685027731099225</v>
      </c>
      <c r="AO40" s="16" cm="1">
        <f t="array" ref="AO40">IFERROR(INDEX($H$102:$AR$200,MATCH($F40,$F$102:$F$200,0),COLUMN()-7),-999)</f>
        <v>-1.6745722795727738</v>
      </c>
      <c r="AP40" s="16" cm="1">
        <f t="array" ref="AP40">IFERROR(INDEX($H$102:$AR$200,MATCH($F40,$F$102:$F$200,0),COLUMN()-7),-999)</f>
        <v>-1.6230604059523093</v>
      </c>
      <c r="AQ40" s="16" cm="1">
        <f t="array" ref="AQ40">IFERROR(INDEX($H$102:$AR$200,MATCH($F40,$F$102:$F$200,0),COLUMN()-7),-999)</f>
        <v>-1.6230604059523093</v>
      </c>
      <c r="AR40" s="16" cm="1">
        <f t="array" ref="AR40">IFERROR(INDEX($H$102:$AR$200,MATCH($F40,$F$102:$F$200,0),COLUMN()-7),-999)</f>
        <v>-3.2002481658534538</v>
      </c>
      <c r="AS40" s="16"/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/>
      <c r="BK40" s="16"/>
      <c r="BL40" s="16"/>
      <c r="BM40" s="16"/>
      <c r="BN40" s="16"/>
    </row>
    <row r="41" spans="4:66" ht="15" customHeight="1" x14ac:dyDescent="0.25">
      <c r="D41" s="2" t="str">
        <f>'Lines - Loading'!C41</f>
        <v>chapelcross33kv</v>
      </c>
      <c r="E41" s="101" t="str">
        <f>IF('Lines - Loading'!D41="","",'Lines - Loading'!D41)</f>
        <v/>
      </c>
      <c r="F41" s="78" t="str">
        <f>'Lines - Loading'!E41</f>
        <v>lne_AL048B_GRNA1-_1</v>
      </c>
      <c r="H41" s="16" cm="1">
        <f t="array" ref="H41">IFERROR(INDEX($H$102:$AR$200,MATCH($F41,$F$102:$F$200,0),COLUMN()-7),-999)</f>
        <v>-999</v>
      </c>
      <c r="I41" s="16" cm="1">
        <f t="array" ref="I41">IFERROR(INDEX($H$102:$AR$200,MATCH($F41,$F$102:$F$200,0),COLUMN()-7),-999)</f>
        <v>-999</v>
      </c>
      <c r="J41" s="16" cm="1">
        <f t="array" ref="J41">IFERROR(INDEX($H$102:$AR$200,MATCH($F41,$F$102:$F$200,0),COLUMN()-7),-999)</f>
        <v>-999</v>
      </c>
      <c r="K41" s="16" cm="1">
        <f t="array" ref="K41">IFERROR(INDEX($H$102:$AR$200,MATCH($F41,$F$102:$F$200,0),COLUMN()-7),-999)</f>
        <v>-999</v>
      </c>
      <c r="L41" s="16" cm="1">
        <f t="array" ref="L41">IFERROR(INDEX($H$102:$AR$200,MATCH($F41,$F$102:$F$200,0),COLUMN()-7),-999)</f>
        <v>-999</v>
      </c>
      <c r="M41" s="16" cm="1">
        <f t="array" ref="M41">IFERROR(INDEX($H$102:$AR$200,MATCH($F41,$F$102:$F$200,0),COLUMN()-7),-999)</f>
        <v>-999</v>
      </c>
      <c r="N41" s="16" cm="1">
        <f t="array" ref="N41">IFERROR(INDEX($H$102:$AR$200,MATCH($F41,$F$102:$F$200,0),COLUMN()-7),-999)</f>
        <v>-999</v>
      </c>
      <c r="O41" s="16" cm="1">
        <f t="array" ref="O41">IFERROR(INDEX($H$102:$AR$200,MATCH($F41,$F$102:$F$200,0),COLUMN()-7),-999)</f>
        <v>-999</v>
      </c>
      <c r="P41" s="16" cm="1">
        <f t="array" ref="P41">IFERROR(INDEX($H$102:$AR$200,MATCH($F41,$F$102:$F$200,0),COLUMN()-7),-999)</f>
        <v>-999</v>
      </c>
      <c r="Q41" s="16" cm="1">
        <f t="array" ref="Q41">IFERROR(INDEX($H$102:$AR$200,MATCH($F41,$F$102:$F$200,0),COLUMN()-7),-999)</f>
        <v>-999</v>
      </c>
      <c r="R41" s="16" cm="1">
        <f t="array" ref="R41">IFERROR(INDEX($H$102:$AR$200,MATCH($F41,$F$102:$F$200,0),COLUMN()-7),-999)</f>
        <v>-999</v>
      </c>
      <c r="S41" s="16" cm="1">
        <f t="array" ref="S41">IFERROR(INDEX($H$102:$AR$200,MATCH($F41,$F$102:$F$200,0),COLUMN()-7),-999)</f>
        <v>-999</v>
      </c>
      <c r="T41" s="16" cm="1">
        <f t="array" ref="T41">IFERROR(INDEX($H$102:$AR$200,MATCH($F41,$F$102:$F$200,0),COLUMN()-7),-999)</f>
        <v>-999</v>
      </c>
      <c r="U41" s="16" cm="1">
        <f t="array" ref="U41">IFERROR(INDEX($H$102:$AR$200,MATCH($F41,$F$102:$F$200,0),COLUMN()-7),-999)</f>
        <v>-999</v>
      </c>
      <c r="V41" s="16" cm="1">
        <f t="array" ref="V41">IFERROR(INDEX($H$102:$AR$200,MATCH($F41,$F$102:$F$200,0),COLUMN()-7),-999)</f>
        <v>-999</v>
      </c>
      <c r="W41" s="16" cm="1">
        <f t="array" ref="W41">IFERROR(INDEX($H$102:$AR$200,MATCH($F41,$F$102:$F$200,0),COLUMN()-7),-999)</f>
        <v>-999</v>
      </c>
      <c r="X41" s="16" cm="1">
        <f t="array" ref="X41">IFERROR(INDEX($H$102:$AR$200,MATCH($F41,$F$102:$F$200,0),COLUMN()-7),-999)</f>
        <v>-999</v>
      </c>
      <c r="Y41" s="16" cm="1">
        <f t="array" ref="Y41">IFERROR(INDEX($H$102:$AR$200,MATCH($F41,$F$102:$F$200,0),COLUMN()-7),-999)</f>
        <v>-999</v>
      </c>
      <c r="Z41" s="16" cm="1">
        <f t="array" ref="Z41">IFERROR(INDEX($H$102:$AR$200,MATCH($F41,$F$102:$F$200,0),COLUMN()-7),-999)</f>
        <v>-999</v>
      </c>
      <c r="AA41" s="16" cm="1">
        <f t="array" ref="AA41">IFERROR(INDEX($H$102:$AR$200,MATCH($F41,$F$102:$F$200,0),COLUMN()-7),-999)</f>
        <v>-999</v>
      </c>
      <c r="AB41" s="16" cm="1">
        <f t="array" ref="AB41">IFERROR(INDEX($H$102:$AR$200,MATCH($F41,$F$102:$F$200,0),COLUMN()-7),-999)</f>
        <v>-999</v>
      </c>
      <c r="AC41" s="16" cm="1">
        <f t="array" ref="AC41">IFERROR(INDEX($H$102:$AR$200,MATCH($F41,$F$102:$F$200,0),COLUMN()-7),-999)</f>
        <v>-999</v>
      </c>
      <c r="AD41" s="16" cm="1">
        <f t="array" ref="AD41">IFERROR(INDEX($H$102:$AR$200,MATCH($F41,$F$102:$F$200,0),COLUMN()-7),-999)</f>
        <v>-999</v>
      </c>
      <c r="AE41" s="16" cm="1">
        <f t="array" ref="AE41">IFERROR(INDEX($H$102:$AR$200,MATCH($F41,$F$102:$F$200,0),COLUMN()-7),-999)</f>
        <v>-999</v>
      </c>
      <c r="AF41" s="16" cm="1">
        <f t="array" ref="AF41">IFERROR(INDEX($H$102:$AR$200,MATCH($F41,$F$102:$F$200,0),COLUMN()-7),-999)</f>
        <v>-999</v>
      </c>
      <c r="AG41" s="16" cm="1">
        <f t="array" ref="AG41">IFERROR(INDEX($H$102:$AR$200,MATCH($F41,$F$102:$F$200,0),COLUMN()-7),-999)</f>
        <v>-999</v>
      </c>
      <c r="AH41" s="16" cm="1">
        <f t="array" ref="AH41">IFERROR(INDEX($H$102:$AR$200,MATCH($F41,$F$102:$F$200,0),COLUMN()-7),-999)</f>
        <v>-999</v>
      </c>
      <c r="AI41" s="16" cm="1">
        <f t="array" ref="AI41">IFERROR(INDEX($H$102:$AR$200,MATCH($F41,$F$102:$F$200,0),COLUMN()-7),-999)</f>
        <v>-999</v>
      </c>
      <c r="AJ41" s="16" cm="1">
        <f t="array" ref="AJ41">IFERROR(INDEX($H$102:$AR$200,MATCH($F41,$F$102:$F$200,0),COLUMN()-7),-999)</f>
        <v>-999</v>
      </c>
      <c r="AK41" s="16" cm="1">
        <f t="array" ref="AK41">IFERROR(INDEX($H$102:$AR$200,MATCH($F41,$F$102:$F$200,0),COLUMN()-7),-999)</f>
        <v>-999</v>
      </c>
      <c r="AL41" s="16" cm="1">
        <f t="array" ref="AL41">IFERROR(INDEX($H$102:$AR$200,MATCH($F41,$F$102:$F$200,0),COLUMN()-7),-999)</f>
        <v>-999</v>
      </c>
      <c r="AM41" s="16" cm="1">
        <f t="array" ref="AM41">IFERROR(INDEX($H$102:$AR$200,MATCH($F41,$F$102:$F$200,0),COLUMN()-7),-999)</f>
        <v>-999</v>
      </c>
      <c r="AN41" s="16" cm="1">
        <f t="array" ref="AN41">IFERROR(INDEX($H$102:$AR$200,MATCH($F41,$F$102:$F$200,0),COLUMN()-7),-999)</f>
        <v>-999</v>
      </c>
      <c r="AO41" s="16" cm="1">
        <f t="array" ref="AO41">IFERROR(INDEX($H$102:$AR$200,MATCH($F41,$F$102:$F$200,0),COLUMN()-7),-999)</f>
        <v>-999</v>
      </c>
      <c r="AP41" s="16" cm="1">
        <f t="array" ref="AP41">IFERROR(INDEX($H$102:$AR$200,MATCH($F41,$F$102:$F$200,0),COLUMN()-7),-999)</f>
        <v>-999</v>
      </c>
      <c r="AQ41" s="16" cm="1">
        <f t="array" ref="AQ41">IFERROR(INDEX($H$102:$AR$200,MATCH($F41,$F$102:$F$200,0),COLUMN()-7),-999)</f>
        <v>-999</v>
      </c>
      <c r="AR41" s="16" cm="1">
        <f t="array" ref="AR41">IFERROR(INDEX($H$102:$AR$200,MATCH($F41,$F$102:$F$200,0),COLUMN()-7),-999)</f>
        <v>-999</v>
      </c>
      <c r="AS41" s="16"/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-0.36859667713361977</v>
      </c>
      <c r="AZ41" s="16">
        <v>-1.3035529777421282</v>
      </c>
      <c r="BA41" s="16">
        <v>-0.80089290138771252</v>
      </c>
      <c r="BB41" s="16">
        <v>-0.79457873870317597</v>
      </c>
      <c r="BC41" s="16">
        <v>-0.82306512719336744</v>
      </c>
      <c r="BD41" s="16">
        <v>-0.8197330036229179</v>
      </c>
      <c r="BE41" s="16">
        <v>-1.2719833460016103</v>
      </c>
      <c r="BF41" s="16">
        <v>-0.80500137920123593</v>
      </c>
      <c r="BG41" s="16">
        <v>-1.2607380969195512</v>
      </c>
      <c r="BH41" s="16">
        <v>-0.82437917707675246</v>
      </c>
      <c r="BI41" s="16">
        <v>-1.2677418074327675</v>
      </c>
      <c r="BJ41" s="16"/>
      <c r="BK41" s="16"/>
      <c r="BL41" s="16"/>
      <c r="BM41" s="16"/>
      <c r="BN41" s="16"/>
    </row>
    <row r="42" spans="4:66" ht="15" customHeight="1" x14ac:dyDescent="0.25">
      <c r="D42" s="2" t="str">
        <f>'Lines - Loading'!C42</f>
        <v>chapelcross33kv</v>
      </c>
      <c r="E42" s="101" t="str">
        <f>IF('Lines - Loading'!D42="","",'Lines - Loading'!D42)</f>
        <v/>
      </c>
      <c r="F42" s="78" t="str">
        <f>'Lines - Loading'!E42</f>
        <v>lne_CHAP1-_AL048B_1</v>
      </c>
      <c r="H42" s="16" cm="1">
        <f t="array" ref="H42">IFERROR(INDEX($H$102:$AR$200,MATCH($F42,$F$102:$F$200,0),COLUMN()-7),-999)</f>
        <v>-999</v>
      </c>
      <c r="I42" s="16" cm="1">
        <f t="array" ref="I42">IFERROR(INDEX($H$102:$AR$200,MATCH($F42,$F$102:$F$200,0),COLUMN()-7),-999)</f>
        <v>-999</v>
      </c>
      <c r="J42" s="16" cm="1">
        <f t="array" ref="J42">IFERROR(INDEX($H$102:$AR$200,MATCH($F42,$F$102:$F$200,0),COLUMN()-7),-999)</f>
        <v>-999</v>
      </c>
      <c r="K42" s="16" cm="1">
        <f t="array" ref="K42">IFERROR(INDEX($H$102:$AR$200,MATCH($F42,$F$102:$F$200,0),COLUMN()-7),-999)</f>
        <v>-999</v>
      </c>
      <c r="L42" s="16" cm="1">
        <f t="array" ref="L42">IFERROR(INDEX($H$102:$AR$200,MATCH($F42,$F$102:$F$200,0),COLUMN()-7),-999)</f>
        <v>-999</v>
      </c>
      <c r="M42" s="16" cm="1">
        <f t="array" ref="M42">IFERROR(INDEX($H$102:$AR$200,MATCH($F42,$F$102:$F$200,0),COLUMN()-7),-999)</f>
        <v>-999</v>
      </c>
      <c r="N42" s="16" cm="1">
        <f t="array" ref="N42">IFERROR(INDEX($H$102:$AR$200,MATCH($F42,$F$102:$F$200,0),COLUMN()-7),-999)</f>
        <v>-999</v>
      </c>
      <c r="O42" s="16" cm="1">
        <f t="array" ref="O42">IFERROR(INDEX($H$102:$AR$200,MATCH($F42,$F$102:$F$200,0),COLUMN()-7),-999)</f>
        <v>-999</v>
      </c>
      <c r="P42" s="16" cm="1">
        <f t="array" ref="P42">IFERROR(INDEX($H$102:$AR$200,MATCH($F42,$F$102:$F$200,0),COLUMN()-7),-999)</f>
        <v>-999</v>
      </c>
      <c r="Q42" s="16" cm="1">
        <f t="array" ref="Q42">IFERROR(INDEX($H$102:$AR$200,MATCH($F42,$F$102:$F$200,0),COLUMN()-7),-999)</f>
        <v>-999</v>
      </c>
      <c r="R42" s="16" cm="1">
        <f t="array" ref="R42">IFERROR(INDEX($H$102:$AR$200,MATCH($F42,$F$102:$F$200,0),COLUMN()-7),-999)</f>
        <v>-999</v>
      </c>
      <c r="S42" s="16" cm="1">
        <f t="array" ref="S42">IFERROR(INDEX($H$102:$AR$200,MATCH($F42,$F$102:$F$200,0),COLUMN()-7),-999)</f>
        <v>-999</v>
      </c>
      <c r="T42" s="16" cm="1">
        <f t="array" ref="T42">IFERROR(INDEX($H$102:$AR$200,MATCH($F42,$F$102:$F$200,0),COLUMN()-7),-999)</f>
        <v>-999</v>
      </c>
      <c r="U42" s="16" cm="1">
        <f t="array" ref="U42">IFERROR(INDEX($H$102:$AR$200,MATCH($F42,$F$102:$F$200,0),COLUMN()-7),-999)</f>
        <v>-999</v>
      </c>
      <c r="V42" s="16" cm="1">
        <f t="array" ref="V42">IFERROR(INDEX($H$102:$AR$200,MATCH($F42,$F$102:$F$200,0),COLUMN()-7),-999)</f>
        <v>-999</v>
      </c>
      <c r="W42" s="16" cm="1">
        <f t="array" ref="W42">IFERROR(INDEX($H$102:$AR$200,MATCH($F42,$F$102:$F$200,0),COLUMN()-7),-999)</f>
        <v>-999</v>
      </c>
      <c r="X42" s="16" cm="1">
        <f t="array" ref="X42">IFERROR(INDEX($H$102:$AR$200,MATCH($F42,$F$102:$F$200,0),COLUMN()-7),-999)</f>
        <v>-999</v>
      </c>
      <c r="Y42" s="16" cm="1">
        <f t="array" ref="Y42">IFERROR(INDEX($H$102:$AR$200,MATCH($F42,$F$102:$F$200,0),COLUMN()-7),-999)</f>
        <v>-999</v>
      </c>
      <c r="Z42" s="16" cm="1">
        <f t="array" ref="Z42">IFERROR(INDEX($H$102:$AR$200,MATCH($F42,$F$102:$F$200,0),COLUMN()-7),-999)</f>
        <v>-999</v>
      </c>
      <c r="AA42" s="16" cm="1">
        <f t="array" ref="AA42">IFERROR(INDEX($H$102:$AR$200,MATCH($F42,$F$102:$F$200,0),COLUMN()-7),-999)</f>
        <v>-999</v>
      </c>
      <c r="AB42" s="16" cm="1">
        <f t="array" ref="AB42">IFERROR(INDEX($H$102:$AR$200,MATCH($F42,$F$102:$F$200,0),COLUMN()-7),-999)</f>
        <v>-999</v>
      </c>
      <c r="AC42" s="16" cm="1">
        <f t="array" ref="AC42">IFERROR(INDEX($H$102:$AR$200,MATCH($F42,$F$102:$F$200,0),COLUMN()-7),-999)</f>
        <v>-999</v>
      </c>
      <c r="AD42" s="16" cm="1">
        <f t="array" ref="AD42">IFERROR(INDEX($H$102:$AR$200,MATCH($F42,$F$102:$F$200,0),COLUMN()-7),-999)</f>
        <v>-999</v>
      </c>
      <c r="AE42" s="16" cm="1">
        <f t="array" ref="AE42">IFERROR(INDEX($H$102:$AR$200,MATCH($F42,$F$102:$F$200,0),COLUMN()-7),-999)</f>
        <v>-999</v>
      </c>
      <c r="AF42" s="16" cm="1">
        <f t="array" ref="AF42">IFERROR(INDEX($H$102:$AR$200,MATCH($F42,$F$102:$F$200,0),COLUMN()-7),-999)</f>
        <v>-999</v>
      </c>
      <c r="AG42" s="16" cm="1">
        <f t="array" ref="AG42">IFERROR(INDEX($H$102:$AR$200,MATCH($F42,$F$102:$F$200,0),COLUMN()-7),-999)</f>
        <v>-999</v>
      </c>
      <c r="AH42" s="16" cm="1">
        <f t="array" ref="AH42">IFERROR(INDEX($H$102:$AR$200,MATCH($F42,$F$102:$F$200,0),COLUMN()-7),-999)</f>
        <v>-999</v>
      </c>
      <c r="AI42" s="16" cm="1">
        <f t="array" ref="AI42">IFERROR(INDEX($H$102:$AR$200,MATCH($F42,$F$102:$F$200,0),COLUMN()-7),-999)</f>
        <v>-999</v>
      </c>
      <c r="AJ42" s="16" cm="1">
        <f t="array" ref="AJ42">IFERROR(INDEX($H$102:$AR$200,MATCH($F42,$F$102:$F$200,0),COLUMN()-7),-999)</f>
        <v>-999</v>
      </c>
      <c r="AK42" s="16" cm="1">
        <f t="array" ref="AK42">IFERROR(INDEX($H$102:$AR$200,MATCH($F42,$F$102:$F$200,0),COLUMN()-7),-999)</f>
        <v>-999</v>
      </c>
      <c r="AL42" s="16" cm="1">
        <f t="array" ref="AL42">IFERROR(INDEX($H$102:$AR$200,MATCH($F42,$F$102:$F$200,0),COLUMN()-7),-999)</f>
        <v>-999</v>
      </c>
      <c r="AM42" s="16" cm="1">
        <f t="array" ref="AM42">IFERROR(INDEX($H$102:$AR$200,MATCH($F42,$F$102:$F$200,0),COLUMN()-7),-999)</f>
        <v>-999</v>
      </c>
      <c r="AN42" s="16" cm="1">
        <f t="array" ref="AN42">IFERROR(INDEX($H$102:$AR$200,MATCH($F42,$F$102:$F$200,0),COLUMN()-7),-999)</f>
        <v>-999</v>
      </c>
      <c r="AO42" s="16" cm="1">
        <f t="array" ref="AO42">IFERROR(INDEX($H$102:$AR$200,MATCH($F42,$F$102:$F$200,0),COLUMN()-7),-999)</f>
        <v>-999</v>
      </c>
      <c r="AP42" s="16" cm="1">
        <f t="array" ref="AP42">IFERROR(INDEX($H$102:$AR$200,MATCH($F42,$F$102:$F$200,0),COLUMN()-7),-999)</f>
        <v>-999</v>
      </c>
      <c r="AQ42" s="16" cm="1">
        <f t="array" ref="AQ42">IFERROR(INDEX($H$102:$AR$200,MATCH($F42,$F$102:$F$200,0),COLUMN()-7),-999)</f>
        <v>-999</v>
      </c>
      <c r="AR42" s="16" cm="1">
        <f t="array" ref="AR42">IFERROR(INDEX($H$102:$AR$200,MATCH($F42,$F$102:$F$200,0),COLUMN()-7),-999)</f>
        <v>-999</v>
      </c>
      <c r="AS42" s="16"/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-1.0136844403511298</v>
      </c>
      <c r="AZ42" s="16">
        <v>-1.9562597412049469</v>
      </c>
      <c r="BA42" s="16">
        <v>-1.1982036899671549</v>
      </c>
      <c r="BB42" s="16">
        <v>-1.1887571656764326</v>
      </c>
      <c r="BC42" s="16">
        <v>-1.2313777345553825</v>
      </c>
      <c r="BD42" s="16">
        <v>-1.2263925849857134</v>
      </c>
      <c r="BE42" s="16">
        <v>-1.9008184086533717</v>
      </c>
      <c r="BF42" s="16">
        <v>-1.2043511852566362</v>
      </c>
      <c r="BG42" s="16">
        <v>-1.8840300554211344</v>
      </c>
      <c r="BH42" s="16">
        <v>-1.2333436686903965</v>
      </c>
      <c r="BI42" s="16">
        <v>-1.8944973884924465</v>
      </c>
      <c r="BJ42" s="16"/>
      <c r="BK42" s="16"/>
      <c r="BL42" s="16"/>
      <c r="BM42" s="16"/>
      <c r="BN42" s="16"/>
    </row>
    <row r="43" spans="4:66" ht="15" customHeight="1" x14ac:dyDescent="0.25">
      <c r="D43" s="2" t="str">
        <f>'Lines - Loading'!C43</f>
        <v>chapelcross33kv</v>
      </c>
      <c r="E43" s="107" t="str">
        <f>IF('Lines - Loading'!D43="","",'Lines - Loading'!D43)</f>
        <v/>
      </c>
      <c r="F43" s="79" t="str">
        <f>'Lines - Loading'!E43</f>
        <v>CHAP08_CHAPX3_1</v>
      </c>
      <c r="H43" s="16" cm="1">
        <f t="array" ref="H43">IFERROR(INDEX($H$102:$AR$200,MATCH($F43,$F$102:$F$200,0),COLUMN()-7),-999)</f>
        <v>0</v>
      </c>
      <c r="I43" s="16" cm="1">
        <f t="array" ref="I43">IFERROR(INDEX($H$102:$AR$200,MATCH($F43,$F$102:$F$200,0),COLUMN()-7),-999)</f>
        <v>0</v>
      </c>
      <c r="J43" s="16" cm="1">
        <f t="array" ref="J43">IFERROR(INDEX($H$102:$AR$200,MATCH($F43,$F$102:$F$200,0),COLUMN()-7),-999)</f>
        <v>0</v>
      </c>
      <c r="K43" s="16" cm="1">
        <f t="array" ref="K43">IFERROR(INDEX($H$102:$AR$200,MATCH($F43,$F$102:$F$200,0),COLUMN()-7),-999)</f>
        <v>0</v>
      </c>
      <c r="L43" s="16" cm="1">
        <f t="array" ref="L43">IFERROR(INDEX($H$102:$AR$200,MATCH($F43,$F$102:$F$200,0),COLUMN()-7),-999)</f>
        <v>0</v>
      </c>
      <c r="M43" s="16" cm="1">
        <f t="array" ref="M43">IFERROR(INDEX($H$102:$AR$200,MATCH($F43,$F$102:$F$200,0),COLUMN()-7),-999)</f>
        <v>0</v>
      </c>
      <c r="N43" s="16" cm="1">
        <f t="array" ref="N43">IFERROR(INDEX($H$102:$AR$200,MATCH($F43,$F$102:$F$200,0),COLUMN()-7),-999)</f>
        <v>0</v>
      </c>
      <c r="O43" s="16" cm="1">
        <f t="array" ref="O43">IFERROR(INDEX($H$102:$AR$200,MATCH($F43,$F$102:$F$200,0),COLUMN()-7),-999)</f>
        <v>0</v>
      </c>
      <c r="P43" s="16" cm="1">
        <f t="array" ref="P43">IFERROR(INDEX($H$102:$AR$200,MATCH($F43,$F$102:$F$200,0),COLUMN()-7),-999)</f>
        <v>0</v>
      </c>
      <c r="Q43" s="16" cm="1">
        <f t="array" ref="Q43">IFERROR(INDEX($H$102:$AR$200,MATCH($F43,$F$102:$F$200,0),COLUMN()-7),-999)</f>
        <v>0</v>
      </c>
      <c r="R43" s="16" cm="1">
        <f t="array" ref="R43">IFERROR(INDEX($H$102:$AR$200,MATCH($F43,$F$102:$F$200,0),COLUMN()-7),-999)</f>
        <v>0</v>
      </c>
      <c r="S43" s="16" cm="1">
        <f t="array" ref="S43">IFERROR(INDEX($H$102:$AR$200,MATCH($F43,$F$102:$F$200,0),COLUMN()-7),-999)</f>
        <v>0</v>
      </c>
      <c r="T43" s="16" cm="1">
        <f t="array" ref="T43">IFERROR(INDEX($H$102:$AR$200,MATCH($F43,$F$102:$F$200,0),COLUMN()-7),-999)</f>
        <v>0</v>
      </c>
      <c r="U43" s="16" cm="1">
        <f t="array" ref="U43">IFERROR(INDEX($H$102:$AR$200,MATCH($F43,$F$102:$F$200,0),COLUMN()-7),-999)</f>
        <v>0</v>
      </c>
      <c r="V43" s="16" cm="1">
        <f t="array" ref="V43">IFERROR(INDEX($H$102:$AR$200,MATCH($F43,$F$102:$F$200,0),COLUMN()-7),-999)</f>
        <v>0</v>
      </c>
      <c r="W43" s="16" cm="1">
        <f t="array" ref="W43">IFERROR(INDEX($H$102:$AR$200,MATCH($F43,$F$102:$F$200,0),COLUMN()-7),-999)</f>
        <v>0</v>
      </c>
      <c r="X43" s="16" cm="1">
        <f t="array" ref="X43">IFERROR(INDEX($H$102:$AR$200,MATCH($F43,$F$102:$F$200,0),COLUMN()-7),-999)</f>
        <v>0</v>
      </c>
      <c r="Y43" s="16" cm="1">
        <f t="array" ref="Y43">IFERROR(INDEX($H$102:$AR$200,MATCH($F43,$F$102:$F$200,0),COLUMN()-7),-999)</f>
        <v>0</v>
      </c>
      <c r="Z43" s="16" cm="1">
        <f t="array" ref="Z43">IFERROR(INDEX($H$102:$AR$200,MATCH($F43,$F$102:$F$200,0),COLUMN()-7),-999)</f>
        <v>0</v>
      </c>
      <c r="AA43" s="16" cm="1">
        <f t="array" ref="AA43">IFERROR(INDEX($H$102:$AR$200,MATCH($F43,$F$102:$F$200,0),COLUMN()-7),-999)</f>
        <v>0</v>
      </c>
      <c r="AB43" s="16" cm="1">
        <f t="array" ref="AB43">IFERROR(INDEX($H$102:$AR$200,MATCH($F43,$F$102:$F$200,0),COLUMN()-7),-999)</f>
        <v>0</v>
      </c>
      <c r="AC43" s="16" cm="1">
        <f t="array" ref="AC43">IFERROR(INDEX($H$102:$AR$200,MATCH($F43,$F$102:$F$200,0),COLUMN()-7),-999)</f>
        <v>0</v>
      </c>
      <c r="AD43" s="16" cm="1">
        <f t="array" ref="AD43">IFERROR(INDEX($H$102:$AR$200,MATCH($F43,$F$102:$F$200,0),COLUMN()-7),-999)</f>
        <v>0</v>
      </c>
      <c r="AE43" s="16" cm="1">
        <f t="array" ref="AE43">IFERROR(INDEX($H$102:$AR$200,MATCH($F43,$F$102:$F$200,0),COLUMN()-7),-999)</f>
        <v>0</v>
      </c>
      <c r="AF43" s="16" cm="1">
        <f t="array" ref="AF43">IFERROR(INDEX($H$102:$AR$200,MATCH($F43,$F$102:$F$200,0),COLUMN()-7),-999)</f>
        <v>0</v>
      </c>
      <c r="AG43" s="16" cm="1">
        <f t="array" ref="AG43">IFERROR(INDEX($H$102:$AR$200,MATCH($F43,$F$102:$F$200,0),COLUMN()-7),-999)</f>
        <v>0</v>
      </c>
      <c r="AH43" s="16" cm="1">
        <f t="array" ref="AH43">IFERROR(INDEX($H$102:$AR$200,MATCH($F43,$F$102:$F$200,0),COLUMN()-7),-999)</f>
        <v>0</v>
      </c>
      <c r="AI43" s="16" cm="1">
        <f t="array" ref="AI43">IFERROR(INDEX($H$102:$AR$200,MATCH($F43,$F$102:$F$200,0),COLUMN()-7),-999)</f>
        <v>0</v>
      </c>
      <c r="AJ43" s="16" cm="1">
        <f t="array" ref="AJ43">IFERROR(INDEX($H$102:$AR$200,MATCH($F43,$F$102:$F$200,0),COLUMN()-7),-999)</f>
        <v>0</v>
      </c>
      <c r="AK43" s="16" cm="1">
        <f t="array" ref="AK43">IFERROR(INDEX($H$102:$AR$200,MATCH($F43,$F$102:$F$200,0),COLUMN()-7),-999)</f>
        <v>0</v>
      </c>
      <c r="AL43" s="16" cm="1">
        <f t="array" ref="AL43">IFERROR(INDEX($H$102:$AR$200,MATCH($F43,$F$102:$F$200,0),COLUMN()-7),-999)</f>
        <v>0</v>
      </c>
      <c r="AM43" s="16" cm="1">
        <f t="array" ref="AM43">IFERROR(INDEX($H$102:$AR$200,MATCH($F43,$F$102:$F$200,0),COLUMN()-7),-999)</f>
        <v>0</v>
      </c>
      <c r="AN43" s="16" cm="1">
        <f t="array" ref="AN43">IFERROR(INDEX($H$102:$AR$200,MATCH($F43,$F$102:$F$200,0),COLUMN()-7),-999)</f>
        <v>0</v>
      </c>
      <c r="AO43" s="16" cm="1">
        <f t="array" ref="AO43">IFERROR(INDEX($H$102:$AR$200,MATCH($F43,$F$102:$F$200,0),COLUMN()-7),-999)</f>
        <v>0</v>
      </c>
      <c r="AP43" s="16" cm="1">
        <f t="array" ref="AP43">IFERROR(INDEX($H$102:$AR$200,MATCH($F43,$F$102:$F$200,0),COLUMN()-7),-999)</f>
        <v>0</v>
      </c>
      <c r="AQ43" s="16" cm="1">
        <f t="array" ref="AQ43">IFERROR(INDEX($H$102:$AR$200,MATCH($F43,$F$102:$F$200,0),COLUMN()-7),-999)</f>
        <v>0</v>
      </c>
      <c r="AR43" s="16" cm="1">
        <f t="array" ref="AR43">IFERROR(INDEX($H$102:$AR$200,MATCH($F43,$F$102:$F$200,0),COLUMN()-7),-999)</f>
        <v>0</v>
      </c>
      <c r="AS43" s="16"/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-6.6063063694032532E-5</v>
      </c>
      <c r="AZ43" s="16">
        <v>-6.6931704648245149E-5</v>
      </c>
      <c r="BA43" s="16">
        <v>-4.0743053339510651E-5</v>
      </c>
      <c r="BB43" s="16">
        <v>-4.0421838877950535E-5</v>
      </c>
      <c r="BC43" s="16">
        <v>-4.1871256898113486E-5</v>
      </c>
      <c r="BD43" s="16">
        <v>-4.1701743933725548E-5</v>
      </c>
      <c r="BE43" s="16">
        <v>-6.4485710200958769E-5</v>
      </c>
      <c r="BF43" s="16">
        <v>-4.0952148366409338E-5</v>
      </c>
      <c r="BG43" s="16">
        <v>-6.3917272564171772E-5</v>
      </c>
      <c r="BH43" s="16">
        <v>-4.1938105695764279E-5</v>
      </c>
      <c r="BI43" s="16">
        <v>-6.427245944777324E-5</v>
      </c>
      <c r="BJ43" s="16"/>
      <c r="BK43" s="16"/>
      <c r="BL43" s="16"/>
      <c r="BM43" s="16"/>
      <c r="BN43" s="16"/>
    </row>
    <row r="44" spans="4:66" ht="15" customHeight="1" x14ac:dyDescent="0.25">
      <c r="D44" s="2" t="str">
        <f>'Lines - Loading'!C44</f>
        <v>chapelcross33kv</v>
      </c>
      <c r="E44" s="90" t="str">
        <f>IF('Lines - Loading'!D44="","",'Lines - Loading'!D44)</f>
        <v>CHAP3-_SOLWAY</v>
      </c>
      <c r="F44" s="79" t="str">
        <f>'Lines - Loading'!E44</f>
        <v>CHAP3-_SOLWAY</v>
      </c>
      <c r="H44" s="16" cm="1">
        <f t="array" ref="H44">IFERROR(INDEX($H$102:$AR$200,MATCH($F44,$F$102:$F$200,0),COLUMN()-7),-999)</f>
        <v>0</v>
      </c>
      <c r="I44" s="16" cm="1">
        <f t="array" ref="I44">IFERROR(INDEX($H$102:$AR$200,MATCH($F44,$F$102:$F$200,0),COLUMN()-7),-999)</f>
        <v>0</v>
      </c>
      <c r="J44" s="16" cm="1">
        <f t="array" ref="J44">IFERROR(INDEX($H$102:$AR$200,MATCH($F44,$F$102:$F$200,0),COLUMN()-7),-999)</f>
        <v>0</v>
      </c>
      <c r="K44" s="16" cm="1">
        <f t="array" ref="K44">IFERROR(INDEX($H$102:$AR$200,MATCH($F44,$F$102:$F$200,0),COLUMN()-7),-999)</f>
        <v>0</v>
      </c>
      <c r="L44" s="16" cm="1">
        <f t="array" ref="L44">IFERROR(INDEX($H$102:$AR$200,MATCH($F44,$F$102:$F$200,0),COLUMN()-7),-999)</f>
        <v>0</v>
      </c>
      <c r="M44" s="16" cm="1">
        <f t="array" ref="M44">IFERROR(INDEX($H$102:$AR$200,MATCH($F44,$F$102:$F$200,0),COLUMN()-7),-999)</f>
        <v>0</v>
      </c>
      <c r="N44" s="16" cm="1">
        <f t="array" ref="N44">IFERROR(INDEX($H$102:$AR$200,MATCH($F44,$F$102:$F$200,0),COLUMN()-7),-999)</f>
        <v>0</v>
      </c>
      <c r="O44" s="16" cm="1">
        <f t="array" ref="O44">IFERROR(INDEX($H$102:$AR$200,MATCH($F44,$F$102:$F$200,0),COLUMN()-7),-999)</f>
        <v>0</v>
      </c>
      <c r="P44" s="16" cm="1">
        <f t="array" ref="P44">IFERROR(INDEX($H$102:$AR$200,MATCH($F44,$F$102:$F$200,0),COLUMN()-7),-999)</f>
        <v>0</v>
      </c>
      <c r="Q44" s="16" cm="1">
        <f t="array" ref="Q44">IFERROR(INDEX($H$102:$AR$200,MATCH($F44,$F$102:$F$200,0),COLUMN()-7),-999)</f>
        <v>0</v>
      </c>
      <c r="R44" s="16" cm="1">
        <f t="array" ref="R44">IFERROR(INDEX($H$102:$AR$200,MATCH($F44,$F$102:$F$200,0),COLUMN()-7),-999)</f>
        <v>0</v>
      </c>
      <c r="S44" s="16" cm="1">
        <f t="array" ref="S44">IFERROR(INDEX($H$102:$AR$200,MATCH($F44,$F$102:$F$200,0),COLUMN()-7),-999)</f>
        <v>0</v>
      </c>
      <c r="T44" s="16" cm="1">
        <f t="array" ref="T44">IFERROR(INDEX($H$102:$AR$200,MATCH($F44,$F$102:$F$200,0),COLUMN()-7),-999)</f>
        <v>0</v>
      </c>
      <c r="U44" s="16" cm="1">
        <f t="array" ref="U44">IFERROR(INDEX($H$102:$AR$200,MATCH($F44,$F$102:$F$200,0),COLUMN()-7),-999)</f>
        <v>0</v>
      </c>
      <c r="V44" s="16" cm="1">
        <f t="array" ref="V44">IFERROR(INDEX($H$102:$AR$200,MATCH($F44,$F$102:$F$200,0),COLUMN()-7),-999)</f>
        <v>0</v>
      </c>
      <c r="W44" s="16" cm="1">
        <f t="array" ref="W44">IFERROR(INDEX($H$102:$AR$200,MATCH($F44,$F$102:$F$200,0),COLUMN()-7),-999)</f>
        <v>0</v>
      </c>
      <c r="X44" s="16" cm="1">
        <f t="array" ref="X44">IFERROR(INDEX($H$102:$AR$200,MATCH($F44,$F$102:$F$200,0),COLUMN()-7),-999)</f>
        <v>0</v>
      </c>
      <c r="Y44" s="16" cm="1">
        <f t="array" ref="Y44">IFERROR(INDEX($H$102:$AR$200,MATCH($F44,$F$102:$F$200,0),COLUMN()-7),-999)</f>
        <v>0</v>
      </c>
      <c r="Z44" s="16" cm="1">
        <f t="array" ref="Z44">IFERROR(INDEX($H$102:$AR$200,MATCH($F44,$F$102:$F$200,0),COLUMN()-7),-999)</f>
        <v>0</v>
      </c>
      <c r="AA44" s="16" cm="1">
        <f t="array" ref="AA44">IFERROR(INDEX($H$102:$AR$200,MATCH($F44,$F$102:$F$200,0),COLUMN()-7),-999)</f>
        <v>0</v>
      </c>
      <c r="AB44" s="16" cm="1">
        <f t="array" ref="AB44">IFERROR(INDEX($H$102:$AR$200,MATCH($F44,$F$102:$F$200,0),COLUMN()-7),-999)</f>
        <v>0</v>
      </c>
      <c r="AC44" s="16" cm="1">
        <f t="array" ref="AC44">IFERROR(INDEX($H$102:$AR$200,MATCH($F44,$F$102:$F$200,0),COLUMN()-7),-999)</f>
        <v>0</v>
      </c>
      <c r="AD44" s="16" cm="1">
        <f t="array" ref="AD44">IFERROR(INDEX($H$102:$AR$200,MATCH($F44,$F$102:$F$200,0),COLUMN()-7),-999)</f>
        <v>0</v>
      </c>
      <c r="AE44" s="16" cm="1">
        <f t="array" ref="AE44">IFERROR(INDEX($H$102:$AR$200,MATCH($F44,$F$102:$F$200,0),COLUMN()-7),-999)</f>
        <v>0</v>
      </c>
      <c r="AF44" s="16" cm="1">
        <f t="array" ref="AF44">IFERROR(INDEX($H$102:$AR$200,MATCH($F44,$F$102:$F$200,0),COLUMN()-7),-999)</f>
        <v>0</v>
      </c>
      <c r="AG44" s="16" cm="1">
        <f t="array" ref="AG44">IFERROR(INDEX($H$102:$AR$200,MATCH($F44,$F$102:$F$200,0),COLUMN()-7),-999)</f>
        <v>0</v>
      </c>
      <c r="AH44" s="16" cm="1">
        <f t="array" ref="AH44">IFERROR(INDEX($H$102:$AR$200,MATCH($F44,$F$102:$F$200,0),COLUMN()-7),-999)</f>
        <v>0</v>
      </c>
      <c r="AI44" s="16" cm="1">
        <f t="array" ref="AI44">IFERROR(INDEX($H$102:$AR$200,MATCH($F44,$F$102:$F$200,0),COLUMN()-7),-999)</f>
        <v>0</v>
      </c>
      <c r="AJ44" s="16" cm="1">
        <f t="array" ref="AJ44">IFERROR(INDEX($H$102:$AR$200,MATCH($F44,$F$102:$F$200,0),COLUMN()-7),-999)</f>
        <v>0</v>
      </c>
      <c r="AK44" s="16" cm="1">
        <f t="array" ref="AK44">IFERROR(INDEX($H$102:$AR$200,MATCH($F44,$F$102:$F$200,0),COLUMN()-7),-999)</f>
        <v>0</v>
      </c>
      <c r="AL44" s="16" cm="1">
        <f t="array" ref="AL44">IFERROR(INDEX($H$102:$AR$200,MATCH($F44,$F$102:$F$200,0),COLUMN()-7),-999)</f>
        <v>0</v>
      </c>
      <c r="AM44" s="16" cm="1">
        <f t="array" ref="AM44">IFERROR(INDEX($H$102:$AR$200,MATCH($F44,$F$102:$F$200,0),COLUMN()-7),-999)</f>
        <v>0</v>
      </c>
      <c r="AN44" s="16" cm="1">
        <f t="array" ref="AN44">IFERROR(INDEX($H$102:$AR$200,MATCH($F44,$F$102:$F$200,0),COLUMN()-7),-999)</f>
        <v>0</v>
      </c>
      <c r="AO44" s="16" cm="1">
        <f t="array" ref="AO44">IFERROR(INDEX($H$102:$AR$200,MATCH($F44,$F$102:$F$200,0),COLUMN()-7),-999)</f>
        <v>0</v>
      </c>
      <c r="AP44" s="16" cm="1">
        <f t="array" ref="AP44">IFERROR(INDEX($H$102:$AR$200,MATCH($F44,$F$102:$F$200,0),COLUMN()-7),-999)</f>
        <v>0</v>
      </c>
      <c r="AQ44" s="16" cm="1">
        <f t="array" ref="AQ44">IFERROR(INDEX($H$102:$AR$200,MATCH($F44,$F$102:$F$200,0),COLUMN()-7),-999)</f>
        <v>0</v>
      </c>
      <c r="AR44" s="16" cm="1">
        <f t="array" ref="AR44">IFERROR(INDEX($H$102:$AR$200,MATCH($F44,$F$102:$F$200,0),COLUMN()-7),-999)</f>
        <v>0</v>
      </c>
      <c r="AS44" s="16"/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3.2311742677852644E-27</v>
      </c>
      <c r="AZ44" s="16">
        <v>1.4618619986188309E-22</v>
      </c>
      <c r="BA44" s="16">
        <v>-1.8167931047761539E-18</v>
      </c>
      <c r="BB44" s="16">
        <v>5.9067407178065534E-19</v>
      </c>
      <c r="BC44" s="16">
        <v>-1.5794686554477384E-18</v>
      </c>
      <c r="BD44" s="16">
        <v>-4.8667511847769916E-18</v>
      </c>
      <c r="BE44" s="16">
        <v>1.1057727143959307E-19</v>
      </c>
      <c r="BF44" s="16">
        <v>1.007779542250834E-18</v>
      </c>
      <c r="BG44" s="16">
        <v>-1.3653288498332205E-21</v>
      </c>
      <c r="BH44" s="16">
        <v>2.553398257337818E-18</v>
      </c>
      <c r="BI44" s="16">
        <v>-2.2374045851194E-19</v>
      </c>
      <c r="BJ44" s="16"/>
      <c r="BK44" s="16"/>
      <c r="BL44" s="16"/>
      <c r="BM44" s="16"/>
      <c r="BN44" s="16"/>
    </row>
    <row r="45" spans="4:66" ht="15" customHeight="1" x14ac:dyDescent="0.25">
      <c r="D45" s="2" t="str">
        <f>'Lines - Loading'!C45</f>
        <v>chapelcross132kv</v>
      </c>
      <c r="E45" s="90" t="str">
        <f>IF('Lines - Loading'!D45="","",'Lines - Loading'!D45)</f>
        <v>CHAP3A1</v>
      </c>
      <c r="F45" s="79" t="str">
        <f>'Lines - Loading'!E45</f>
        <v>CHAP3A1</v>
      </c>
      <c r="H45" s="16" cm="1">
        <f t="array" ref="H45">IFERROR(INDEX($H$102:$AR$200,MATCH($F45,$F$102:$F$200,0),COLUMN()-7),-999)</f>
        <v>0</v>
      </c>
      <c r="I45" s="16" cm="1">
        <f t="array" ref="I45">IFERROR(INDEX($H$102:$AR$200,MATCH($F45,$F$102:$F$200,0),COLUMN()-7),-999)</f>
        <v>0</v>
      </c>
      <c r="J45" s="16" cm="1">
        <f t="array" ref="J45">IFERROR(INDEX($H$102:$AR$200,MATCH($F45,$F$102:$F$200,0),COLUMN()-7),-999)</f>
        <v>0</v>
      </c>
      <c r="K45" s="16" cm="1">
        <f t="array" ref="K45">IFERROR(INDEX($H$102:$AR$200,MATCH($F45,$F$102:$F$200,0),COLUMN()-7),-999)</f>
        <v>0</v>
      </c>
      <c r="L45" s="16" cm="1">
        <f t="array" ref="L45">IFERROR(INDEX($H$102:$AR$200,MATCH($F45,$F$102:$F$200,0),COLUMN()-7),-999)</f>
        <v>999</v>
      </c>
      <c r="M45" s="16" cm="1">
        <f t="array" ref="M45">IFERROR(INDEX($H$102:$AR$200,MATCH($F45,$F$102:$F$200,0),COLUMN()-7),-999)</f>
        <v>999</v>
      </c>
      <c r="N45" s="16" cm="1">
        <f t="array" ref="N45">IFERROR(INDEX($H$102:$AR$200,MATCH($F45,$F$102:$F$200,0),COLUMN()-7),-999)</f>
        <v>999</v>
      </c>
      <c r="O45" s="16" cm="1">
        <f t="array" ref="O45">IFERROR(INDEX($H$102:$AR$200,MATCH($F45,$F$102:$F$200,0),COLUMN()-7),-999)</f>
        <v>999</v>
      </c>
      <c r="P45" s="16" cm="1">
        <f t="array" ref="P45">IFERROR(INDEX($H$102:$AR$200,MATCH($F45,$F$102:$F$200,0),COLUMN()-7),-999)</f>
        <v>999</v>
      </c>
      <c r="Q45" s="16" cm="1">
        <f t="array" ref="Q45">IFERROR(INDEX($H$102:$AR$200,MATCH($F45,$F$102:$F$200,0),COLUMN()-7),-999)</f>
        <v>999</v>
      </c>
      <c r="R45" s="16" cm="1">
        <f t="array" ref="R45">IFERROR(INDEX($H$102:$AR$200,MATCH($F45,$F$102:$F$200,0),COLUMN()-7),-999)</f>
        <v>999</v>
      </c>
      <c r="S45" s="16" cm="1">
        <f t="array" ref="S45">IFERROR(INDEX($H$102:$AR$200,MATCH($F45,$F$102:$F$200,0),COLUMN()-7),-999)</f>
        <v>999</v>
      </c>
      <c r="T45" s="16" cm="1">
        <f t="array" ref="T45">IFERROR(INDEX($H$102:$AR$200,MATCH($F45,$F$102:$F$200,0),COLUMN()-7),-999)</f>
        <v>999</v>
      </c>
      <c r="U45" s="16" cm="1">
        <f t="array" ref="U45">IFERROR(INDEX($H$102:$AR$200,MATCH($F45,$F$102:$F$200,0),COLUMN()-7),-999)</f>
        <v>999</v>
      </c>
      <c r="V45" s="16" cm="1">
        <f t="array" ref="V45">IFERROR(INDEX($H$102:$AR$200,MATCH($F45,$F$102:$F$200,0),COLUMN()-7),-999)</f>
        <v>999</v>
      </c>
      <c r="W45" s="16" cm="1">
        <f t="array" ref="W45">IFERROR(INDEX($H$102:$AR$200,MATCH($F45,$F$102:$F$200,0),COLUMN()-7),-999)</f>
        <v>999</v>
      </c>
      <c r="X45" s="16" cm="1">
        <f t="array" ref="X45">IFERROR(INDEX($H$102:$AR$200,MATCH($F45,$F$102:$F$200,0),COLUMN()-7),-999)</f>
        <v>999</v>
      </c>
      <c r="Y45" s="16" cm="1">
        <f t="array" ref="Y45">IFERROR(INDEX($H$102:$AR$200,MATCH($F45,$F$102:$F$200,0),COLUMN()-7),-999)</f>
        <v>999</v>
      </c>
      <c r="Z45" s="16" cm="1">
        <f t="array" ref="Z45">IFERROR(INDEX($H$102:$AR$200,MATCH($F45,$F$102:$F$200,0),COLUMN()-7),-999)</f>
        <v>999</v>
      </c>
      <c r="AA45" s="16" cm="1">
        <f t="array" ref="AA45">IFERROR(INDEX($H$102:$AR$200,MATCH($F45,$F$102:$F$200,0),COLUMN()-7),-999)</f>
        <v>999</v>
      </c>
      <c r="AB45" s="16" cm="1">
        <f t="array" ref="AB45">IFERROR(INDEX($H$102:$AR$200,MATCH($F45,$F$102:$F$200,0),COLUMN()-7),-999)</f>
        <v>999</v>
      </c>
      <c r="AC45" s="16" cm="1">
        <f t="array" ref="AC45">IFERROR(INDEX($H$102:$AR$200,MATCH($F45,$F$102:$F$200,0),COLUMN()-7),-999)</f>
        <v>999</v>
      </c>
      <c r="AD45" s="16" cm="1">
        <f t="array" ref="AD45">IFERROR(INDEX($H$102:$AR$200,MATCH($F45,$F$102:$F$200,0),COLUMN()-7),-999)</f>
        <v>999</v>
      </c>
      <c r="AE45" s="16" cm="1">
        <f t="array" ref="AE45">IFERROR(INDEX($H$102:$AR$200,MATCH($F45,$F$102:$F$200,0),COLUMN()-7),-999)</f>
        <v>999</v>
      </c>
      <c r="AF45" s="16" cm="1">
        <f t="array" ref="AF45">IFERROR(INDEX($H$102:$AR$200,MATCH($F45,$F$102:$F$200,0),COLUMN()-7),-999)</f>
        <v>999</v>
      </c>
      <c r="AG45" s="16" cm="1">
        <f t="array" ref="AG45">IFERROR(INDEX($H$102:$AR$200,MATCH($F45,$F$102:$F$200,0),COLUMN()-7),-999)</f>
        <v>999</v>
      </c>
      <c r="AH45" s="16" cm="1">
        <f t="array" ref="AH45">IFERROR(INDEX($H$102:$AR$200,MATCH($F45,$F$102:$F$200,0),COLUMN()-7),-999)</f>
        <v>999</v>
      </c>
      <c r="AI45" s="16" cm="1">
        <f t="array" ref="AI45">IFERROR(INDEX($H$102:$AR$200,MATCH($F45,$F$102:$F$200,0),COLUMN()-7),-999)</f>
        <v>999</v>
      </c>
      <c r="AJ45" s="16" cm="1">
        <f t="array" ref="AJ45">IFERROR(INDEX($H$102:$AR$200,MATCH($F45,$F$102:$F$200,0),COLUMN()-7),-999)</f>
        <v>999</v>
      </c>
      <c r="AK45" s="16" cm="1">
        <f t="array" ref="AK45">IFERROR(INDEX($H$102:$AR$200,MATCH($F45,$F$102:$F$200,0),COLUMN()-7),-999)</f>
        <v>999</v>
      </c>
      <c r="AL45" s="16" cm="1">
        <f t="array" ref="AL45">IFERROR(INDEX($H$102:$AR$200,MATCH($F45,$F$102:$F$200,0),COLUMN()-7),-999)</f>
        <v>999</v>
      </c>
      <c r="AM45" s="16" cm="1">
        <f t="array" ref="AM45">IFERROR(INDEX($H$102:$AR$200,MATCH($F45,$F$102:$F$200,0),COLUMN()-7),-999)</f>
        <v>999</v>
      </c>
      <c r="AN45" s="16" cm="1">
        <f t="array" ref="AN45">IFERROR(INDEX($H$102:$AR$200,MATCH($F45,$F$102:$F$200,0),COLUMN()-7),-999)</f>
        <v>999</v>
      </c>
      <c r="AO45" s="16" cm="1">
        <f t="array" ref="AO45">IFERROR(INDEX($H$102:$AR$200,MATCH($F45,$F$102:$F$200,0),COLUMN()-7),-999)</f>
        <v>999</v>
      </c>
      <c r="AP45" s="16" cm="1">
        <f t="array" ref="AP45">IFERROR(INDEX($H$102:$AR$200,MATCH($F45,$F$102:$F$200,0),COLUMN()-7),-999)</f>
        <v>999</v>
      </c>
      <c r="AQ45" s="16" cm="1">
        <f t="array" ref="AQ45">IFERROR(INDEX($H$102:$AR$200,MATCH($F45,$F$102:$F$200,0),COLUMN()-7),-999)</f>
        <v>999</v>
      </c>
      <c r="AR45" s="16" cm="1">
        <f t="array" ref="AR45">IFERROR(INDEX($H$102:$AR$200,MATCH($F45,$F$102:$F$200,0),COLUMN()-7),-999)</f>
        <v>999</v>
      </c>
      <c r="AS45" s="16"/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/>
      <c r="BK45" s="16"/>
      <c r="BL45" s="16"/>
      <c r="BM45" s="16"/>
      <c r="BN45" s="16"/>
    </row>
    <row r="46" spans="4:66" ht="15" customHeight="1" x14ac:dyDescent="0.25">
      <c r="D46" s="2" t="str">
        <f>'Lines - Loading'!C46</f>
        <v>chapelcross132kv</v>
      </c>
      <c r="E46" s="90" t="str">
        <f>IF('Lines - Loading'!D46="","",'Lines - Loading'!D46)</f>
        <v>CHAP3A2</v>
      </c>
      <c r="F46" s="79" t="str">
        <f>'Lines - Loading'!E46</f>
        <v>CHAP3A2</v>
      </c>
      <c r="H46" s="16" cm="1">
        <f t="array" ref="H46">IFERROR(INDEX($H$102:$AR$200,MATCH($F46,$F$102:$F$200,0),COLUMN()-7),-999)</f>
        <v>0</v>
      </c>
      <c r="I46" s="16" cm="1">
        <f t="array" ref="I46">IFERROR(INDEX($H$102:$AR$200,MATCH($F46,$F$102:$F$200,0),COLUMN()-7),-999)</f>
        <v>0</v>
      </c>
      <c r="J46" s="16" cm="1">
        <f t="array" ref="J46">IFERROR(INDEX($H$102:$AR$200,MATCH($F46,$F$102:$F$200,0),COLUMN()-7),-999)</f>
        <v>0</v>
      </c>
      <c r="K46" s="16" cm="1">
        <f t="array" ref="K46">IFERROR(INDEX($H$102:$AR$200,MATCH($F46,$F$102:$F$200,0),COLUMN()-7),-999)</f>
        <v>0</v>
      </c>
      <c r="L46" s="16" cm="1">
        <f t="array" ref="L46">IFERROR(INDEX($H$102:$AR$200,MATCH($F46,$F$102:$F$200,0),COLUMN()-7),-999)</f>
        <v>999</v>
      </c>
      <c r="M46" s="16" cm="1">
        <f t="array" ref="M46">IFERROR(INDEX($H$102:$AR$200,MATCH($F46,$F$102:$F$200,0),COLUMN()-7),-999)</f>
        <v>999</v>
      </c>
      <c r="N46" s="16" cm="1">
        <f t="array" ref="N46">IFERROR(INDEX($H$102:$AR$200,MATCH($F46,$F$102:$F$200,0),COLUMN()-7),-999)</f>
        <v>999</v>
      </c>
      <c r="O46" s="16" cm="1">
        <f t="array" ref="O46">IFERROR(INDEX($H$102:$AR$200,MATCH($F46,$F$102:$F$200,0),COLUMN()-7),-999)</f>
        <v>999</v>
      </c>
      <c r="P46" s="16" cm="1">
        <f t="array" ref="P46">IFERROR(INDEX($H$102:$AR$200,MATCH($F46,$F$102:$F$200,0),COLUMN()-7),-999)</f>
        <v>999</v>
      </c>
      <c r="Q46" s="16" cm="1">
        <f t="array" ref="Q46">IFERROR(INDEX($H$102:$AR$200,MATCH($F46,$F$102:$F$200,0),COLUMN()-7),-999)</f>
        <v>999</v>
      </c>
      <c r="R46" s="16" cm="1">
        <f t="array" ref="R46">IFERROR(INDEX($H$102:$AR$200,MATCH($F46,$F$102:$F$200,0),COLUMN()-7),-999)</f>
        <v>999</v>
      </c>
      <c r="S46" s="16" cm="1">
        <f t="array" ref="S46">IFERROR(INDEX($H$102:$AR$200,MATCH($F46,$F$102:$F$200,0),COLUMN()-7),-999)</f>
        <v>999</v>
      </c>
      <c r="T46" s="16" cm="1">
        <f t="array" ref="T46">IFERROR(INDEX($H$102:$AR$200,MATCH($F46,$F$102:$F$200,0),COLUMN()-7),-999)</f>
        <v>999</v>
      </c>
      <c r="U46" s="16" cm="1">
        <f t="array" ref="U46">IFERROR(INDEX($H$102:$AR$200,MATCH($F46,$F$102:$F$200,0),COLUMN()-7),-999)</f>
        <v>999</v>
      </c>
      <c r="V46" s="16" cm="1">
        <f t="array" ref="V46">IFERROR(INDEX($H$102:$AR$200,MATCH($F46,$F$102:$F$200,0),COLUMN()-7),-999)</f>
        <v>999</v>
      </c>
      <c r="W46" s="16" cm="1">
        <f t="array" ref="W46">IFERROR(INDEX($H$102:$AR$200,MATCH($F46,$F$102:$F$200,0),COLUMN()-7),-999)</f>
        <v>999</v>
      </c>
      <c r="X46" s="16" cm="1">
        <f t="array" ref="X46">IFERROR(INDEX($H$102:$AR$200,MATCH($F46,$F$102:$F$200,0),COLUMN()-7),-999)</f>
        <v>999</v>
      </c>
      <c r="Y46" s="16" cm="1">
        <f t="array" ref="Y46">IFERROR(INDEX($H$102:$AR$200,MATCH($F46,$F$102:$F$200,0),COLUMN()-7),-999)</f>
        <v>999</v>
      </c>
      <c r="Z46" s="16" cm="1">
        <f t="array" ref="Z46">IFERROR(INDEX($H$102:$AR$200,MATCH($F46,$F$102:$F$200,0),COLUMN()-7),-999)</f>
        <v>999</v>
      </c>
      <c r="AA46" s="16" cm="1">
        <f t="array" ref="AA46">IFERROR(INDEX($H$102:$AR$200,MATCH($F46,$F$102:$F$200,0),COLUMN()-7),-999)</f>
        <v>999</v>
      </c>
      <c r="AB46" s="16" cm="1">
        <f t="array" ref="AB46">IFERROR(INDEX($H$102:$AR$200,MATCH($F46,$F$102:$F$200,0),COLUMN()-7),-999)</f>
        <v>999</v>
      </c>
      <c r="AC46" s="16" cm="1">
        <f t="array" ref="AC46">IFERROR(INDEX($H$102:$AR$200,MATCH($F46,$F$102:$F$200,0),COLUMN()-7),-999)</f>
        <v>999</v>
      </c>
      <c r="AD46" s="16" cm="1">
        <f t="array" ref="AD46">IFERROR(INDEX($H$102:$AR$200,MATCH($F46,$F$102:$F$200,0),COLUMN()-7),-999)</f>
        <v>999</v>
      </c>
      <c r="AE46" s="16" cm="1">
        <f t="array" ref="AE46">IFERROR(INDEX($H$102:$AR$200,MATCH($F46,$F$102:$F$200,0),COLUMN()-7),-999)</f>
        <v>999</v>
      </c>
      <c r="AF46" s="16" cm="1">
        <f t="array" ref="AF46">IFERROR(INDEX($H$102:$AR$200,MATCH($F46,$F$102:$F$200,0),COLUMN()-7),-999)</f>
        <v>999</v>
      </c>
      <c r="AG46" s="16" cm="1">
        <f t="array" ref="AG46">IFERROR(INDEX($H$102:$AR$200,MATCH($F46,$F$102:$F$200,0),COLUMN()-7),-999)</f>
        <v>999</v>
      </c>
      <c r="AH46" s="16" cm="1">
        <f t="array" ref="AH46">IFERROR(INDEX($H$102:$AR$200,MATCH($F46,$F$102:$F$200,0),COLUMN()-7),-999)</f>
        <v>999</v>
      </c>
      <c r="AI46" s="16" cm="1">
        <f t="array" ref="AI46">IFERROR(INDEX($H$102:$AR$200,MATCH($F46,$F$102:$F$200,0),COLUMN()-7),-999)</f>
        <v>999</v>
      </c>
      <c r="AJ46" s="16" cm="1">
        <f t="array" ref="AJ46">IFERROR(INDEX($H$102:$AR$200,MATCH($F46,$F$102:$F$200,0),COLUMN()-7),-999)</f>
        <v>999</v>
      </c>
      <c r="AK46" s="16" cm="1">
        <f t="array" ref="AK46">IFERROR(INDEX($H$102:$AR$200,MATCH($F46,$F$102:$F$200,0),COLUMN()-7),-999)</f>
        <v>999</v>
      </c>
      <c r="AL46" s="16" cm="1">
        <f t="array" ref="AL46">IFERROR(INDEX($H$102:$AR$200,MATCH($F46,$F$102:$F$200,0),COLUMN()-7),-999)</f>
        <v>999</v>
      </c>
      <c r="AM46" s="16" cm="1">
        <f t="array" ref="AM46">IFERROR(INDEX($H$102:$AR$200,MATCH($F46,$F$102:$F$200,0),COLUMN()-7),-999)</f>
        <v>999</v>
      </c>
      <c r="AN46" s="16" cm="1">
        <f t="array" ref="AN46">IFERROR(INDEX($H$102:$AR$200,MATCH($F46,$F$102:$F$200,0),COLUMN()-7),-999)</f>
        <v>999</v>
      </c>
      <c r="AO46" s="16" cm="1">
        <f t="array" ref="AO46">IFERROR(INDEX($H$102:$AR$200,MATCH($F46,$F$102:$F$200,0),COLUMN()-7),-999)</f>
        <v>999</v>
      </c>
      <c r="AP46" s="16" cm="1">
        <f t="array" ref="AP46">IFERROR(INDEX($H$102:$AR$200,MATCH($F46,$F$102:$F$200,0),COLUMN()-7),-999)</f>
        <v>999</v>
      </c>
      <c r="AQ46" s="16" cm="1">
        <f t="array" ref="AQ46">IFERROR(INDEX($H$102:$AR$200,MATCH($F46,$F$102:$F$200,0),COLUMN()-7),-999)</f>
        <v>999</v>
      </c>
      <c r="AR46" s="16" cm="1">
        <f t="array" ref="AR46">IFERROR(INDEX($H$102:$AR$200,MATCH($F46,$F$102:$F$200,0),COLUMN()-7),-999)</f>
        <v>999</v>
      </c>
      <c r="AS46" s="16"/>
      <c r="AT46" s="16">
        <v>0</v>
      </c>
      <c r="AU46" s="16">
        <v>0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0</v>
      </c>
      <c r="BJ46" s="16"/>
      <c r="BK46" s="16"/>
      <c r="BL46" s="16"/>
      <c r="BM46" s="16"/>
      <c r="BN46" s="16"/>
    </row>
    <row r="47" spans="4:66" ht="15" customHeight="1" x14ac:dyDescent="0.25">
      <c r="D47" s="2" t="str">
        <f>'Lines - Loading'!C47</f>
        <v>chapelcross132kv</v>
      </c>
      <c r="E47" s="90" t="str">
        <f>IF('Lines - Loading'!D47="","",'Lines - Loading'!D47)</f>
        <v>CHAP1-_CHAP3-_1</v>
      </c>
      <c r="F47" s="79" t="str">
        <f>'Lines - Loading'!E47</f>
        <v>CHAP1-_CHAP3-_1</v>
      </c>
      <c r="H47" s="16" cm="1">
        <f t="array" ref="H47">IFERROR(INDEX($H$102:$AR$200,MATCH($F47,$F$102:$F$200,0),COLUMN()-7),-999)</f>
        <v>0</v>
      </c>
      <c r="I47" s="16" cm="1">
        <f t="array" ref="I47">IFERROR(INDEX($H$102:$AR$200,MATCH($F47,$F$102:$F$200,0),COLUMN()-7),-999)</f>
        <v>0</v>
      </c>
      <c r="J47" s="16" cm="1">
        <f t="array" ref="J47">IFERROR(INDEX($H$102:$AR$200,MATCH($F47,$F$102:$F$200,0),COLUMN()-7),-999)</f>
        <v>0</v>
      </c>
      <c r="K47" s="16" cm="1">
        <f t="array" ref="K47">IFERROR(INDEX($H$102:$AR$200,MATCH($F47,$F$102:$F$200,0),COLUMN()-7),-999)</f>
        <v>0</v>
      </c>
      <c r="L47" s="16" cm="1">
        <f t="array" ref="L47">IFERROR(INDEX($H$102:$AR$200,MATCH($F47,$F$102:$F$200,0),COLUMN()-7),-999)</f>
        <v>0</v>
      </c>
      <c r="M47" s="16" cm="1">
        <f t="array" ref="M47">IFERROR(INDEX($H$102:$AR$200,MATCH($F47,$F$102:$F$200,0),COLUMN()-7),-999)</f>
        <v>0</v>
      </c>
      <c r="N47" s="16" cm="1">
        <f t="array" ref="N47">IFERROR(INDEX($H$102:$AR$200,MATCH($F47,$F$102:$F$200,0),COLUMN()-7),-999)</f>
        <v>0</v>
      </c>
      <c r="O47" s="16" cm="1">
        <f t="array" ref="O47">IFERROR(INDEX($H$102:$AR$200,MATCH($F47,$F$102:$F$200,0),COLUMN()-7),-999)</f>
        <v>0</v>
      </c>
      <c r="P47" s="16" cm="1">
        <f t="array" ref="P47">IFERROR(INDEX($H$102:$AR$200,MATCH($F47,$F$102:$F$200,0),COLUMN()-7),-999)</f>
        <v>0</v>
      </c>
      <c r="Q47" s="16" cm="1">
        <f t="array" ref="Q47">IFERROR(INDEX($H$102:$AR$200,MATCH($F47,$F$102:$F$200,0),COLUMN()-7),-999)</f>
        <v>999</v>
      </c>
      <c r="R47" s="16" cm="1">
        <f t="array" ref="R47">IFERROR(INDEX($H$102:$AR$200,MATCH($F47,$F$102:$F$200,0),COLUMN()-7),-999)</f>
        <v>999</v>
      </c>
      <c r="S47" s="16" cm="1">
        <f t="array" ref="S47">IFERROR(INDEX($H$102:$AR$200,MATCH($F47,$F$102:$F$200,0),COLUMN()-7),-999)</f>
        <v>999</v>
      </c>
      <c r="T47" s="16" cm="1">
        <f t="array" ref="T47">IFERROR(INDEX($H$102:$AR$200,MATCH($F47,$F$102:$F$200,0),COLUMN()-7),-999)</f>
        <v>999</v>
      </c>
      <c r="U47" s="16" cm="1">
        <f t="array" ref="U47">IFERROR(INDEX($H$102:$AR$200,MATCH($F47,$F$102:$F$200,0),COLUMN()-7),-999)</f>
        <v>999</v>
      </c>
      <c r="V47" s="16" cm="1">
        <f t="array" ref="V47">IFERROR(INDEX($H$102:$AR$200,MATCH($F47,$F$102:$F$200,0),COLUMN()-7),-999)</f>
        <v>999</v>
      </c>
      <c r="W47" s="16" cm="1">
        <f t="array" ref="W47">IFERROR(INDEX($H$102:$AR$200,MATCH($F47,$F$102:$F$200,0),COLUMN()-7),-999)</f>
        <v>999</v>
      </c>
      <c r="X47" s="16" cm="1">
        <f t="array" ref="X47">IFERROR(INDEX($H$102:$AR$200,MATCH($F47,$F$102:$F$200,0),COLUMN()-7),-999)</f>
        <v>999</v>
      </c>
      <c r="Y47" s="16" cm="1">
        <f t="array" ref="Y47">IFERROR(INDEX($H$102:$AR$200,MATCH($F47,$F$102:$F$200,0),COLUMN()-7),-999)</f>
        <v>999</v>
      </c>
      <c r="Z47" s="16" cm="1">
        <f t="array" ref="Z47">IFERROR(INDEX($H$102:$AR$200,MATCH($F47,$F$102:$F$200,0),COLUMN()-7),-999)</f>
        <v>999</v>
      </c>
      <c r="AA47" s="16" cm="1">
        <f t="array" ref="AA47">IFERROR(INDEX($H$102:$AR$200,MATCH($F47,$F$102:$F$200,0),COLUMN()-7),-999)</f>
        <v>999</v>
      </c>
      <c r="AB47" s="16" cm="1">
        <f t="array" ref="AB47">IFERROR(INDEX($H$102:$AR$200,MATCH($F47,$F$102:$F$200,0),COLUMN()-7),-999)</f>
        <v>999</v>
      </c>
      <c r="AC47" s="16" cm="1">
        <f t="array" ref="AC47">IFERROR(INDEX($H$102:$AR$200,MATCH($F47,$F$102:$F$200,0),COLUMN()-7),-999)</f>
        <v>999</v>
      </c>
      <c r="AD47" s="16" cm="1">
        <f t="array" ref="AD47">IFERROR(INDEX($H$102:$AR$200,MATCH($F47,$F$102:$F$200,0),COLUMN()-7),-999)</f>
        <v>999</v>
      </c>
      <c r="AE47" s="16" cm="1">
        <f t="array" ref="AE47">IFERROR(INDEX($H$102:$AR$200,MATCH($F47,$F$102:$F$200,0),COLUMN()-7),-999)</f>
        <v>999</v>
      </c>
      <c r="AF47" s="16" cm="1">
        <f t="array" ref="AF47">IFERROR(INDEX($H$102:$AR$200,MATCH($F47,$F$102:$F$200,0),COLUMN()-7),-999)</f>
        <v>999</v>
      </c>
      <c r="AG47" s="16" cm="1">
        <f t="array" ref="AG47">IFERROR(INDEX($H$102:$AR$200,MATCH($F47,$F$102:$F$200,0),COLUMN()-7),-999)</f>
        <v>999</v>
      </c>
      <c r="AH47" s="16" cm="1">
        <f t="array" ref="AH47">IFERROR(INDEX($H$102:$AR$200,MATCH($F47,$F$102:$F$200,0),COLUMN()-7),-999)</f>
        <v>999</v>
      </c>
      <c r="AI47" s="16" cm="1">
        <f t="array" ref="AI47">IFERROR(INDEX($H$102:$AR$200,MATCH($F47,$F$102:$F$200,0),COLUMN()-7),-999)</f>
        <v>999</v>
      </c>
      <c r="AJ47" s="16" cm="1">
        <f t="array" ref="AJ47">IFERROR(INDEX($H$102:$AR$200,MATCH($F47,$F$102:$F$200,0),COLUMN()-7),-999)</f>
        <v>999</v>
      </c>
      <c r="AK47" s="16" cm="1">
        <f t="array" ref="AK47">IFERROR(INDEX($H$102:$AR$200,MATCH($F47,$F$102:$F$200,0),COLUMN()-7),-999)</f>
        <v>999</v>
      </c>
      <c r="AL47" s="16" cm="1">
        <f t="array" ref="AL47">IFERROR(INDEX($H$102:$AR$200,MATCH($F47,$F$102:$F$200,0),COLUMN()-7),-999)</f>
        <v>999</v>
      </c>
      <c r="AM47" s="16" cm="1">
        <f t="array" ref="AM47">IFERROR(INDEX($H$102:$AR$200,MATCH($F47,$F$102:$F$200,0),COLUMN()-7),-999)</f>
        <v>999</v>
      </c>
      <c r="AN47" s="16" cm="1">
        <f t="array" ref="AN47">IFERROR(INDEX($H$102:$AR$200,MATCH($F47,$F$102:$F$200,0),COLUMN()-7),-999)</f>
        <v>999</v>
      </c>
      <c r="AO47" s="16" cm="1">
        <f t="array" ref="AO47">IFERROR(INDEX($H$102:$AR$200,MATCH($F47,$F$102:$F$200,0),COLUMN()-7),-999)</f>
        <v>999</v>
      </c>
      <c r="AP47" s="16" cm="1">
        <f t="array" ref="AP47">IFERROR(INDEX($H$102:$AR$200,MATCH($F47,$F$102:$F$200,0),COLUMN()-7),-999)</f>
        <v>999</v>
      </c>
      <c r="AQ47" s="16" cm="1">
        <f t="array" ref="AQ47">IFERROR(INDEX($H$102:$AR$200,MATCH($F47,$F$102:$F$200,0),COLUMN()-7),-999)</f>
        <v>999</v>
      </c>
      <c r="AR47" s="16" cm="1">
        <f t="array" ref="AR47">IFERROR(INDEX($H$102:$AR$200,MATCH($F47,$F$102:$F$200,0),COLUMN()-7),-999)</f>
        <v>999</v>
      </c>
      <c r="AS47" s="16"/>
      <c r="AT47" s="16">
        <v>0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/>
      <c r="BK47" s="16"/>
      <c r="BL47" s="16"/>
      <c r="BM47" s="16"/>
      <c r="BN47" s="16"/>
    </row>
    <row r="48" spans="4:66" ht="15" customHeight="1" x14ac:dyDescent="0.25">
      <c r="D48" s="2" t="str">
        <f>'Lines - Loading'!C48</f>
        <v>chapelcross132kv</v>
      </c>
      <c r="E48" s="90" t="str">
        <f>IF('Lines - Loading'!D48="","",'Lines - Loading'!D48)</f>
        <v>CHAP1-_CHAP3-_2</v>
      </c>
      <c r="F48" s="79" t="str">
        <f>'Lines - Loading'!E48</f>
        <v>CHAP1-_CHAP3-_2</v>
      </c>
      <c r="H48" s="16" cm="1">
        <f t="array" ref="H48">IFERROR(INDEX($H$102:$AR$200,MATCH($F48,$F$102:$F$200,0),COLUMN()-7),-999)</f>
        <v>0</v>
      </c>
      <c r="I48" s="16" cm="1">
        <f t="array" ref="I48">IFERROR(INDEX($H$102:$AR$200,MATCH($F48,$F$102:$F$200,0),COLUMN()-7),-999)</f>
        <v>0</v>
      </c>
      <c r="J48" s="16" cm="1">
        <f t="array" ref="J48">IFERROR(INDEX($H$102:$AR$200,MATCH($F48,$F$102:$F$200,0),COLUMN()-7),-999)</f>
        <v>0</v>
      </c>
      <c r="K48" s="16" cm="1">
        <f t="array" ref="K48">IFERROR(INDEX($H$102:$AR$200,MATCH($F48,$F$102:$F$200,0),COLUMN()-7),-999)</f>
        <v>0</v>
      </c>
      <c r="L48" s="16" cm="1">
        <f t="array" ref="L48">IFERROR(INDEX($H$102:$AR$200,MATCH($F48,$F$102:$F$200,0),COLUMN()-7),-999)</f>
        <v>0</v>
      </c>
      <c r="M48" s="16" cm="1">
        <f t="array" ref="M48">IFERROR(INDEX($H$102:$AR$200,MATCH($F48,$F$102:$F$200,0),COLUMN()-7),-999)</f>
        <v>0</v>
      </c>
      <c r="N48" s="16" cm="1">
        <f t="array" ref="N48">IFERROR(INDEX($H$102:$AR$200,MATCH($F48,$F$102:$F$200,0),COLUMN()-7),-999)</f>
        <v>0</v>
      </c>
      <c r="O48" s="16" cm="1">
        <f t="array" ref="O48">IFERROR(INDEX($H$102:$AR$200,MATCH($F48,$F$102:$F$200,0),COLUMN()-7),-999)</f>
        <v>0</v>
      </c>
      <c r="P48" s="16" cm="1">
        <f t="array" ref="P48">IFERROR(INDEX($H$102:$AR$200,MATCH($F48,$F$102:$F$200,0),COLUMN()-7),-999)</f>
        <v>0</v>
      </c>
      <c r="Q48" s="16" cm="1">
        <f t="array" ref="Q48">IFERROR(INDEX($H$102:$AR$200,MATCH($F48,$F$102:$F$200,0),COLUMN()-7),-999)</f>
        <v>0</v>
      </c>
      <c r="R48" s="16" cm="1">
        <f t="array" ref="R48">IFERROR(INDEX($H$102:$AR$200,MATCH($F48,$F$102:$F$200,0),COLUMN()-7),-999)</f>
        <v>0</v>
      </c>
      <c r="S48" s="16" cm="1">
        <f t="array" ref="S48">IFERROR(INDEX($H$102:$AR$200,MATCH($F48,$F$102:$F$200,0),COLUMN()-7),-999)</f>
        <v>0</v>
      </c>
      <c r="T48" s="16" cm="1">
        <f t="array" ref="T48">IFERROR(INDEX($H$102:$AR$200,MATCH($F48,$F$102:$F$200,0),COLUMN()-7),-999)</f>
        <v>0</v>
      </c>
      <c r="U48" s="16" cm="1">
        <f t="array" ref="U48">IFERROR(INDEX($H$102:$AR$200,MATCH($F48,$F$102:$F$200,0),COLUMN()-7),-999)</f>
        <v>0</v>
      </c>
      <c r="V48" s="16" cm="1">
        <f t="array" ref="V48">IFERROR(INDEX($H$102:$AR$200,MATCH($F48,$F$102:$F$200,0),COLUMN()-7),-999)</f>
        <v>0</v>
      </c>
      <c r="W48" s="16" cm="1">
        <f t="array" ref="W48">IFERROR(INDEX($H$102:$AR$200,MATCH($F48,$F$102:$F$200,0),COLUMN()-7),-999)</f>
        <v>0</v>
      </c>
      <c r="X48" s="16" cm="1">
        <f t="array" ref="X48">IFERROR(INDEX($H$102:$AR$200,MATCH($F48,$F$102:$F$200,0),COLUMN()-7),-999)</f>
        <v>0</v>
      </c>
      <c r="Y48" s="16" cm="1">
        <f t="array" ref="Y48">IFERROR(INDEX($H$102:$AR$200,MATCH($F48,$F$102:$F$200,0),COLUMN()-7),-999)</f>
        <v>0</v>
      </c>
      <c r="Z48" s="16" cm="1">
        <f t="array" ref="Z48">IFERROR(INDEX($H$102:$AR$200,MATCH($F48,$F$102:$F$200,0),COLUMN()-7),-999)</f>
        <v>0</v>
      </c>
      <c r="AA48" s="16" cm="1">
        <f t="array" ref="AA48">IFERROR(INDEX($H$102:$AR$200,MATCH($F48,$F$102:$F$200,0),COLUMN()-7),-999)</f>
        <v>0</v>
      </c>
      <c r="AB48" s="16" cm="1">
        <f t="array" ref="AB48">IFERROR(INDEX($H$102:$AR$200,MATCH($F48,$F$102:$F$200,0),COLUMN()-7),-999)</f>
        <v>0</v>
      </c>
      <c r="AC48" s="16" cm="1">
        <f t="array" ref="AC48">IFERROR(INDEX($H$102:$AR$200,MATCH($F48,$F$102:$F$200,0),COLUMN()-7),-999)</f>
        <v>0</v>
      </c>
      <c r="AD48" s="16" cm="1">
        <f t="array" ref="AD48">IFERROR(INDEX($H$102:$AR$200,MATCH($F48,$F$102:$F$200,0),COLUMN()-7),-999)</f>
        <v>0</v>
      </c>
      <c r="AE48" s="16" cm="1">
        <f t="array" ref="AE48">IFERROR(INDEX($H$102:$AR$200,MATCH($F48,$F$102:$F$200,0),COLUMN()-7),-999)</f>
        <v>0</v>
      </c>
      <c r="AF48" s="16" cm="1">
        <f t="array" ref="AF48">IFERROR(INDEX($H$102:$AR$200,MATCH($F48,$F$102:$F$200,0),COLUMN()-7),-999)</f>
        <v>0</v>
      </c>
      <c r="AG48" s="16" cm="1">
        <f t="array" ref="AG48">IFERROR(INDEX($H$102:$AR$200,MATCH($F48,$F$102:$F$200,0),COLUMN()-7),-999)</f>
        <v>0</v>
      </c>
      <c r="AH48" s="16" cm="1">
        <f t="array" ref="AH48">IFERROR(INDEX($H$102:$AR$200,MATCH($F48,$F$102:$F$200,0),COLUMN()-7),-999)</f>
        <v>0</v>
      </c>
      <c r="AI48" s="16" cm="1">
        <f t="array" ref="AI48">IFERROR(INDEX($H$102:$AR$200,MATCH($F48,$F$102:$F$200,0),COLUMN()-7),-999)</f>
        <v>0</v>
      </c>
      <c r="AJ48" s="16" cm="1">
        <f t="array" ref="AJ48">IFERROR(INDEX($H$102:$AR$200,MATCH($F48,$F$102:$F$200,0),COLUMN()-7),-999)</f>
        <v>0</v>
      </c>
      <c r="AK48" s="16" cm="1">
        <f t="array" ref="AK48">IFERROR(INDEX($H$102:$AR$200,MATCH($F48,$F$102:$F$200,0),COLUMN()-7),-999)</f>
        <v>0</v>
      </c>
      <c r="AL48" s="16" cm="1">
        <f t="array" ref="AL48">IFERROR(INDEX($H$102:$AR$200,MATCH($F48,$F$102:$F$200,0),COLUMN()-7),-999)</f>
        <v>0</v>
      </c>
      <c r="AM48" s="16" cm="1">
        <f t="array" ref="AM48">IFERROR(INDEX($H$102:$AR$200,MATCH($F48,$F$102:$F$200,0),COLUMN()-7),-999)</f>
        <v>0</v>
      </c>
      <c r="AN48" s="16" cm="1">
        <f t="array" ref="AN48">IFERROR(INDEX($H$102:$AR$200,MATCH($F48,$F$102:$F$200,0),COLUMN()-7),-999)</f>
        <v>0</v>
      </c>
      <c r="AO48" s="16" cm="1">
        <f t="array" ref="AO48">IFERROR(INDEX($H$102:$AR$200,MATCH($F48,$F$102:$F$200,0),COLUMN()-7),-999)</f>
        <v>0</v>
      </c>
      <c r="AP48" s="16" cm="1">
        <f t="array" ref="AP48">IFERROR(INDEX($H$102:$AR$200,MATCH($F48,$F$102:$F$200,0),COLUMN()-7),-999)</f>
        <v>0</v>
      </c>
      <c r="AQ48" s="16" cm="1">
        <f t="array" ref="AQ48">IFERROR(INDEX($H$102:$AR$200,MATCH($F48,$F$102:$F$200,0),COLUMN()-7),-999)</f>
        <v>0</v>
      </c>
      <c r="AR48" s="16" cm="1">
        <f t="array" ref="AR48">IFERROR(INDEX($H$102:$AR$200,MATCH($F48,$F$102:$F$200,0),COLUMN()-7),-999)</f>
        <v>0</v>
      </c>
      <c r="AS48" s="16"/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/>
      <c r="BK48" s="16"/>
      <c r="BL48" s="16"/>
      <c r="BM48" s="16"/>
      <c r="BN48" s="16"/>
    </row>
    <row r="49" spans="4:66" ht="15" customHeight="1" x14ac:dyDescent="0.25">
      <c r="D49" s="2" t="str">
        <f>'Lines - Loading'!C49</f>
        <v>chapelcross132kv</v>
      </c>
      <c r="E49" s="90" t="str">
        <f>IF('Lines - Loading'!D49="","",'Lines - Loading'!D49)</f>
        <v>CHAP1-_M1-_1</v>
      </c>
      <c r="F49" s="79" t="str">
        <f>'Lines - Loading'!E49</f>
        <v>CHAP1-_M1-_1</v>
      </c>
      <c r="H49" s="16" cm="1">
        <f t="array" ref="H49">IFERROR(INDEX($H$102:$AR$200,MATCH($F49,$F$102:$F$200,0),COLUMN()-7),-999)</f>
        <v>0</v>
      </c>
      <c r="I49" s="16" cm="1">
        <f t="array" ref="I49">IFERROR(INDEX($H$102:$AR$200,MATCH($F49,$F$102:$F$200,0),COLUMN()-7),-999)</f>
        <v>0</v>
      </c>
      <c r="J49" s="16" cm="1">
        <f t="array" ref="J49">IFERROR(INDEX($H$102:$AR$200,MATCH($F49,$F$102:$F$200,0),COLUMN()-7),-999)</f>
        <v>0</v>
      </c>
      <c r="K49" s="16" cm="1">
        <f t="array" ref="K49">IFERROR(INDEX($H$102:$AR$200,MATCH($F49,$F$102:$F$200,0),COLUMN()-7),-999)</f>
        <v>0</v>
      </c>
      <c r="L49" s="16" cm="1">
        <f t="array" ref="L49">IFERROR(INDEX($H$102:$AR$200,MATCH($F49,$F$102:$F$200,0),COLUMN()-7),-999)</f>
        <v>0</v>
      </c>
      <c r="M49" s="16" cm="1">
        <f t="array" ref="M49">IFERROR(INDEX($H$102:$AR$200,MATCH($F49,$F$102:$F$200,0),COLUMN()-7),-999)</f>
        <v>0</v>
      </c>
      <c r="N49" s="16" cm="1">
        <f t="array" ref="N49">IFERROR(INDEX($H$102:$AR$200,MATCH($F49,$F$102:$F$200,0),COLUMN()-7),-999)</f>
        <v>0</v>
      </c>
      <c r="O49" s="16" cm="1">
        <f t="array" ref="O49">IFERROR(INDEX($H$102:$AR$200,MATCH($F49,$F$102:$F$200,0),COLUMN()-7),-999)</f>
        <v>0</v>
      </c>
      <c r="P49" s="16" cm="1">
        <f t="array" ref="P49">IFERROR(INDEX($H$102:$AR$200,MATCH($F49,$F$102:$F$200,0),COLUMN()-7),-999)</f>
        <v>0</v>
      </c>
      <c r="Q49" s="16" cm="1">
        <f t="array" ref="Q49">IFERROR(INDEX($H$102:$AR$200,MATCH($F49,$F$102:$F$200,0),COLUMN()-7),-999)</f>
        <v>999</v>
      </c>
      <c r="R49" s="16" cm="1">
        <f t="array" ref="R49">IFERROR(INDEX($H$102:$AR$200,MATCH($F49,$F$102:$F$200,0),COLUMN()-7),-999)</f>
        <v>999</v>
      </c>
      <c r="S49" s="16" cm="1">
        <f t="array" ref="S49">IFERROR(INDEX($H$102:$AR$200,MATCH($F49,$F$102:$F$200,0),COLUMN()-7),-999)</f>
        <v>999</v>
      </c>
      <c r="T49" s="16" cm="1">
        <f t="array" ref="T49">IFERROR(INDEX($H$102:$AR$200,MATCH($F49,$F$102:$F$200,0),COLUMN()-7),-999)</f>
        <v>999</v>
      </c>
      <c r="U49" s="16" cm="1">
        <f t="array" ref="U49">IFERROR(INDEX($H$102:$AR$200,MATCH($F49,$F$102:$F$200,0),COLUMN()-7),-999)</f>
        <v>999</v>
      </c>
      <c r="V49" s="16" cm="1">
        <f t="array" ref="V49">IFERROR(INDEX($H$102:$AR$200,MATCH($F49,$F$102:$F$200,0),COLUMN()-7),-999)</f>
        <v>999</v>
      </c>
      <c r="W49" s="16" cm="1">
        <f t="array" ref="W49">IFERROR(INDEX($H$102:$AR$200,MATCH($F49,$F$102:$F$200,0),COLUMN()-7),-999)</f>
        <v>999</v>
      </c>
      <c r="X49" s="16" cm="1">
        <f t="array" ref="X49">IFERROR(INDEX($H$102:$AR$200,MATCH($F49,$F$102:$F$200,0),COLUMN()-7),-999)</f>
        <v>999</v>
      </c>
      <c r="Y49" s="16" cm="1">
        <f t="array" ref="Y49">IFERROR(INDEX($H$102:$AR$200,MATCH($F49,$F$102:$F$200,0),COLUMN()-7),-999)</f>
        <v>999</v>
      </c>
      <c r="Z49" s="16" cm="1">
        <f t="array" ref="Z49">IFERROR(INDEX($H$102:$AR$200,MATCH($F49,$F$102:$F$200,0),COLUMN()-7),-999)</f>
        <v>999</v>
      </c>
      <c r="AA49" s="16" cm="1">
        <f t="array" ref="AA49">IFERROR(INDEX($H$102:$AR$200,MATCH($F49,$F$102:$F$200,0),COLUMN()-7),-999)</f>
        <v>999</v>
      </c>
      <c r="AB49" s="16" cm="1">
        <f t="array" ref="AB49">IFERROR(INDEX($H$102:$AR$200,MATCH($F49,$F$102:$F$200,0),COLUMN()-7),-999)</f>
        <v>999</v>
      </c>
      <c r="AC49" s="16" cm="1">
        <f t="array" ref="AC49">IFERROR(INDEX($H$102:$AR$200,MATCH($F49,$F$102:$F$200,0),COLUMN()-7),-999)</f>
        <v>999</v>
      </c>
      <c r="AD49" s="16" cm="1">
        <f t="array" ref="AD49">IFERROR(INDEX($H$102:$AR$200,MATCH($F49,$F$102:$F$200,0),COLUMN()-7),-999)</f>
        <v>999</v>
      </c>
      <c r="AE49" s="16" cm="1">
        <f t="array" ref="AE49">IFERROR(INDEX($H$102:$AR$200,MATCH($F49,$F$102:$F$200,0),COLUMN()-7),-999)</f>
        <v>999</v>
      </c>
      <c r="AF49" s="16" cm="1">
        <f t="array" ref="AF49">IFERROR(INDEX($H$102:$AR$200,MATCH($F49,$F$102:$F$200,0),COLUMN()-7),-999)</f>
        <v>999</v>
      </c>
      <c r="AG49" s="16" cm="1">
        <f t="array" ref="AG49">IFERROR(INDEX($H$102:$AR$200,MATCH($F49,$F$102:$F$200,0),COLUMN()-7),-999)</f>
        <v>999</v>
      </c>
      <c r="AH49" s="16" cm="1">
        <f t="array" ref="AH49">IFERROR(INDEX($H$102:$AR$200,MATCH($F49,$F$102:$F$200,0),COLUMN()-7),-999)</f>
        <v>999</v>
      </c>
      <c r="AI49" s="16" cm="1">
        <f t="array" ref="AI49">IFERROR(INDEX($H$102:$AR$200,MATCH($F49,$F$102:$F$200,0),COLUMN()-7),-999)</f>
        <v>999</v>
      </c>
      <c r="AJ49" s="16" cm="1">
        <f t="array" ref="AJ49">IFERROR(INDEX($H$102:$AR$200,MATCH($F49,$F$102:$F$200,0),COLUMN()-7),-999)</f>
        <v>999</v>
      </c>
      <c r="AK49" s="16" cm="1">
        <f t="array" ref="AK49">IFERROR(INDEX($H$102:$AR$200,MATCH($F49,$F$102:$F$200,0),COLUMN()-7),-999)</f>
        <v>999</v>
      </c>
      <c r="AL49" s="16" cm="1">
        <f t="array" ref="AL49">IFERROR(INDEX($H$102:$AR$200,MATCH($F49,$F$102:$F$200,0),COLUMN()-7),-999)</f>
        <v>999</v>
      </c>
      <c r="AM49" s="16" cm="1">
        <f t="array" ref="AM49">IFERROR(INDEX($H$102:$AR$200,MATCH($F49,$F$102:$F$200,0),COLUMN()-7),-999)</f>
        <v>999</v>
      </c>
      <c r="AN49" s="16" cm="1">
        <f t="array" ref="AN49">IFERROR(INDEX($H$102:$AR$200,MATCH($F49,$F$102:$F$200,0),COLUMN()-7),-999)</f>
        <v>999</v>
      </c>
      <c r="AO49" s="16" cm="1">
        <f t="array" ref="AO49">IFERROR(INDEX($H$102:$AR$200,MATCH($F49,$F$102:$F$200,0),COLUMN()-7),-999)</f>
        <v>999</v>
      </c>
      <c r="AP49" s="16" cm="1">
        <f t="array" ref="AP49">IFERROR(INDEX($H$102:$AR$200,MATCH($F49,$F$102:$F$200,0),COLUMN()-7),-999)</f>
        <v>999</v>
      </c>
      <c r="AQ49" s="16" cm="1">
        <f t="array" ref="AQ49">IFERROR(INDEX($H$102:$AR$200,MATCH($F49,$F$102:$F$200,0),COLUMN()-7),-999)</f>
        <v>999</v>
      </c>
      <c r="AR49" s="16" cm="1">
        <f t="array" ref="AR49">IFERROR(INDEX($H$102:$AR$200,MATCH($F49,$F$102:$F$200,0),COLUMN()-7),-999)</f>
        <v>999</v>
      </c>
      <c r="AS49" s="16"/>
      <c r="AT49" s="16">
        <v>999</v>
      </c>
      <c r="AU49" s="16">
        <v>999</v>
      </c>
      <c r="AV49" s="16">
        <v>999</v>
      </c>
      <c r="AW49" s="16">
        <v>999</v>
      </c>
      <c r="AX49" s="16">
        <v>999</v>
      </c>
      <c r="AY49" s="16">
        <v>999</v>
      </c>
      <c r="AZ49" s="16">
        <v>999</v>
      </c>
      <c r="BA49" s="16">
        <v>999</v>
      </c>
      <c r="BB49" s="16">
        <v>999</v>
      </c>
      <c r="BC49" s="16">
        <v>999</v>
      </c>
      <c r="BD49" s="16">
        <v>999</v>
      </c>
      <c r="BE49" s="16">
        <v>999</v>
      </c>
      <c r="BF49" s="16">
        <v>999</v>
      </c>
      <c r="BG49" s="16">
        <v>999</v>
      </c>
      <c r="BH49" s="16">
        <v>999</v>
      </c>
      <c r="BI49" s="16">
        <v>999</v>
      </c>
      <c r="BJ49" s="16"/>
      <c r="BK49" s="16"/>
      <c r="BL49" s="16"/>
      <c r="BM49" s="16"/>
      <c r="BN49" s="16"/>
    </row>
    <row r="50" spans="4:66" ht="15" customHeight="1" x14ac:dyDescent="0.25">
      <c r="D50" s="2" t="str">
        <f>'Lines - Loading'!C50</f>
        <v>chapelcross132kv</v>
      </c>
      <c r="E50" s="90" t="str">
        <f>IF('Lines - Loading'!D50="","",'Lines - Loading'!D50)</f>
        <v>CHAP1-_M1-_2</v>
      </c>
      <c r="F50" s="79" t="str">
        <f>'Lines - Loading'!E50</f>
        <v>CHAP1-_M1-_2</v>
      </c>
      <c r="H50" s="16" cm="1">
        <f t="array" ref="H50">IFERROR(INDEX($H$102:$AR$200,MATCH($F50,$F$102:$F$200,0),COLUMN()-7),-999)</f>
        <v>0</v>
      </c>
      <c r="I50" s="16" cm="1">
        <f t="array" ref="I50">IFERROR(INDEX($H$102:$AR$200,MATCH($F50,$F$102:$F$200,0),COLUMN()-7),-999)</f>
        <v>0</v>
      </c>
      <c r="J50" s="16" cm="1">
        <f t="array" ref="J50">IFERROR(INDEX($H$102:$AR$200,MATCH($F50,$F$102:$F$200,0),COLUMN()-7),-999)</f>
        <v>0</v>
      </c>
      <c r="K50" s="16" cm="1">
        <f t="array" ref="K50">IFERROR(INDEX($H$102:$AR$200,MATCH($F50,$F$102:$F$200,0),COLUMN()-7),-999)</f>
        <v>0</v>
      </c>
      <c r="L50" s="16" cm="1">
        <f t="array" ref="L50">IFERROR(INDEX($H$102:$AR$200,MATCH($F50,$F$102:$F$200,0),COLUMN()-7),-999)</f>
        <v>0</v>
      </c>
      <c r="M50" s="16" cm="1">
        <f t="array" ref="M50">IFERROR(INDEX($H$102:$AR$200,MATCH($F50,$F$102:$F$200,0),COLUMN()-7),-999)</f>
        <v>0</v>
      </c>
      <c r="N50" s="16" cm="1">
        <f t="array" ref="N50">IFERROR(INDEX($H$102:$AR$200,MATCH($F50,$F$102:$F$200,0),COLUMN()-7),-999)</f>
        <v>0</v>
      </c>
      <c r="O50" s="16" cm="1">
        <f t="array" ref="O50">IFERROR(INDEX($H$102:$AR$200,MATCH($F50,$F$102:$F$200,0),COLUMN()-7),-999)</f>
        <v>0</v>
      </c>
      <c r="P50" s="16" cm="1">
        <f t="array" ref="P50">IFERROR(INDEX($H$102:$AR$200,MATCH($F50,$F$102:$F$200,0),COLUMN()-7),-999)</f>
        <v>0</v>
      </c>
      <c r="Q50" s="16" cm="1">
        <f t="array" ref="Q50">IFERROR(INDEX($H$102:$AR$200,MATCH($F50,$F$102:$F$200,0),COLUMN()-7),-999)</f>
        <v>0.01</v>
      </c>
      <c r="R50" s="16" cm="1">
        <f t="array" ref="R50">IFERROR(INDEX($H$102:$AR$200,MATCH($F50,$F$102:$F$200,0),COLUMN()-7),-999)</f>
        <v>999</v>
      </c>
      <c r="S50" s="16" cm="1">
        <f t="array" ref="S50">IFERROR(INDEX($H$102:$AR$200,MATCH($F50,$F$102:$F$200,0),COLUMN()-7),-999)</f>
        <v>999</v>
      </c>
      <c r="T50" s="16" cm="1">
        <f t="array" ref="T50">IFERROR(INDEX($H$102:$AR$200,MATCH($F50,$F$102:$F$200,0),COLUMN()-7),-999)</f>
        <v>999</v>
      </c>
      <c r="U50" s="16" cm="1">
        <f t="array" ref="U50">IFERROR(INDEX($H$102:$AR$200,MATCH($F50,$F$102:$F$200,0),COLUMN()-7),-999)</f>
        <v>999</v>
      </c>
      <c r="V50" s="16" cm="1">
        <f t="array" ref="V50">IFERROR(INDEX($H$102:$AR$200,MATCH($F50,$F$102:$F$200,0),COLUMN()-7),-999)</f>
        <v>999</v>
      </c>
      <c r="W50" s="16" cm="1">
        <f t="array" ref="W50">IFERROR(INDEX($H$102:$AR$200,MATCH($F50,$F$102:$F$200,0),COLUMN()-7),-999)</f>
        <v>999</v>
      </c>
      <c r="X50" s="16" cm="1">
        <f t="array" ref="X50">IFERROR(INDEX($H$102:$AR$200,MATCH($F50,$F$102:$F$200,0),COLUMN()-7),-999)</f>
        <v>999</v>
      </c>
      <c r="Y50" s="16" cm="1">
        <f t="array" ref="Y50">IFERROR(INDEX($H$102:$AR$200,MATCH($F50,$F$102:$F$200,0),COLUMN()-7),-999)</f>
        <v>999</v>
      </c>
      <c r="Z50" s="16" cm="1">
        <f t="array" ref="Z50">IFERROR(INDEX($H$102:$AR$200,MATCH($F50,$F$102:$F$200,0),COLUMN()-7),-999)</f>
        <v>999</v>
      </c>
      <c r="AA50" s="16" cm="1">
        <f t="array" ref="AA50">IFERROR(INDEX($H$102:$AR$200,MATCH($F50,$F$102:$F$200,0),COLUMN()-7),-999)</f>
        <v>999</v>
      </c>
      <c r="AB50" s="16" cm="1">
        <f t="array" ref="AB50">IFERROR(INDEX($H$102:$AR$200,MATCH($F50,$F$102:$F$200,0),COLUMN()-7),-999)</f>
        <v>999</v>
      </c>
      <c r="AC50" s="16" cm="1">
        <f t="array" ref="AC50">IFERROR(INDEX($H$102:$AR$200,MATCH($F50,$F$102:$F$200,0),COLUMN()-7),-999)</f>
        <v>999</v>
      </c>
      <c r="AD50" s="16" cm="1">
        <f t="array" ref="AD50">IFERROR(INDEX($H$102:$AR$200,MATCH($F50,$F$102:$F$200,0),COLUMN()-7),-999)</f>
        <v>999</v>
      </c>
      <c r="AE50" s="16" cm="1">
        <f t="array" ref="AE50">IFERROR(INDEX($H$102:$AR$200,MATCH($F50,$F$102:$F$200,0),COLUMN()-7),-999)</f>
        <v>999</v>
      </c>
      <c r="AF50" s="16" cm="1">
        <f t="array" ref="AF50">IFERROR(INDEX($H$102:$AR$200,MATCH($F50,$F$102:$F$200,0),COLUMN()-7),-999)</f>
        <v>999</v>
      </c>
      <c r="AG50" s="16" cm="1">
        <f t="array" ref="AG50">IFERROR(INDEX($H$102:$AR$200,MATCH($F50,$F$102:$F$200,0),COLUMN()-7),-999)</f>
        <v>999</v>
      </c>
      <c r="AH50" s="16" cm="1">
        <f t="array" ref="AH50">IFERROR(INDEX($H$102:$AR$200,MATCH($F50,$F$102:$F$200,0),COLUMN()-7),-999)</f>
        <v>999</v>
      </c>
      <c r="AI50" s="16" cm="1">
        <f t="array" ref="AI50">IFERROR(INDEX($H$102:$AR$200,MATCH($F50,$F$102:$F$200,0),COLUMN()-7),-999)</f>
        <v>999</v>
      </c>
      <c r="AJ50" s="16" cm="1">
        <f t="array" ref="AJ50">IFERROR(INDEX($H$102:$AR$200,MATCH($F50,$F$102:$F$200,0),COLUMN()-7),-999)</f>
        <v>999</v>
      </c>
      <c r="AK50" s="16" cm="1">
        <f t="array" ref="AK50">IFERROR(INDEX($H$102:$AR$200,MATCH($F50,$F$102:$F$200,0),COLUMN()-7),-999)</f>
        <v>999</v>
      </c>
      <c r="AL50" s="16" cm="1">
        <f t="array" ref="AL50">IFERROR(INDEX($H$102:$AR$200,MATCH($F50,$F$102:$F$200,0),COLUMN()-7),-999)</f>
        <v>999</v>
      </c>
      <c r="AM50" s="16" cm="1">
        <f t="array" ref="AM50">IFERROR(INDEX($H$102:$AR$200,MATCH($F50,$F$102:$F$200,0),COLUMN()-7),-999)</f>
        <v>999</v>
      </c>
      <c r="AN50" s="16" cm="1">
        <f t="array" ref="AN50">IFERROR(INDEX($H$102:$AR$200,MATCH($F50,$F$102:$F$200,0),COLUMN()-7),-999)</f>
        <v>999</v>
      </c>
      <c r="AO50" s="16" cm="1">
        <f t="array" ref="AO50">IFERROR(INDEX($H$102:$AR$200,MATCH($F50,$F$102:$F$200,0),COLUMN()-7),-999)</f>
        <v>999</v>
      </c>
      <c r="AP50" s="16" cm="1">
        <f t="array" ref="AP50">IFERROR(INDEX($H$102:$AR$200,MATCH($F50,$F$102:$F$200,0),COLUMN()-7),-999)</f>
        <v>999</v>
      </c>
      <c r="AQ50" s="16" cm="1">
        <f t="array" ref="AQ50">IFERROR(INDEX($H$102:$AR$200,MATCH($F50,$F$102:$F$200,0),COLUMN()-7),-999)</f>
        <v>999</v>
      </c>
      <c r="AR50" s="16" cm="1">
        <f t="array" ref="AR50">IFERROR(INDEX($H$102:$AR$200,MATCH($F50,$F$102:$F$200,0),COLUMN()-7),-999)</f>
        <v>999</v>
      </c>
      <c r="AS50" s="16"/>
      <c r="AT50" s="16">
        <v>999</v>
      </c>
      <c r="AU50" s="16">
        <v>999</v>
      </c>
      <c r="AV50" s="16">
        <v>999</v>
      </c>
      <c r="AW50" s="16">
        <v>999</v>
      </c>
      <c r="AX50" s="16">
        <v>999</v>
      </c>
      <c r="AY50" s="16">
        <v>999</v>
      </c>
      <c r="AZ50" s="16">
        <v>999</v>
      </c>
      <c r="BA50" s="16">
        <v>999</v>
      </c>
      <c r="BB50" s="16">
        <v>999</v>
      </c>
      <c r="BC50" s="16">
        <v>999</v>
      </c>
      <c r="BD50" s="16">
        <v>999</v>
      </c>
      <c r="BE50" s="16">
        <v>999</v>
      </c>
      <c r="BF50" s="16">
        <v>999</v>
      </c>
      <c r="BG50" s="16">
        <v>999</v>
      </c>
      <c r="BH50" s="16">
        <v>999</v>
      </c>
      <c r="BI50" s="16">
        <v>999</v>
      </c>
      <c r="BJ50" s="16"/>
      <c r="BK50" s="16"/>
      <c r="BL50" s="16"/>
      <c r="BM50" s="16"/>
      <c r="BN50" s="16"/>
    </row>
    <row r="51" spans="4:66" ht="15" customHeight="1" x14ac:dyDescent="0.25">
      <c r="D51" s="2" t="str">
        <f>'Lines - Loading'!C51</f>
        <v>chapelcross132kv</v>
      </c>
      <c r="E51" s="90" t="str">
        <f>IF('Lines - Loading'!D51="","",'Lines - Loading'!D51)</f>
        <v>CHAP1-_R1-_1</v>
      </c>
      <c r="F51" s="79" t="str">
        <f>'Lines - Loading'!E51</f>
        <v>CHAP1-_R1-_1</v>
      </c>
      <c r="H51" s="16" cm="1">
        <f t="array" ref="H51">IFERROR(INDEX($H$102:$AR$200,MATCH($F51,$F$102:$F$200,0),COLUMN()-7),-999)</f>
        <v>0</v>
      </c>
      <c r="I51" s="16" cm="1">
        <f t="array" ref="I51">IFERROR(INDEX($H$102:$AR$200,MATCH($F51,$F$102:$F$200,0),COLUMN()-7),-999)</f>
        <v>0</v>
      </c>
      <c r="J51" s="16" cm="1">
        <f t="array" ref="J51">IFERROR(INDEX($H$102:$AR$200,MATCH($F51,$F$102:$F$200,0),COLUMN()-7),-999)</f>
        <v>0</v>
      </c>
      <c r="K51" s="16" cm="1">
        <f t="array" ref="K51">IFERROR(INDEX($H$102:$AR$200,MATCH($F51,$F$102:$F$200,0),COLUMN()-7),-999)</f>
        <v>0</v>
      </c>
      <c r="L51" s="16" cm="1">
        <f t="array" ref="L51">IFERROR(INDEX($H$102:$AR$200,MATCH($F51,$F$102:$F$200,0),COLUMN()-7),-999)</f>
        <v>0</v>
      </c>
      <c r="M51" s="16" cm="1">
        <f t="array" ref="M51">IFERROR(INDEX($H$102:$AR$200,MATCH($F51,$F$102:$F$200,0),COLUMN()-7),-999)</f>
        <v>0</v>
      </c>
      <c r="N51" s="16" cm="1">
        <f t="array" ref="N51">IFERROR(INDEX($H$102:$AR$200,MATCH($F51,$F$102:$F$200,0),COLUMN()-7),-999)</f>
        <v>0</v>
      </c>
      <c r="O51" s="16" cm="1">
        <f t="array" ref="O51">IFERROR(INDEX($H$102:$AR$200,MATCH($F51,$F$102:$F$200,0),COLUMN()-7),-999)</f>
        <v>0</v>
      </c>
      <c r="P51" s="16" cm="1">
        <f t="array" ref="P51">IFERROR(INDEX($H$102:$AR$200,MATCH($F51,$F$102:$F$200,0),COLUMN()-7),-999)</f>
        <v>0</v>
      </c>
      <c r="Q51" s="16" cm="1">
        <f t="array" ref="Q51">IFERROR(INDEX($H$102:$AR$200,MATCH($F51,$F$102:$F$200,0),COLUMN()-7),-999)</f>
        <v>0</v>
      </c>
      <c r="R51" s="16" cm="1">
        <f t="array" ref="R51">IFERROR(INDEX($H$102:$AR$200,MATCH($F51,$F$102:$F$200,0),COLUMN()-7),-999)</f>
        <v>0</v>
      </c>
      <c r="S51" s="16" cm="1">
        <f t="array" ref="S51">IFERROR(INDEX($H$102:$AR$200,MATCH($F51,$F$102:$F$200,0),COLUMN()-7),-999)</f>
        <v>0</v>
      </c>
      <c r="T51" s="16" cm="1">
        <f t="array" ref="T51">IFERROR(INDEX($H$102:$AR$200,MATCH($F51,$F$102:$F$200,0),COLUMN()-7),-999)</f>
        <v>0</v>
      </c>
      <c r="U51" s="16" cm="1">
        <f t="array" ref="U51">IFERROR(INDEX($H$102:$AR$200,MATCH($F51,$F$102:$F$200,0),COLUMN()-7),-999)</f>
        <v>0</v>
      </c>
      <c r="V51" s="16" cm="1">
        <f t="array" ref="V51">IFERROR(INDEX($H$102:$AR$200,MATCH($F51,$F$102:$F$200,0),COLUMN()-7),-999)</f>
        <v>0</v>
      </c>
      <c r="W51" s="16" cm="1">
        <f t="array" ref="W51">IFERROR(INDEX($H$102:$AR$200,MATCH($F51,$F$102:$F$200,0),COLUMN()-7),-999)</f>
        <v>0</v>
      </c>
      <c r="X51" s="16" cm="1">
        <f t="array" ref="X51">IFERROR(INDEX($H$102:$AR$200,MATCH($F51,$F$102:$F$200,0),COLUMN()-7),-999)</f>
        <v>0</v>
      </c>
      <c r="Y51" s="16" cm="1">
        <f t="array" ref="Y51">IFERROR(INDEX($H$102:$AR$200,MATCH($F51,$F$102:$F$200,0),COLUMN()-7),-999)</f>
        <v>0</v>
      </c>
      <c r="Z51" s="16" cm="1">
        <f t="array" ref="Z51">IFERROR(INDEX($H$102:$AR$200,MATCH($F51,$F$102:$F$200,0),COLUMN()-7),-999)</f>
        <v>0</v>
      </c>
      <c r="AA51" s="16" cm="1">
        <f t="array" ref="AA51">IFERROR(INDEX($H$102:$AR$200,MATCH($F51,$F$102:$F$200,0),COLUMN()-7),-999)</f>
        <v>0</v>
      </c>
      <c r="AB51" s="16" cm="1">
        <f t="array" ref="AB51">IFERROR(INDEX($H$102:$AR$200,MATCH($F51,$F$102:$F$200,0),COLUMN()-7),-999)</f>
        <v>0</v>
      </c>
      <c r="AC51" s="16" cm="1">
        <f t="array" ref="AC51">IFERROR(INDEX($H$102:$AR$200,MATCH($F51,$F$102:$F$200,0),COLUMN()-7),-999)</f>
        <v>0</v>
      </c>
      <c r="AD51" s="16" cm="1">
        <f t="array" ref="AD51">IFERROR(INDEX($H$102:$AR$200,MATCH($F51,$F$102:$F$200,0),COLUMN()-7),-999)</f>
        <v>0</v>
      </c>
      <c r="AE51" s="16" cm="1">
        <f t="array" ref="AE51">IFERROR(INDEX($H$102:$AR$200,MATCH($F51,$F$102:$F$200,0),COLUMN()-7),-999)</f>
        <v>0</v>
      </c>
      <c r="AF51" s="16" cm="1">
        <f t="array" ref="AF51">IFERROR(INDEX($H$102:$AR$200,MATCH($F51,$F$102:$F$200,0),COLUMN()-7),-999)</f>
        <v>0</v>
      </c>
      <c r="AG51" s="16" cm="1">
        <f t="array" ref="AG51">IFERROR(INDEX($H$102:$AR$200,MATCH($F51,$F$102:$F$200,0),COLUMN()-7),-999)</f>
        <v>0</v>
      </c>
      <c r="AH51" s="16" cm="1">
        <f t="array" ref="AH51">IFERROR(INDEX($H$102:$AR$200,MATCH($F51,$F$102:$F$200,0),COLUMN()-7),-999)</f>
        <v>0</v>
      </c>
      <c r="AI51" s="16" cm="1">
        <f t="array" ref="AI51">IFERROR(INDEX($H$102:$AR$200,MATCH($F51,$F$102:$F$200,0),COLUMN()-7),-999)</f>
        <v>0</v>
      </c>
      <c r="AJ51" s="16" cm="1">
        <f t="array" ref="AJ51">IFERROR(INDEX($H$102:$AR$200,MATCH($F51,$F$102:$F$200,0),COLUMN()-7),-999)</f>
        <v>0</v>
      </c>
      <c r="AK51" s="16" cm="1">
        <f t="array" ref="AK51">IFERROR(INDEX($H$102:$AR$200,MATCH($F51,$F$102:$F$200,0),COLUMN()-7),-999)</f>
        <v>0</v>
      </c>
      <c r="AL51" s="16" cm="1">
        <f t="array" ref="AL51">IFERROR(INDEX($H$102:$AR$200,MATCH($F51,$F$102:$F$200,0),COLUMN()-7),-999)</f>
        <v>0</v>
      </c>
      <c r="AM51" s="16" cm="1">
        <f t="array" ref="AM51">IFERROR(INDEX($H$102:$AR$200,MATCH($F51,$F$102:$F$200,0),COLUMN()-7),-999)</f>
        <v>0</v>
      </c>
      <c r="AN51" s="16" cm="1">
        <f t="array" ref="AN51">IFERROR(INDEX($H$102:$AR$200,MATCH($F51,$F$102:$F$200,0),COLUMN()-7),-999)</f>
        <v>0</v>
      </c>
      <c r="AO51" s="16" cm="1">
        <f t="array" ref="AO51">IFERROR(INDEX($H$102:$AR$200,MATCH($F51,$F$102:$F$200,0),COLUMN()-7),-999)</f>
        <v>0</v>
      </c>
      <c r="AP51" s="16" cm="1">
        <f t="array" ref="AP51">IFERROR(INDEX($H$102:$AR$200,MATCH($F51,$F$102:$F$200,0),COLUMN()-7),-999)</f>
        <v>0</v>
      </c>
      <c r="AQ51" s="16" cm="1">
        <f t="array" ref="AQ51">IFERROR(INDEX($H$102:$AR$200,MATCH($F51,$F$102:$F$200,0),COLUMN()-7),-999)</f>
        <v>0</v>
      </c>
      <c r="AR51" s="16" cm="1">
        <f t="array" ref="AR51">IFERROR(INDEX($H$102:$AR$200,MATCH($F51,$F$102:$F$200,0),COLUMN()-7),-999)</f>
        <v>0</v>
      </c>
      <c r="AS51" s="16"/>
      <c r="AT51" s="16">
        <v>999</v>
      </c>
      <c r="AU51" s="16">
        <v>999</v>
      </c>
      <c r="AV51" s="16">
        <v>999</v>
      </c>
      <c r="AW51" s="16">
        <v>999</v>
      </c>
      <c r="AX51" s="16">
        <v>999</v>
      </c>
      <c r="AY51" s="16">
        <v>999</v>
      </c>
      <c r="AZ51" s="16">
        <v>999</v>
      </c>
      <c r="BA51" s="16">
        <v>999</v>
      </c>
      <c r="BB51" s="16">
        <v>999</v>
      </c>
      <c r="BC51" s="16">
        <v>999</v>
      </c>
      <c r="BD51" s="16">
        <v>999</v>
      </c>
      <c r="BE51" s="16">
        <v>999</v>
      </c>
      <c r="BF51" s="16">
        <v>999</v>
      </c>
      <c r="BG51" s="16">
        <v>999</v>
      </c>
      <c r="BH51" s="16">
        <v>999</v>
      </c>
      <c r="BI51" s="16">
        <v>999</v>
      </c>
      <c r="BJ51" s="16"/>
      <c r="BK51" s="16"/>
      <c r="BL51" s="16"/>
      <c r="BM51" s="16"/>
      <c r="BN51" s="16"/>
    </row>
    <row r="52" spans="4:66" ht="15" customHeight="1" x14ac:dyDescent="0.25">
      <c r="D52" s="2" t="str">
        <f>'Lines - Loading'!C52</f>
        <v>chapelcross132kv</v>
      </c>
      <c r="E52" s="90" t="str">
        <f>IF('Lines - Loading'!D52="","",'Lines - Loading'!D52)</f>
        <v>HARK</v>
      </c>
      <c r="F52" s="79" t="str">
        <f>'Lines - Loading'!E52</f>
        <v>HARK</v>
      </c>
      <c r="H52" s="16" cm="1">
        <f t="array" ref="H52">IFERROR(INDEX($H$102:$AR$200,MATCH($F52,$F$102:$F$200,0),COLUMN()-7),-999)</f>
        <v>0</v>
      </c>
      <c r="I52" s="16" cm="1">
        <f t="array" ref="I52">IFERROR(INDEX($H$102:$AR$200,MATCH($F52,$F$102:$F$200,0),COLUMN()-7),-999)</f>
        <v>0</v>
      </c>
      <c r="J52" s="16" cm="1">
        <f t="array" ref="J52">IFERROR(INDEX($H$102:$AR$200,MATCH($F52,$F$102:$F$200,0),COLUMN()-7),-999)</f>
        <v>0</v>
      </c>
      <c r="K52" s="16" cm="1">
        <f t="array" ref="K52">IFERROR(INDEX($H$102:$AR$200,MATCH($F52,$F$102:$F$200,0),COLUMN()-7),-999)</f>
        <v>0</v>
      </c>
      <c r="L52" s="16" cm="1">
        <f t="array" ref="L52">IFERROR(INDEX($H$102:$AR$200,MATCH($F52,$F$102:$F$200,0),COLUMN()-7),-999)</f>
        <v>0</v>
      </c>
      <c r="M52" s="16" cm="1">
        <f t="array" ref="M52">IFERROR(INDEX($H$102:$AR$200,MATCH($F52,$F$102:$F$200,0),COLUMN()-7),-999)</f>
        <v>0</v>
      </c>
      <c r="N52" s="16" cm="1">
        <f t="array" ref="N52">IFERROR(INDEX($H$102:$AR$200,MATCH($F52,$F$102:$F$200,0),COLUMN()-7),-999)</f>
        <v>0</v>
      </c>
      <c r="O52" s="16" cm="1">
        <f t="array" ref="O52">IFERROR(INDEX($H$102:$AR$200,MATCH($F52,$F$102:$F$200,0),COLUMN()-7),-999)</f>
        <v>0</v>
      </c>
      <c r="P52" s="16" cm="1">
        <f t="array" ref="P52">IFERROR(INDEX($H$102:$AR$200,MATCH($F52,$F$102:$F$200,0),COLUMN()-7),-999)</f>
        <v>0</v>
      </c>
      <c r="Q52" s="16" cm="1">
        <f t="array" ref="Q52">IFERROR(INDEX($H$102:$AR$200,MATCH($F52,$F$102:$F$200,0),COLUMN()-7),-999)</f>
        <v>0</v>
      </c>
      <c r="R52" s="16" cm="1">
        <f t="array" ref="R52">IFERROR(INDEX($H$102:$AR$200,MATCH($F52,$F$102:$F$200,0),COLUMN()-7),-999)</f>
        <v>0</v>
      </c>
      <c r="S52" s="16" cm="1">
        <f t="array" ref="S52">IFERROR(INDEX($H$102:$AR$200,MATCH($F52,$F$102:$F$200,0),COLUMN()-7),-999)</f>
        <v>0</v>
      </c>
      <c r="T52" s="16" cm="1">
        <f t="array" ref="T52">IFERROR(INDEX($H$102:$AR$200,MATCH($F52,$F$102:$F$200,0),COLUMN()-7),-999)</f>
        <v>0</v>
      </c>
      <c r="U52" s="16" cm="1">
        <f t="array" ref="U52">IFERROR(INDEX($H$102:$AR$200,MATCH($F52,$F$102:$F$200,0),COLUMN()-7),-999)</f>
        <v>0</v>
      </c>
      <c r="V52" s="16" cm="1">
        <f t="array" ref="V52">IFERROR(INDEX($H$102:$AR$200,MATCH($F52,$F$102:$F$200,0),COLUMN()-7),-999)</f>
        <v>0</v>
      </c>
      <c r="W52" s="16" cm="1">
        <f t="array" ref="W52">IFERROR(INDEX($H$102:$AR$200,MATCH($F52,$F$102:$F$200,0),COLUMN()-7),-999)</f>
        <v>0</v>
      </c>
      <c r="X52" s="16" cm="1">
        <f t="array" ref="X52">IFERROR(INDEX($H$102:$AR$200,MATCH($F52,$F$102:$F$200,0),COLUMN()-7),-999)</f>
        <v>0</v>
      </c>
      <c r="Y52" s="16" cm="1">
        <f t="array" ref="Y52">IFERROR(INDEX($H$102:$AR$200,MATCH($F52,$F$102:$F$200,0),COLUMN()-7),-999)</f>
        <v>0</v>
      </c>
      <c r="Z52" s="16" cm="1">
        <f t="array" ref="Z52">IFERROR(INDEX($H$102:$AR$200,MATCH($F52,$F$102:$F$200,0),COLUMN()-7),-999)</f>
        <v>0</v>
      </c>
      <c r="AA52" s="16" cm="1">
        <f t="array" ref="AA52">IFERROR(INDEX($H$102:$AR$200,MATCH($F52,$F$102:$F$200,0),COLUMN()-7),-999)</f>
        <v>0</v>
      </c>
      <c r="AB52" s="16" cm="1">
        <f t="array" ref="AB52">IFERROR(INDEX($H$102:$AR$200,MATCH($F52,$F$102:$F$200,0),COLUMN()-7),-999)</f>
        <v>0</v>
      </c>
      <c r="AC52" s="16" cm="1">
        <f t="array" ref="AC52">IFERROR(INDEX($H$102:$AR$200,MATCH($F52,$F$102:$F$200,0),COLUMN()-7),-999)</f>
        <v>0</v>
      </c>
      <c r="AD52" s="16" cm="1">
        <f t="array" ref="AD52">IFERROR(INDEX($H$102:$AR$200,MATCH($F52,$F$102:$F$200,0),COLUMN()-7),-999)</f>
        <v>0</v>
      </c>
      <c r="AE52" s="16" cm="1">
        <f t="array" ref="AE52">IFERROR(INDEX($H$102:$AR$200,MATCH($F52,$F$102:$F$200,0),COLUMN()-7),-999)</f>
        <v>0</v>
      </c>
      <c r="AF52" s="16" cm="1">
        <f t="array" ref="AF52">IFERROR(INDEX($H$102:$AR$200,MATCH($F52,$F$102:$F$200,0),COLUMN()-7),-999)</f>
        <v>0</v>
      </c>
      <c r="AG52" s="16" cm="1">
        <f t="array" ref="AG52">IFERROR(INDEX($H$102:$AR$200,MATCH($F52,$F$102:$F$200,0),COLUMN()-7),-999)</f>
        <v>0</v>
      </c>
      <c r="AH52" s="16" cm="1">
        <f t="array" ref="AH52">IFERROR(INDEX($H$102:$AR$200,MATCH($F52,$F$102:$F$200,0),COLUMN()-7),-999)</f>
        <v>0</v>
      </c>
      <c r="AI52" s="16" cm="1">
        <f t="array" ref="AI52">IFERROR(INDEX($H$102:$AR$200,MATCH($F52,$F$102:$F$200,0),COLUMN()-7),-999)</f>
        <v>0</v>
      </c>
      <c r="AJ52" s="16" cm="1">
        <f t="array" ref="AJ52">IFERROR(INDEX($H$102:$AR$200,MATCH($F52,$F$102:$F$200,0),COLUMN()-7),-999)</f>
        <v>0</v>
      </c>
      <c r="AK52" s="16" cm="1">
        <f t="array" ref="AK52">IFERROR(INDEX($H$102:$AR$200,MATCH($F52,$F$102:$F$200,0),COLUMN()-7),-999)</f>
        <v>0</v>
      </c>
      <c r="AL52" s="16" cm="1">
        <f t="array" ref="AL52">IFERROR(INDEX($H$102:$AR$200,MATCH($F52,$F$102:$F$200,0),COLUMN()-7),-999)</f>
        <v>0</v>
      </c>
      <c r="AM52" s="16" cm="1">
        <f t="array" ref="AM52">IFERROR(INDEX($H$102:$AR$200,MATCH($F52,$F$102:$F$200,0),COLUMN()-7),-999)</f>
        <v>0</v>
      </c>
      <c r="AN52" s="16" cm="1">
        <f t="array" ref="AN52">IFERROR(INDEX($H$102:$AR$200,MATCH($F52,$F$102:$F$200,0),COLUMN()-7),-999)</f>
        <v>0</v>
      </c>
      <c r="AO52" s="16" cm="1">
        <f t="array" ref="AO52">IFERROR(INDEX($H$102:$AR$200,MATCH($F52,$F$102:$F$200,0),COLUMN()-7),-999)</f>
        <v>0</v>
      </c>
      <c r="AP52" s="16" cm="1">
        <f t="array" ref="AP52">IFERROR(INDEX($H$102:$AR$200,MATCH($F52,$F$102:$F$200,0),COLUMN()-7),-999)</f>
        <v>0</v>
      </c>
      <c r="AQ52" s="16" cm="1">
        <f t="array" ref="AQ52">IFERROR(INDEX($H$102:$AR$200,MATCH($F52,$F$102:$F$200,0),COLUMN()-7),-999)</f>
        <v>0</v>
      </c>
      <c r="AR52" s="16" cm="1">
        <f t="array" ref="AR52">IFERROR(INDEX($H$102:$AR$200,MATCH($F52,$F$102:$F$200,0),COLUMN()-7),-999)</f>
        <v>0</v>
      </c>
      <c r="AS52" s="16"/>
      <c r="AT52" s="16">
        <v>999</v>
      </c>
      <c r="AU52" s="16">
        <v>999</v>
      </c>
      <c r="AV52" s="16">
        <v>999</v>
      </c>
      <c r="AW52" s="16">
        <v>999</v>
      </c>
      <c r="AX52" s="16">
        <v>999</v>
      </c>
      <c r="AY52" s="16">
        <v>999</v>
      </c>
      <c r="AZ52" s="16">
        <v>999</v>
      </c>
      <c r="BA52" s="16">
        <v>999</v>
      </c>
      <c r="BB52" s="16">
        <v>999</v>
      </c>
      <c r="BC52" s="16">
        <v>999</v>
      </c>
      <c r="BD52" s="16">
        <v>999</v>
      </c>
      <c r="BE52" s="16">
        <v>999</v>
      </c>
      <c r="BF52" s="16">
        <v>999</v>
      </c>
      <c r="BG52" s="16">
        <v>999</v>
      </c>
      <c r="BH52" s="16">
        <v>999</v>
      </c>
      <c r="BI52" s="16">
        <v>999</v>
      </c>
      <c r="BJ52" s="16"/>
      <c r="BK52" s="16"/>
      <c r="BL52" s="16"/>
      <c r="BM52" s="16"/>
      <c r="BN52" s="16"/>
    </row>
    <row r="53" spans="4:66" ht="15" customHeight="1" x14ac:dyDescent="0.25">
      <c r="D53" s="2" t="str">
        <f>'Lines - Loading'!C53</f>
        <v>chapelcross132kv</v>
      </c>
      <c r="E53" s="90" t="str">
        <f>IF('Lines - Loading'!D53="","",'Lines - Loading'!D53)</f>
        <v>DUMF-2</v>
      </c>
      <c r="F53" s="79" t="str">
        <f>'Lines - Loading'!E53</f>
        <v>DUMF-2</v>
      </c>
      <c r="H53" s="16" cm="1">
        <f t="array" ref="H53">IFERROR(INDEX($H$102:$AR$200,MATCH($F53,$F$102:$F$200,0),COLUMN()-7),-999)</f>
        <v>0</v>
      </c>
      <c r="I53" s="16" cm="1">
        <f t="array" ref="I53">IFERROR(INDEX($H$102:$AR$200,MATCH($F53,$F$102:$F$200,0),COLUMN()-7),-999)</f>
        <v>0</v>
      </c>
      <c r="J53" s="16" cm="1">
        <f t="array" ref="J53">IFERROR(INDEX($H$102:$AR$200,MATCH($F53,$F$102:$F$200,0),COLUMN()-7),-999)</f>
        <v>0</v>
      </c>
      <c r="K53" s="16" cm="1">
        <f t="array" ref="K53">IFERROR(INDEX($H$102:$AR$200,MATCH($F53,$F$102:$F$200,0),COLUMN()-7),-999)</f>
        <v>0</v>
      </c>
      <c r="L53" s="16" cm="1">
        <f t="array" ref="L53">IFERROR(INDEX($H$102:$AR$200,MATCH($F53,$F$102:$F$200,0),COLUMN()-7),-999)</f>
        <v>0</v>
      </c>
      <c r="M53" s="16" cm="1">
        <f t="array" ref="M53">IFERROR(INDEX($H$102:$AR$200,MATCH($F53,$F$102:$F$200,0),COLUMN()-7),-999)</f>
        <v>0</v>
      </c>
      <c r="N53" s="16" cm="1">
        <f t="array" ref="N53">IFERROR(INDEX($H$102:$AR$200,MATCH($F53,$F$102:$F$200,0),COLUMN()-7),-999)</f>
        <v>0</v>
      </c>
      <c r="O53" s="16" cm="1">
        <f t="array" ref="O53">IFERROR(INDEX($H$102:$AR$200,MATCH($F53,$F$102:$F$200,0),COLUMN()-7),-999)</f>
        <v>0</v>
      </c>
      <c r="P53" s="16" cm="1">
        <f t="array" ref="P53">IFERROR(INDEX($H$102:$AR$200,MATCH($F53,$F$102:$F$200,0),COLUMN()-7),-999)</f>
        <v>0</v>
      </c>
      <c r="Q53" s="16" cm="1">
        <f t="array" ref="Q53">IFERROR(INDEX($H$102:$AR$200,MATCH($F53,$F$102:$F$200,0),COLUMN()-7),-999)</f>
        <v>0</v>
      </c>
      <c r="R53" s="16" cm="1">
        <f t="array" ref="R53">IFERROR(INDEX($H$102:$AR$200,MATCH($F53,$F$102:$F$200,0),COLUMN()-7),-999)</f>
        <v>0</v>
      </c>
      <c r="S53" s="16" cm="1">
        <f t="array" ref="S53">IFERROR(INDEX($H$102:$AR$200,MATCH($F53,$F$102:$F$200,0),COLUMN()-7),-999)</f>
        <v>0</v>
      </c>
      <c r="T53" s="16" cm="1">
        <f t="array" ref="T53">IFERROR(INDEX($H$102:$AR$200,MATCH($F53,$F$102:$F$200,0),COLUMN()-7),-999)</f>
        <v>0</v>
      </c>
      <c r="U53" s="16" cm="1">
        <f t="array" ref="U53">IFERROR(INDEX($H$102:$AR$200,MATCH($F53,$F$102:$F$200,0),COLUMN()-7),-999)</f>
        <v>0</v>
      </c>
      <c r="V53" s="16" cm="1">
        <f t="array" ref="V53">IFERROR(INDEX($H$102:$AR$200,MATCH($F53,$F$102:$F$200,0),COLUMN()-7),-999)</f>
        <v>0</v>
      </c>
      <c r="W53" s="16" cm="1">
        <f t="array" ref="W53">IFERROR(INDEX($H$102:$AR$200,MATCH($F53,$F$102:$F$200,0),COLUMN()-7),-999)</f>
        <v>0</v>
      </c>
      <c r="X53" s="16" cm="1">
        <f t="array" ref="X53">IFERROR(INDEX($H$102:$AR$200,MATCH($F53,$F$102:$F$200,0),COLUMN()-7),-999)</f>
        <v>0</v>
      </c>
      <c r="Y53" s="16" cm="1">
        <f t="array" ref="Y53">IFERROR(INDEX($H$102:$AR$200,MATCH($F53,$F$102:$F$200,0),COLUMN()-7),-999)</f>
        <v>0</v>
      </c>
      <c r="Z53" s="16" cm="1">
        <f t="array" ref="Z53">IFERROR(INDEX($H$102:$AR$200,MATCH($F53,$F$102:$F$200,0),COLUMN()-7),-999)</f>
        <v>0</v>
      </c>
      <c r="AA53" s="16" cm="1">
        <f t="array" ref="AA53">IFERROR(INDEX($H$102:$AR$200,MATCH($F53,$F$102:$F$200,0),COLUMN()-7),-999)</f>
        <v>0</v>
      </c>
      <c r="AB53" s="16" cm="1">
        <f t="array" ref="AB53">IFERROR(INDEX($H$102:$AR$200,MATCH($F53,$F$102:$F$200,0),COLUMN()-7),-999)</f>
        <v>0</v>
      </c>
      <c r="AC53" s="16" cm="1">
        <f t="array" ref="AC53">IFERROR(INDEX($H$102:$AR$200,MATCH($F53,$F$102:$F$200,0),COLUMN()-7),-999)</f>
        <v>0</v>
      </c>
      <c r="AD53" s="16" cm="1">
        <f t="array" ref="AD53">IFERROR(INDEX($H$102:$AR$200,MATCH($F53,$F$102:$F$200,0),COLUMN()-7),-999)</f>
        <v>0</v>
      </c>
      <c r="AE53" s="16" cm="1">
        <f t="array" ref="AE53">IFERROR(INDEX($H$102:$AR$200,MATCH($F53,$F$102:$F$200,0),COLUMN()-7),-999)</f>
        <v>0</v>
      </c>
      <c r="AF53" s="16" cm="1">
        <f t="array" ref="AF53">IFERROR(INDEX($H$102:$AR$200,MATCH($F53,$F$102:$F$200,0),COLUMN()-7),-999)</f>
        <v>0</v>
      </c>
      <c r="AG53" s="16" cm="1">
        <f t="array" ref="AG53">IFERROR(INDEX($H$102:$AR$200,MATCH($F53,$F$102:$F$200,0),COLUMN()-7),-999)</f>
        <v>0</v>
      </c>
      <c r="AH53" s="16" cm="1">
        <f t="array" ref="AH53">IFERROR(INDEX($H$102:$AR$200,MATCH($F53,$F$102:$F$200,0),COLUMN()-7),-999)</f>
        <v>0</v>
      </c>
      <c r="AI53" s="16" cm="1">
        <f t="array" ref="AI53">IFERROR(INDEX($H$102:$AR$200,MATCH($F53,$F$102:$F$200,0),COLUMN()-7),-999)</f>
        <v>0</v>
      </c>
      <c r="AJ53" s="16" cm="1">
        <f t="array" ref="AJ53">IFERROR(INDEX($H$102:$AR$200,MATCH($F53,$F$102:$F$200,0),COLUMN()-7),-999)</f>
        <v>0</v>
      </c>
      <c r="AK53" s="16" cm="1">
        <f t="array" ref="AK53">IFERROR(INDEX($H$102:$AR$200,MATCH($F53,$F$102:$F$200,0),COLUMN()-7),-999)</f>
        <v>0</v>
      </c>
      <c r="AL53" s="16" cm="1">
        <f t="array" ref="AL53">IFERROR(INDEX($H$102:$AR$200,MATCH($F53,$F$102:$F$200,0),COLUMN()-7),-999)</f>
        <v>0</v>
      </c>
      <c r="AM53" s="16" cm="1">
        <f t="array" ref="AM53">IFERROR(INDEX($H$102:$AR$200,MATCH($F53,$F$102:$F$200,0),COLUMN()-7),-999)</f>
        <v>0</v>
      </c>
      <c r="AN53" s="16" cm="1">
        <f t="array" ref="AN53">IFERROR(INDEX($H$102:$AR$200,MATCH($F53,$F$102:$F$200,0),COLUMN()-7),-999)</f>
        <v>0</v>
      </c>
      <c r="AO53" s="16" cm="1">
        <f t="array" ref="AO53">IFERROR(INDEX($H$102:$AR$200,MATCH($F53,$F$102:$F$200,0),COLUMN()-7),-999)</f>
        <v>0</v>
      </c>
      <c r="AP53" s="16" cm="1">
        <f t="array" ref="AP53">IFERROR(INDEX($H$102:$AR$200,MATCH($F53,$F$102:$F$200,0),COLUMN()-7),-999)</f>
        <v>0</v>
      </c>
      <c r="AQ53" s="16" cm="1">
        <f t="array" ref="AQ53">IFERROR(INDEX($H$102:$AR$200,MATCH($F53,$F$102:$F$200,0),COLUMN()-7),-999)</f>
        <v>0</v>
      </c>
      <c r="AR53" s="16" cm="1">
        <f t="array" ref="AR53">IFERROR(INDEX($H$102:$AR$200,MATCH($F53,$F$102:$F$200,0),COLUMN()-7),-999)</f>
        <v>0</v>
      </c>
      <c r="AS53" s="16"/>
      <c r="AT53" s="16">
        <v>999</v>
      </c>
      <c r="AU53" s="16">
        <v>999</v>
      </c>
      <c r="AV53" s="16">
        <v>999</v>
      </c>
      <c r="AW53" s="16">
        <v>999</v>
      </c>
      <c r="AX53" s="16">
        <v>999</v>
      </c>
      <c r="AY53" s="16">
        <v>999</v>
      </c>
      <c r="AZ53" s="16">
        <v>999</v>
      </c>
      <c r="BA53" s="16">
        <v>999</v>
      </c>
      <c r="BB53" s="16">
        <v>999</v>
      </c>
      <c r="BC53" s="16">
        <v>999</v>
      </c>
      <c r="BD53" s="16">
        <v>999</v>
      </c>
      <c r="BE53" s="16">
        <v>999</v>
      </c>
      <c r="BF53" s="16">
        <v>999</v>
      </c>
      <c r="BG53" s="16">
        <v>999</v>
      </c>
      <c r="BH53" s="16">
        <v>999</v>
      </c>
      <c r="BI53" s="16">
        <v>999</v>
      </c>
      <c r="BJ53" s="16"/>
      <c r="BK53" s="16"/>
      <c r="BL53" s="16"/>
      <c r="BM53" s="16"/>
      <c r="BN53" s="16"/>
    </row>
    <row r="54" spans="4:66" ht="15" customHeight="1" x14ac:dyDescent="0.25">
      <c r="D54" s="2" t="str">
        <f>'Lines - Loading'!C54</f>
        <v>chapelcross132kv</v>
      </c>
      <c r="E54" s="90" t="str">
        <f>IF('Lines - Loading'!D54="","",'Lines - Loading'!D54)</f>
        <v>ECCF-2</v>
      </c>
      <c r="F54" s="79" t="str">
        <f>'Lines - Loading'!E54</f>
        <v>ECCF-2</v>
      </c>
      <c r="H54" s="16" cm="1">
        <f t="array" ref="H54">IFERROR(INDEX($H$102:$AR$200,MATCH($F54,$F$102:$F$200,0),COLUMN()-7),-999)</f>
        <v>0</v>
      </c>
      <c r="I54" s="16" cm="1">
        <f t="array" ref="I54">IFERROR(INDEX($H$102:$AR$200,MATCH($F54,$F$102:$F$200,0),COLUMN()-7),-999)</f>
        <v>0</v>
      </c>
      <c r="J54" s="16" cm="1">
        <f t="array" ref="J54">IFERROR(INDEX($H$102:$AR$200,MATCH($F54,$F$102:$F$200,0),COLUMN()-7),-999)</f>
        <v>0</v>
      </c>
      <c r="K54" s="16" cm="1">
        <f t="array" ref="K54">IFERROR(INDEX($H$102:$AR$200,MATCH($F54,$F$102:$F$200,0),COLUMN()-7),-999)</f>
        <v>0</v>
      </c>
      <c r="L54" s="16" cm="1">
        <f t="array" ref="L54">IFERROR(INDEX($H$102:$AR$200,MATCH($F54,$F$102:$F$200,0),COLUMN()-7),-999)</f>
        <v>0</v>
      </c>
      <c r="M54" s="16" cm="1">
        <f t="array" ref="M54">IFERROR(INDEX($H$102:$AR$200,MATCH($F54,$F$102:$F$200,0),COLUMN()-7),-999)</f>
        <v>0</v>
      </c>
      <c r="N54" s="16" cm="1">
        <f t="array" ref="N54">IFERROR(INDEX($H$102:$AR$200,MATCH($F54,$F$102:$F$200,0),COLUMN()-7),-999)</f>
        <v>0</v>
      </c>
      <c r="O54" s="16" cm="1">
        <f t="array" ref="O54">IFERROR(INDEX($H$102:$AR$200,MATCH($F54,$F$102:$F$200,0),COLUMN()-7),-999)</f>
        <v>0</v>
      </c>
      <c r="P54" s="16" cm="1">
        <f t="array" ref="P54">IFERROR(INDEX($H$102:$AR$200,MATCH($F54,$F$102:$F$200,0),COLUMN()-7),-999)</f>
        <v>0</v>
      </c>
      <c r="Q54" s="16" cm="1">
        <f t="array" ref="Q54">IFERROR(INDEX($H$102:$AR$200,MATCH($F54,$F$102:$F$200,0),COLUMN()-7),-999)</f>
        <v>0</v>
      </c>
      <c r="R54" s="16" cm="1">
        <f t="array" ref="R54">IFERROR(INDEX($H$102:$AR$200,MATCH($F54,$F$102:$F$200,0),COLUMN()-7),-999)</f>
        <v>0</v>
      </c>
      <c r="S54" s="16" cm="1">
        <f t="array" ref="S54">IFERROR(INDEX($H$102:$AR$200,MATCH($F54,$F$102:$F$200,0),COLUMN()-7),-999)</f>
        <v>0</v>
      </c>
      <c r="T54" s="16" cm="1">
        <f t="array" ref="T54">IFERROR(INDEX($H$102:$AR$200,MATCH($F54,$F$102:$F$200,0),COLUMN()-7),-999)</f>
        <v>0</v>
      </c>
      <c r="U54" s="16" cm="1">
        <f t="array" ref="U54">IFERROR(INDEX($H$102:$AR$200,MATCH($F54,$F$102:$F$200,0),COLUMN()-7),-999)</f>
        <v>0</v>
      </c>
      <c r="V54" s="16" cm="1">
        <f t="array" ref="V54">IFERROR(INDEX($H$102:$AR$200,MATCH($F54,$F$102:$F$200,0),COLUMN()-7),-999)</f>
        <v>0</v>
      </c>
      <c r="W54" s="16" cm="1">
        <f t="array" ref="W54">IFERROR(INDEX($H$102:$AR$200,MATCH($F54,$F$102:$F$200,0),COLUMN()-7),-999)</f>
        <v>0</v>
      </c>
      <c r="X54" s="16" cm="1">
        <f t="array" ref="X54">IFERROR(INDEX($H$102:$AR$200,MATCH($F54,$F$102:$F$200,0),COLUMN()-7),-999)</f>
        <v>0</v>
      </c>
      <c r="Y54" s="16" cm="1">
        <f t="array" ref="Y54">IFERROR(INDEX($H$102:$AR$200,MATCH($F54,$F$102:$F$200,0),COLUMN()-7),-999)</f>
        <v>0</v>
      </c>
      <c r="Z54" s="16" cm="1">
        <f t="array" ref="Z54">IFERROR(INDEX($H$102:$AR$200,MATCH($F54,$F$102:$F$200,0),COLUMN()-7),-999)</f>
        <v>0</v>
      </c>
      <c r="AA54" s="16" cm="1">
        <f t="array" ref="AA54">IFERROR(INDEX($H$102:$AR$200,MATCH($F54,$F$102:$F$200,0),COLUMN()-7),-999)</f>
        <v>0</v>
      </c>
      <c r="AB54" s="16" cm="1">
        <f t="array" ref="AB54">IFERROR(INDEX($H$102:$AR$200,MATCH($F54,$F$102:$F$200,0),COLUMN()-7),-999)</f>
        <v>0</v>
      </c>
      <c r="AC54" s="16" cm="1">
        <f t="array" ref="AC54">IFERROR(INDEX($H$102:$AR$200,MATCH($F54,$F$102:$F$200,0),COLUMN()-7),-999)</f>
        <v>0</v>
      </c>
      <c r="AD54" s="16" cm="1">
        <f t="array" ref="AD54">IFERROR(INDEX($H$102:$AR$200,MATCH($F54,$F$102:$F$200,0),COLUMN()-7),-999)</f>
        <v>0</v>
      </c>
      <c r="AE54" s="16" cm="1">
        <f t="array" ref="AE54">IFERROR(INDEX($H$102:$AR$200,MATCH($F54,$F$102:$F$200,0),COLUMN()-7),-999)</f>
        <v>0</v>
      </c>
      <c r="AF54" s="16" cm="1">
        <f t="array" ref="AF54">IFERROR(INDEX($H$102:$AR$200,MATCH($F54,$F$102:$F$200,0),COLUMN()-7),-999)</f>
        <v>0</v>
      </c>
      <c r="AG54" s="16" cm="1">
        <f t="array" ref="AG54">IFERROR(INDEX($H$102:$AR$200,MATCH($F54,$F$102:$F$200,0),COLUMN()-7),-999)</f>
        <v>0</v>
      </c>
      <c r="AH54" s="16" cm="1">
        <f t="array" ref="AH54">IFERROR(INDEX($H$102:$AR$200,MATCH($F54,$F$102:$F$200,0),COLUMN()-7),-999)</f>
        <v>0</v>
      </c>
      <c r="AI54" s="16" cm="1">
        <f t="array" ref="AI54">IFERROR(INDEX($H$102:$AR$200,MATCH($F54,$F$102:$F$200,0),COLUMN()-7),-999)</f>
        <v>0</v>
      </c>
      <c r="AJ54" s="16" cm="1">
        <f t="array" ref="AJ54">IFERROR(INDEX($H$102:$AR$200,MATCH($F54,$F$102:$F$200,0),COLUMN()-7),-999)</f>
        <v>0</v>
      </c>
      <c r="AK54" s="16" cm="1">
        <f t="array" ref="AK54">IFERROR(INDEX($H$102:$AR$200,MATCH($F54,$F$102:$F$200,0),COLUMN()-7),-999)</f>
        <v>0</v>
      </c>
      <c r="AL54" s="16" cm="1">
        <f t="array" ref="AL54">IFERROR(INDEX($H$102:$AR$200,MATCH($F54,$F$102:$F$200,0),COLUMN()-7),-999)</f>
        <v>0</v>
      </c>
      <c r="AM54" s="16" cm="1">
        <f t="array" ref="AM54">IFERROR(INDEX($H$102:$AR$200,MATCH($F54,$F$102:$F$200,0),COLUMN()-7),-999)</f>
        <v>0</v>
      </c>
      <c r="AN54" s="16" cm="1">
        <f t="array" ref="AN54">IFERROR(INDEX($H$102:$AR$200,MATCH($F54,$F$102:$F$200,0),COLUMN()-7),-999)</f>
        <v>0</v>
      </c>
      <c r="AO54" s="16" cm="1">
        <f t="array" ref="AO54">IFERROR(INDEX($H$102:$AR$200,MATCH($F54,$F$102:$F$200,0),COLUMN()-7),-999)</f>
        <v>0</v>
      </c>
      <c r="AP54" s="16" cm="1">
        <f t="array" ref="AP54">IFERROR(INDEX($H$102:$AR$200,MATCH($F54,$F$102:$F$200,0),COLUMN()-7),-999)</f>
        <v>0</v>
      </c>
      <c r="AQ54" s="16" cm="1">
        <f t="array" ref="AQ54">IFERROR(INDEX($H$102:$AR$200,MATCH($F54,$F$102:$F$200,0),COLUMN()-7),-999)</f>
        <v>0</v>
      </c>
      <c r="AR54" s="16" cm="1">
        <f t="array" ref="AR54">IFERROR(INDEX($H$102:$AR$200,MATCH($F54,$F$102:$F$200,0),COLUMN()-7),-999)</f>
        <v>0</v>
      </c>
      <c r="AS54" s="16"/>
      <c r="AT54" s="16">
        <v>999</v>
      </c>
      <c r="AU54" s="16">
        <v>999</v>
      </c>
      <c r="AV54" s="16">
        <v>999</v>
      </c>
      <c r="AW54" s="16">
        <v>999</v>
      </c>
      <c r="AX54" s="16">
        <v>999</v>
      </c>
      <c r="AY54" s="16">
        <v>999</v>
      </c>
      <c r="AZ54" s="16">
        <v>999</v>
      </c>
      <c r="BA54" s="16">
        <v>999</v>
      </c>
      <c r="BB54" s="16">
        <v>999</v>
      </c>
      <c r="BC54" s="16">
        <v>999</v>
      </c>
      <c r="BD54" s="16">
        <v>999</v>
      </c>
      <c r="BE54" s="16">
        <v>999</v>
      </c>
      <c r="BF54" s="16">
        <v>999</v>
      </c>
      <c r="BG54" s="16">
        <v>999</v>
      </c>
      <c r="BH54" s="16">
        <v>999</v>
      </c>
      <c r="BI54" s="16">
        <v>999</v>
      </c>
      <c r="BJ54" s="16"/>
      <c r="BK54" s="16"/>
      <c r="BL54" s="16"/>
      <c r="BM54" s="16"/>
      <c r="BN54" s="16"/>
    </row>
    <row r="55" spans="4:66" ht="15" customHeight="1" x14ac:dyDescent="0.25">
      <c r="D55" s="2" t="str">
        <f>'Lines - Loading'!C55</f>
        <v>chapelcross132kv</v>
      </c>
      <c r="E55" s="90" t="str">
        <f>IF('Lines - Loading'!D55="","",'Lines - Loading'!D55)</f>
        <v>GRNA-2</v>
      </c>
      <c r="F55" s="79" t="str">
        <f>'Lines - Loading'!E55</f>
        <v>GRNA-2</v>
      </c>
      <c r="H55" s="16" cm="1">
        <f t="array" ref="H55">IFERROR(INDEX($H$102:$AR$200,MATCH($F55,$F$102:$F$200,0),COLUMN()-7),-999)</f>
        <v>0</v>
      </c>
      <c r="I55" s="16" cm="1">
        <f t="array" ref="I55">IFERROR(INDEX($H$102:$AR$200,MATCH($F55,$F$102:$F$200,0),COLUMN()-7),-999)</f>
        <v>0</v>
      </c>
      <c r="J55" s="16" cm="1">
        <f t="array" ref="J55">IFERROR(INDEX($H$102:$AR$200,MATCH($F55,$F$102:$F$200,0),COLUMN()-7),-999)</f>
        <v>0</v>
      </c>
      <c r="K55" s="16" cm="1">
        <f t="array" ref="K55">IFERROR(INDEX($H$102:$AR$200,MATCH($F55,$F$102:$F$200,0),COLUMN()-7),-999)</f>
        <v>0</v>
      </c>
      <c r="L55" s="16" cm="1">
        <f t="array" ref="L55">IFERROR(INDEX($H$102:$AR$200,MATCH($F55,$F$102:$F$200,0),COLUMN()-7),-999)</f>
        <v>0</v>
      </c>
      <c r="M55" s="16" cm="1">
        <f t="array" ref="M55">IFERROR(INDEX($H$102:$AR$200,MATCH($F55,$F$102:$F$200,0),COLUMN()-7),-999)</f>
        <v>0</v>
      </c>
      <c r="N55" s="16" cm="1">
        <f t="array" ref="N55">IFERROR(INDEX($H$102:$AR$200,MATCH($F55,$F$102:$F$200,0),COLUMN()-7),-999)</f>
        <v>0</v>
      </c>
      <c r="O55" s="16" cm="1">
        <f t="array" ref="O55">IFERROR(INDEX($H$102:$AR$200,MATCH($F55,$F$102:$F$200,0),COLUMN()-7),-999)</f>
        <v>0</v>
      </c>
      <c r="P55" s="16" cm="1">
        <f t="array" ref="P55">IFERROR(INDEX($H$102:$AR$200,MATCH($F55,$F$102:$F$200,0),COLUMN()-7),-999)</f>
        <v>0</v>
      </c>
      <c r="Q55" s="16" cm="1">
        <f t="array" ref="Q55">IFERROR(INDEX($H$102:$AR$200,MATCH($F55,$F$102:$F$200,0),COLUMN()-7),-999)</f>
        <v>0</v>
      </c>
      <c r="R55" s="16" cm="1">
        <f t="array" ref="R55">IFERROR(INDEX($H$102:$AR$200,MATCH($F55,$F$102:$F$200,0),COLUMN()-7),-999)</f>
        <v>0</v>
      </c>
      <c r="S55" s="16" cm="1">
        <f t="array" ref="S55">IFERROR(INDEX($H$102:$AR$200,MATCH($F55,$F$102:$F$200,0),COLUMN()-7),-999)</f>
        <v>0</v>
      </c>
      <c r="T55" s="16" cm="1">
        <f t="array" ref="T55">IFERROR(INDEX($H$102:$AR$200,MATCH($F55,$F$102:$F$200,0),COLUMN()-7),-999)</f>
        <v>0</v>
      </c>
      <c r="U55" s="16" cm="1">
        <f t="array" ref="U55">IFERROR(INDEX($H$102:$AR$200,MATCH($F55,$F$102:$F$200,0),COLUMN()-7),-999)</f>
        <v>0</v>
      </c>
      <c r="V55" s="16" cm="1">
        <f t="array" ref="V55">IFERROR(INDEX($H$102:$AR$200,MATCH($F55,$F$102:$F$200,0),COLUMN()-7),-999)</f>
        <v>0</v>
      </c>
      <c r="W55" s="16" cm="1">
        <f t="array" ref="W55">IFERROR(INDEX($H$102:$AR$200,MATCH($F55,$F$102:$F$200,0),COLUMN()-7),-999)</f>
        <v>0</v>
      </c>
      <c r="X55" s="16" cm="1">
        <f t="array" ref="X55">IFERROR(INDEX($H$102:$AR$200,MATCH($F55,$F$102:$F$200,0),COLUMN()-7),-999)</f>
        <v>0</v>
      </c>
      <c r="Y55" s="16" cm="1">
        <f t="array" ref="Y55">IFERROR(INDEX($H$102:$AR$200,MATCH($F55,$F$102:$F$200,0),COLUMN()-7),-999)</f>
        <v>0</v>
      </c>
      <c r="Z55" s="16" cm="1">
        <f t="array" ref="Z55">IFERROR(INDEX($H$102:$AR$200,MATCH($F55,$F$102:$F$200,0),COLUMN()-7),-999)</f>
        <v>0</v>
      </c>
      <c r="AA55" s="16" cm="1">
        <f t="array" ref="AA55">IFERROR(INDEX($H$102:$AR$200,MATCH($F55,$F$102:$F$200,0),COLUMN()-7),-999)</f>
        <v>0</v>
      </c>
      <c r="AB55" s="16" cm="1">
        <f t="array" ref="AB55">IFERROR(INDEX($H$102:$AR$200,MATCH($F55,$F$102:$F$200,0),COLUMN()-7),-999)</f>
        <v>0</v>
      </c>
      <c r="AC55" s="16" cm="1">
        <f t="array" ref="AC55">IFERROR(INDEX($H$102:$AR$200,MATCH($F55,$F$102:$F$200,0),COLUMN()-7),-999)</f>
        <v>0</v>
      </c>
      <c r="AD55" s="16" cm="1">
        <f t="array" ref="AD55">IFERROR(INDEX($H$102:$AR$200,MATCH($F55,$F$102:$F$200,0),COLUMN()-7),-999)</f>
        <v>0</v>
      </c>
      <c r="AE55" s="16" cm="1">
        <f t="array" ref="AE55">IFERROR(INDEX($H$102:$AR$200,MATCH($F55,$F$102:$F$200,0),COLUMN()-7),-999)</f>
        <v>0</v>
      </c>
      <c r="AF55" s="16" cm="1">
        <f t="array" ref="AF55">IFERROR(INDEX($H$102:$AR$200,MATCH($F55,$F$102:$F$200,0),COLUMN()-7),-999)</f>
        <v>0</v>
      </c>
      <c r="AG55" s="16" cm="1">
        <f t="array" ref="AG55">IFERROR(INDEX($H$102:$AR$200,MATCH($F55,$F$102:$F$200,0),COLUMN()-7),-999)</f>
        <v>0</v>
      </c>
      <c r="AH55" s="16" cm="1">
        <f t="array" ref="AH55">IFERROR(INDEX($H$102:$AR$200,MATCH($F55,$F$102:$F$200,0),COLUMN()-7),-999)</f>
        <v>0</v>
      </c>
      <c r="AI55" s="16" cm="1">
        <f t="array" ref="AI55">IFERROR(INDEX($H$102:$AR$200,MATCH($F55,$F$102:$F$200,0),COLUMN()-7),-999)</f>
        <v>0</v>
      </c>
      <c r="AJ55" s="16" cm="1">
        <f t="array" ref="AJ55">IFERROR(INDEX($H$102:$AR$200,MATCH($F55,$F$102:$F$200,0),COLUMN()-7),-999)</f>
        <v>0</v>
      </c>
      <c r="AK55" s="16" cm="1">
        <f t="array" ref="AK55">IFERROR(INDEX($H$102:$AR$200,MATCH($F55,$F$102:$F$200,0),COLUMN()-7),-999)</f>
        <v>0</v>
      </c>
      <c r="AL55" s="16" cm="1">
        <f t="array" ref="AL55">IFERROR(INDEX($H$102:$AR$200,MATCH($F55,$F$102:$F$200,0),COLUMN()-7),-999)</f>
        <v>0</v>
      </c>
      <c r="AM55" s="16" cm="1">
        <f t="array" ref="AM55">IFERROR(INDEX($H$102:$AR$200,MATCH($F55,$F$102:$F$200,0),COLUMN()-7),-999)</f>
        <v>0</v>
      </c>
      <c r="AN55" s="16" cm="1">
        <f t="array" ref="AN55">IFERROR(INDEX($H$102:$AR$200,MATCH($F55,$F$102:$F$200,0),COLUMN()-7),-999)</f>
        <v>0</v>
      </c>
      <c r="AO55" s="16" cm="1">
        <f t="array" ref="AO55">IFERROR(INDEX($H$102:$AR$200,MATCH($F55,$F$102:$F$200,0),COLUMN()-7),-999)</f>
        <v>0</v>
      </c>
      <c r="AP55" s="16" cm="1">
        <f t="array" ref="AP55">IFERROR(INDEX($H$102:$AR$200,MATCH($F55,$F$102:$F$200,0),COLUMN()-7),-999)</f>
        <v>0</v>
      </c>
      <c r="AQ55" s="16" cm="1">
        <f t="array" ref="AQ55">IFERROR(INDEX($H$102:$AR$200,MATCH($F55,$F$102:$F$200,0),COLUMN()-7),-999)</f>
        <v>0</v>
      </c>
      <c r="AR55" s="16" cm="1">
        <f t="array" ref="AR55">IFERROR(INDEX($H$102:$AR$200,MATCH($F55,$F$102:$F$200,0),COLUMN()-7),-999)</f>
        <v>0</v>
      </c>
      <c r="AS55" s="16"/>
      <c r="AT55" s="16">
        <v>999</v>
      </c>
      <c r="AU55" s="16">
        <v>999</v>
      </c>
      <c r="AV55" s="16">
        <v>999</v>
      </c>
      <c r="AW55" s="16">
        <v>999</v>
      </c>
      <c r="AX55" s="16">
        <v>999</v>
      </c>
      <c r="AY55" s="16">
        <v>999</v>
      </c>
      <c r="AZ55" s="16">
        <v>999</v>
      </c>
      <c r="BA55" s="16">
        <v>999</v>
      </c>
      <c r="BB55" s="16">
        <v>999</v>
      </c>
      <c r="BC55" s="16">
        <v>999</v>
      </c>
      <c r="BD55" s="16">
        <v>999</v>
      </c>
      <c r="BE55" s="16">
        <v>999</v>
      </c>
      <c r="BF55" s="16">
        <v>999</v>
      </c>
      <c r="BG55" s="16">
        <v>999</v>
      </c>
      <c r="BH55" s="16">
        <v>999</v>
      </c>
      <c r="BI55" s="16">
        <v>999</v>
      </c>
      <c r="BJ55" s="16"/>
      <c r="BK55" s="16"/>
      <c r="BL55" s="16"/>
      <c r="BM55" s="16"/>
      <c r="BN55" s="16"/>
    </row>
    <row r="56" spans="4:66" ht="15" customHeight="1" x14ac:dyDescent="0.25">
      <c r="D56" s="2" t="str">
        <f>'Lines - Loading'!C56</f>
        <v>chapelcross132kv</v>
      </c>
      <c r="E56" s="90" t="str">
        <f>IF('Lines - Loading'!D56="","",'Lines - Loading'!D56)</f>
        <v>DUMF-1</v>
      </c>
      <c r="F56" s="79" t="str">
        <f>'Lines - Loading'!E56</f>
        <v>DUMF-1</v>
      </c>
      <c r="H56" s="16" cm="1">
        <f t="array" ref="H56">IFERROR(INDEX($H$102:$AR$200,MATCH($F56,$F$102:$F$200,0),COLUMN()-7),-999)</f>
        <v>0</v>
      </c>
      <c r="I56" s="16" cm="1">
        <f t="array" ref="I56">IFERROR(INDEX($H$102:$AR$200,MATCH($F56,$F$102:$F$200,0),COLUMN()-7),-999)</f>
        <v>0</v>
      </c>
      <c r="J56" s="16" cm="1">
        <f t="array" ref="J56">IFERROR(INDEX($H$102:$AR$200,MATCH($F56,$F$102:$F$200,0),COLUMN()-7),-999)</f>
        <v>0</v>
      </c>
      <c r="K56" s="16" cm="1">
        <f t="array" ref="K56">IFERROR(INDEX($H$102:$AR$200,MATCH($F56,$F$102:$F$200,0),COLUMN()-7),-999)</f>
        <v>0</v>
      </c>
      <c r="L56" s="16" cm="1">
        <f t="array" ref="L56">IFERROR(INDEX($H$102:$AR$200,MATCH($F56,$F$102:$F$200,0),COLUMN()-7),-999)</f>
        <v>0</v>
      </c>
      <c r="M56" s="16" cm="1">
        <f t="array" ref="M56">IFERROR(INDEX($H$102:$AR$200,MATCH($F56,$F$102:$F$200,0),COLUMN()-7),-999)</f>
        <v>0</v>
      </c>
      <c r="N56" s="16" cm="1">
        <f t="array" ref="N56">IFERROR(INDEX($H$102:$AR$200,MATCH($F56,$F$102:$F$200,0),COLUMN()-7),-999)</f>
        <v>0</v>
      </c>
      <c r="O56" s="16" cm="1">
        <f t="array" ref="O56">IFERROR(INDEX($H$102:$AR$200,MATCH($F56,$F$102:$F$200,0),COLUMN()-7),-999)</f>
        <v>0</v>
      </c>
      <c r="P56" s="16" cm="1">
        <f t="array" ref="P56">IFERROR(INDEX($H$102:$AR$200,MATCH($F56,$F$102:$F$200,0),COLUMN()-7),-999)</f>
        <v>0</v>
      </c>
      <c r="Q56" s="16" cm="1">
        <f t="array" ref="Q56">IFERROR(INDEX($H$102:$AR$200,MATCH($F56,$F$102:$F$200,0),COLUMN()-7),-999)</f>
        <v>0</v>
      </c>
      <c r="R56" s="16" cm="1">
        <f t="array" ref="R56">IFERROR(INDEX($H$102:$AR$200,MATCH($F56,$F$102:$F$200,0),COLUMN()-7),-999)</f>
        <v>0</v>
      </c>
      <c r="S56" s="16" cm="1">
        <f t="array" ref="S56">IFERROR(INDEX($H$102:$AR$200,MATCH($F56,$F$102:$F$200,0),COLUMN()-7),-999)</f>
        <v>0</v>
      </c>
      <c r="T56" s="16" cm="1">
        <f t="array" ref="T56">IFERROR(INDEX($H$102:$AR$200,MATCH($F56,$F$102:$F$200,0),COLUMN()-7),-999)</f>
        <v>0</v>
      </c>
      <c r="U56" s="16" cm="1">
        <f t="array" ref="U56">IFERROR(INDEX($H$102:$AR$200,MATCH($F56,$F$102:$F$200,0),COLUMN()-7),-999)</f>
        <v>0</v>
      </c>
      <c r="V56" s="16" cm="1">
        <f t="array" ref="V56">IFERROR(INDEX($H$102:$AR$200,MATCH($F56,$F$102:$F$200,0),COLUMN()-7),-999)</f>
        <v>0</v>
      </c>
      <c r="W56" s="16" cm="1">
        <f t="array" ref="W56">IFERROR(INDEX($H$102:$AR$200,MATCH($F56,$F$102:$F$200,0),COLUMN()-7),-999)</f>
        <v>0</v>
      </c>
      <c r="X56" s="16" cm="1">
        <f t="array" ref="X56">IFERROR(INDEX($H$102:$AR$200,MATCH($F56,$F$102:$F$200,0),COLUMN()-7),-999)</f>
        <v>0</v>
      </c>
      <c r="Y56" s="16" cm="1">
        <f t="array" ref="Y56">IFERROR(INDEX($H$102:$AR$200,MATCH($F56,$F$102:$F$200,0),COLUMN()-7),-999)</f>
        <v>0</v>
      </c>
      <c r="Z56" s="16" cm="1">
        <f t="array" ref="Z56">IFERROR(INDEX($H$102:$AR$200,MATCH($F56,$F$102:$F$200,0),COLUMN()-7),-999)</f>
        <v>0</v>
      </c>
      <c r="AA56" s="16" cm="1">
        <f t="array" ref="AA56">IFERROR(INDEX($H$102:$AR$200,MATCH($F56,$F$102:$F$200,0),COLUMN()-7),-999)</f>
        <v>0</v>
      </c>
      <c r="AB56" s="16" cm="1">
        <f t="array" ref="AB56">IFERROR(INDEX($H$102:$AR$200,MATCH($F56,$F$102:$F$200,0),COLUMN()-7),-999)</f>
        <v>0</v>
      </c>
      <c r="AC56" s="16" cm="1">
        <f t="array" ref="AC56">IFERROR(INDEX($H$102:$AR$200,MATCH($F56,$F$102:$F$200,0),COLUMN()-7),-999)</f>
        <v>0</v>
      </c>
      <c r="AD56" s="16" cm="1">
        <f t="array" ref="AD56">IFERROR(INDEX($H$102:$AR$200,MATCH($F56,$F$102:$F$200,0),COLUMN()-7),-999)</f>
        <v>0</v>
      </c>
      <c r="AE56" s="16" cm="1">
        <f t="array" ref="AE56">IFERROR(INDEX($H$102:$AR$200,MATCH($F56,$F$102:$F$200,0),COLUMN()-7),-999)</f>
        <v>0</v>
      </c>
      <c r="AF56" s="16" cm="1">
        <f t="array" ref="AF56">IFERROR(INDEX($H$102:$AR$200,MATCH($F56,$F$102:$F$200,0),COLUMN()-7),-999)</f>
        <v>0</v>
      </c>
      <c r="AG56" s="16" cm="1">
        <f t="array" ref="AG56">IFERROR(INDEX($H$102:$AR$200,MATCH($F56,$F$102:$F$200,0),COLUMN()-7),-999)</f>
        <v>0</v>
      </c>
      <c r="AH56" s="16" cm="1">
        <f t="array" ref="AH56">IFERROR(INDEX($H$102:$AR$200,MATCH($F56,$F$102:$F$200,0),COLUMN()-7),-999)</f>
        <v>0</v>
      </c>
      <c r="AI56" s="16" cm="1">
        <f t="array" ref="AI56">IFERROR(INDEX($H$102:$AR$200,MATCH($F56,$F$102:$F$200,0),COLUMN()-7),-999)</f>
        <v>0</v>
      </c>
      <c r="AJ56" s="16" cm="1">
        <f t="array" ref="AJ56">IFERROR(INDEX($H$102:$AR$200,MATCH($F56,$F$102:$F$200,0),COLUMN()-7),-999)</f>
        <v>0</v>
      </c>
      <c r="AK56" s="16" cm="1">
        <f t="array" ref="AK56">IFERROR(INDEX($H$102:$AR$200,MATCH($F56,$F$102:$F$200,0),COLUMN()-7),-999)</f>
        <v>0</v>
      </c>
      <c r="AL56" s="16" cm="1">
        <f t="array" ref="AL56">IFERROR(INDEX($H$102:$AR$200,MATCH($F56,$F$102:$F$200,0),COLUMN()-7),-999)</f>
        <v>0</v>
      </c>
      <c r="AM56" s="16" cm="1">
        <f t="array" ref="AM56">IFERROR(INDEX($H$102:$AR$200,MATCH($F56,$F$102:$F$200,0),COLUMN()-7),-999)</f>
        <v>0</v>
      </c>
      <c r="AN56" s="16" cm="1">
        <f t="array" ref="AN56">IFERROR(INDEX($H$102:$AR$200,MATCH($F56,$F$102:$F$200,0),COLUMN()-7),-999)</f>
        <v>0</v>
      </c>
      <c r="AO56" s="16" cm="1">
        <f t="array" ref="AO56">IFERROR(INDEX($H$102:$AR$200,MATCH($F56,$F$102:$F$200,0),COLUMN()-7),-999)</f>
        <v>0</v>
      </c>
      <c r="AP56" s="16" cm="1">
        <f t="array" ref="AP56">IFERROR(INDEX($H$102:$AR$200,MATCH($F56,$F$102:$F$200,0),COLUMN()-7),-999)</f>
        <v>0</v>
      </c>
      <c r="AQ56" s="16" cm="1">
        <f t="array" ref="AQ56">IFERROR(INDEX($H$102:$AR$200,MATCH($F56,$F$102:$F$200,0),COLUMN()-7),-999)</f>
        <v>0</v>
      </c>
      <c r="AR56" s="16" cm="1">
        <f t="array" ref="AR56">IFERROR(INDEX($H$102:$AR$200,MATCH($F56,$F$102:$F$200,0),COLUMN()-7),-999)</f>
        <v>0</v>
      </c>
      <c r="AS56" s="16"/>
      <c r="AT56" s="16">
        <v>999</v>
      </c>
      <c r="AU56" s="16">
        <v>999</v>
      </c>
      <c r="AV56" s="16">
        <v>999</v>
      </c>
      <c r="AW56" s="16">
        <v>999</v>
      </c>
      <c r="AX56" s="16">
        <v>999</v>
      </c>
      <c r="AY56" s="16">
        <v>999</v>
      </c>
      <c r="AZ56" s="16">
        <v>999</v>
      </c>
      <c r="BA56" s="16">
        <v>999</v>
      </c>
      <c r="BB56" s="16">
        <v>999</v>
      </c>
      <c r="BC56" s="16">
        <v>999</v>
      </c>
      <c r="BD56" s="16">
        <v>999</v>
      </c>
      <c r="BE56" s="16">
        <v>999</v>
      </c>
      <c r="BF56" s="16">
        <v>999</v>
      </c>
      <c r="BG56" s="16">
        <v>999</v>
      </c>
      <c r="BH56" s="16">
        <v>999</v>
      </c>
      <c r="BI56" s="16">
        <v>999</v>
      </c>
      <c r="BJ56" s="16"/>
      <c r="BK56" s="16"/>
      <c r="BL56" s="16"/>
      <c r="BM56" s="16"/>
      <c r="BN56" s="16"/>
    </row>
    <row r="57" spans="4:66" ht="15" customHeight="1" x14ac:dyDescent="0.25">
      <c r="D57" s="2" t="str">
        <f>'Lines - Loading'!C57</f>
        <v>chapelcross132kv</v>
      </c>
      <c r="E57" s="90" t="str">
        <f>IF('Lines - Loading'!D57="","",'Lines - Loading'!D57)</f>
        <v>ECCF-1</v>
      </c>
      <c r="F57" s="79" t="str">
        <f>'Lines - Loading'!E57</f>
        <v>ECCF-1</v>
      </c>
      <c r="H57" s="16" cm="1">
        <f t="array" ref="H57">IFERROR(INDEX($H$102:$AR$200,MATCH($F57,$F$102:$F$200,0),COLUMN()-7),-999)</f>
        <v>0</v>
      </c>
      <c r="I57" s="16" cm="1">
        <f t="array" ref="I57">IFERROR(INDEX($H$102:$AR$200,MATCH($F57,$F$102:$F$200,0),COLUMN()-7),-999)</f>
        <v>0</v>
      </c>
      <c r="J57" s="16" cm="1">
        <f t="array" ref="J57">IFERROR(INDEX($H$102:$AR$200,MATCH($F57,$F$102:$F$200,0),COLUMN()-7),-999)</f>
        <v>0</v>
      </c>
      <c r="K57" s="16" cm="1">
        <f t="array" ref="K57">IFERROR(INDEX($H$102:$AR$200,MATCH($F57,$F$102:$F$200,0),COLUMN()-7),-999)</f>
        <v>0</v>
      </c>
      <c r="L57" s="16" cm="1">
        <f t="array" ref="L57">IFERROR(INDEX($H$102:$AR$200,MATCH($F57,$F$102:$F$200,0),COLUMN()-7),-999)</f>
        <v>0</v>
      </c>
      <c r="M57" s="16" cm="1">
        <f t="array" ref="M57">IFERROR(INDEX($H$102:$AR$200,MATCH($F57,$F$102:$F$200,0),COLUMN()-7),-999)</f>
        <v>0</v>
      </c>
      <c r="N57" s="16" cm="1">
        <f t="array" ref="N57">IFERROR(INDEX($H$102:$AR$200,MATCH($F57,$F$102:$F$200,0),COLUMN()-7),-999)</f>
        <v>0</v>
      </c>
      <c r="O57" s="16" cm="1">
        <f t="array" ref="O57">IFERROR(INDEX($H$102:$AR$200,MATCH($F57,$F$102:$F$200,0),COLUMN()-7),-999)</f>
        <v>0</v>
      </c>
      <c r="P57" s="16" cm="1">
        <f t="array" ref="P57">IFERROR(INDEX($H$102:$AR$200,MATCH($F57,$F$102:$F$200,0),COLUMN()-7),-999)</f>
        <v>0</v>
      </c>
      <c r="Q57" s="16" cm="1">
        <f t="array" ref="Q57">IFERROR(INDEX($H$102:$AR$200,MATCH($F57,$F$102:$F$200,0),COLUMN()-7),-999)</f>
        <v>0</v>
      </c>
      <c r="R57" s="16" cm="1">
        <f t="array" ref="R57">IFERROR(INDEX($H$102:$AR$200,MATCH($F57,$F$102:$F$200,0),COLUMN()-7),-999)</f>
        <v>0</v>
      </c>
      <c r="S57" s="16" cm="1">
        <f t="array" ref="S57">IFERROR(INDEX($H$102:$AR$200,MATCH($F57,$F$102:$F$200,0),COLUMN()-7),-999)</f>
        <v>0</v>
      </c>
      <c r="T57" s="16" cm="1">
        <f t="array" ref="T57">IFERROR(INDEX($H$102:$AR$200,MATCH($F57,$F$102:$F$200,0),COLUMN()-7),-999)</f>
        <v>0</v>
      </c>
      <c r="U57" s="16" cm="1">
        <f t="array" ref="U57">IFERROR(INDEX($H$102:$AR$200,MATCH($F57,$F$102:$F$200,0),COLUMN()-7),-999)</f>
        <v>0</v>
      </c>
      <c r="V57" s="16" cm="1">
        <f t="array" ref="V57">IFERROR(INDEX($H$102:$AR$200,MATCH($F57,$F$102:$F$200,0),COLUMN()-7),-999)</f>
        <v>0</v>
      </c>
      <c r="W57" s="16" cm="1">
        <f t="array" ref="W57">IFERROR(INDEX($H$102:$AR$200,MATCH($F57,$F$102:$F$200,0),COLUMN()-7),-999)</f>
        <v>0</v>
      </c>
      <c r="X57" s="16" cm="1">
        <f t="array" ref="X57">IFERROR(INDEX($H$102:$AR$200,MATCH($F57,$F$102:$F$200,0),COLUMN()-7),-999)</f>
        <v>0</v>
      </c>
      <c r="Y57" s="16" cm="1">
        <f t="array" ref="Y57">IFERROR(INDEX($H$102:$AR$200,MATCH($F57,$F$102:$F$200,0),COLUMN()-7),-999)</f>
        <v>0</v>
      </c>
      <c r="Z57" s="16" cm="1">
        <f t="array" ref="Z57">IFERROR(INDEX($H$102:$AR$200,MATCH($F57,$F$102:$F$200,0),COLUMN()-7),-999)</f>
        <v>0</v>
      </c>
      <c r="AA57" s="16" cm="1">
        <f t="array" ref="AA57">IFERROR(INDEX($H$102:$AR$200,MATCH($F57,$F$102:$F$200,0),COLUMN()-7),-999)</f>
        <v>0</v>
      </c>
      <c r="AB57" s="16" cm="1">
        <f t="array" ref="AB57">IFERROR(INDEX($H$102:$AR$200,MATCH($F57,$F$102:$F$200,0),COLUMN()-7),-999)</f>
        <v>0</v>
      </c>
      <c r="AC57" s="16" cm="1">
        <f t="array" ref="AC57">IFERROR(INDEX($H$102:$AR$200,MATCH($F57,$F$102:$F$200,0),COLUMN()-7),-999)</f>
        <v>0</v>
      </c>
      <c r="AD57" s="16" cm="1">
        <f t="array" ref="AD57">IFERROR(INDEX($H$102:$AR$200,MATCH($F57,$F$102:$F$200,0),COLUMN()-7),-999)</f>
        <v>0</v>
      </c>
      <c r="AE57" s="16" cm="1">
        <f t="array" ref="AE57">IFERROR(INDEX($H$102:$AR$200,MATCH($F57,$F$102:$F$200,0),COLUMN()-7),-999)</f>
        <v>0</v>
      </c>
      <c r="AF57" s="16" cm="1">
        <f t="array" ref="AF57">IFERROR(INDEX($H$102:$AR$200,MATCH($F57,$F$102:$F$200,0),COLUMN()-7),-999)</f>
        <v>0</v>
      </c>
      <c r="AG57" s="16" cm="1">
        <f t="array" ref="AG57">IFERROR(INDEX($H$102:$AR$200,MATCH($F57,$F$102:$F$200,0),COLUMN()-7),-999)</f>
        <v>0</v>
      </c>
      <c r="AH57" s="16" cm="1">
        <f t="array" ref="AH57">IFERROR(INDEX($H$102:$AR$200,MATCH($F57,$F$102:$F$200,0),COLUMN()-7),-999)</f>
        <v>0</v>
      </c>
      <c r="AI57" s="16" cm="1">
        <f t="array" ref="AI57">IFERROR(INDEX($H$102:$AR$200,MATCH($F57,$F$102:$F$200,0),COLUMN()-7),-999)</f>
        <v>0</v>
      </c>
      <c r="AJ57" s="16" cm="1">
        <f t="array" ref="AJ57">IFERROR(INDEX($H$102:$AR$200,MATCH($F57,$F$102:$F$200,0),COLUMN()-7),-999)</f>
        <v>0</v>
      </c>
      <c r="AK57" s="16" cm="1">
        <f t="array" ref="AK57">IFERROR(INDEX($H$102:$AR$200,MATCH($F57,$F$102:$F$200,0),COLUMN()-7),-999)</f>
        <v>0</v>
      </c>
      <c r="AL57" s="16" cm="1">
        <f t="array" ref="AL57">IFERROR(INDEX($H$102:$AR$200,MATCH($F57,$F$102:$F$200,0),COLUMN()-7),-999)</f>
        <v>0</v>
      </c>
      <c r="AM57" s="16" cm="1">
        <f t="array" ref="AM57">IFERROR(INDEX($H$102:$AR$200,MATCH($F57,$F$102:$F$200,0),COLUMN()-7),-999)</f>
        <v>0</v>
      </c>
      <c r="AN57" s="16" cm="1">
        <f t="array" ref="AN57">IFERROR(INDEX($H$102:$AR$200,MATCH($F57,$F$102:$F$200,0),COLUMN()-7),-999)</f>
        <v>0</v>
      </c>
      <c r="AO57" s="16" cm="1">
        <f t="array" ref="AO57">IFERROR(INDEX($H$102:$AR$200,MATCH($F57,$F$102:$F$200,0),COLUMN()-7),-999)</f>
        <v>0</v>
      </c>
      <c r="AP57" s="16" cm="1">
        <f t="array" ref="AP57">IFERROR(INDEX($H$102:$AR$200,MATCH($F57,$F$102:$F$200,0),COLUMN()-7),-999)</f>
        <v>0</v>
      </c>
      <c r="AQ57" s="16" cm="1">
        <f t="array" ref="AQ57">IFERROR(INDEX($H$102:$AR$200,MATCH($F57,$F$102:$F$200,0),COLUMN()-7),-999)</f>
        <v>0</v>
      </c>
      <c r="AR57" s="16" cm="1">
        <f t="array" ref="AR57">IFERROR(INDEX($H$102:$AR$200,MATCH($F57,$F$102:$F$200,0),COLUMN()-7),-999)</f>
        <v>0</v>
      </c>
      <c r="AS57" s="16"/>
      <c r="AT57" s="16">
        <v>999</v>
      </c>
      <c r="AU57" s="16">
        <v>999</v>
      </c>
      <c r="AV57" s="16">
        <v>999</v>
      </c>
      <c r="AW57" s="16">
        <v>999</v>
      </c>
      <c r="AX57" s="16">
        <v>999</v>
      </c>
      <c r="AY57" s="16">
        <v>999</v>
      </c>
      <c r="AZ57" s="16">
        <v>999</v>
      </c>
      <c r="BA57" s="16">
        <v>999</v>
      </c>
      <c r="BB57" s="16">
        <v>999</v>
      </c>
      <c r="BC57" s="16">
        <v>999</v>
      </c>
      <c r="BD57" s="16">
        <v>999</v>
      </c>
      <c r="BE57" s="16">
        <v>999</v>
      </c>
      <c r="BF57" s="16">
        <v>999</v>
      </c>
      <c r="BG57" s="16">
        <v>999</v>
      </c>
      <c r="BH57" s="16">
        <v>999</v>
      </c>
      <c r="BI57" s="16">
        <v>999</v>
      </c>
      <c r="BJ57" s="16"/>
      <c r="BK57" s="16"/>
      <c r="BL57" s="16"/>
      <c r="BM57" s="16"/>
      <c r="BN57" s="16"/>
    </row>
    <row r="58" spans="4:66" ht="15" customHeight="1" x14ac:dyDescent="0.25">
      <c r="D58" s="2" t="str">
        <f>'Lines - Loading'!C58</f>
        <v>chapelcross132kv</v>
      </c>
      <c r="E58" s="90" t="str">
        <f>IF('Lines - Loading'!D58="","",'Lines - Loading'!D58)</f>
        <v>CHAP1-_T1</v>
      </c>
      <c r="F58" s="79" t="str">
        <f>'Lines - Loading'!E58</f>
        <v>CHAP1-_T1</v>
      </c>
      <c r="H58" s="16" cm="1">
        <f t="array" ref="H58">IFERROR(INDEX($H$102:$AR$200,MATCH($F58,$F$102:$F$200,0),COLUMN()-7),-999)</f>
        <v>0</v>
      </c>
      <c r="I58" s="16" cm="1">
        <f t="array" ref="I58">IFERROR(INDEX($H$102:$AR$200,MATCH($F58,$F$102:$F$200,0),COLUMN()-7),-999)</f>
        <v>0</v>
      </c>
      <c r="J58" s="16" cm="1">
        <f t="array" ref="J58">IFERROR(INDEX($H$102:$AR$200,MATCH($F58,$F$102:$F$200,0),COLUMN()-7),-999)</f>
        <v>0</v>
      </c>
      <c r="K58" s="16" cm="1">
        <f t="array" ref="K58">IFERROR(INDEX($H$102:$AR$200,MATCH($F58,$F$102:$F$200,0),COLUMN()-7),-999)</f>
        <v>0</v>
      </c>
      <c r="L58" s="16" cm="1">
        <f t="array" ref="L58">IFERROR(INDEX($H$102:$AR$200,MATCH($F58,$F$102:$F$200,0),COLUMN()-7),-999)</f>
        <v>999</v>
      </c>
      <c r="M58" s="16" cm="1">
        <f t="array" ref="M58">IFERROR(INDEX($H$102:$AR$200,MATCH($F58,$F$102:$F$200,0),COLUMN()-7),-999)</f>
        <v>999</v>
      </c>
      <c r="N58" s="16" cm="1">
        <f t="array" ref="N58">IFERROR(INDEX($H$102:$AR$200,MATCH($F58,$F$102:$F$200,0),COLUMN()-7),-999)</f>
        <v>999</v>
      </c>
      <c r="O58" s="16" cm="1">
        <f t="array" ref="O58">IFERROR(INDEX($H$102:$AR$200,MATCH($F58,$F$102:$F$200,0),COLUMN()-7),-999)</f>
        <v>999</v>
      </c>
      <c r="P58" s="16" cm="1">
        <f t="array" ref="P58">IFERROR(INDEX($H$102:$AR$200,MATCH($F58,$F$102:$F$200,0),COLUMN()-7),-999)</f>
        <v>999</v>
      </c>
      <c r="Q58" s="16" cm="1">
        <f t="array" ref="Q58">IFERROR(INDEX($H$102:$AR$200,MATCH($F58,$F$102:$F$200,0),COLUMN()-7),-999)</f>
        <v>999</v>
      </c>
      <c r="R58" s="16" cm="1">
        <f t="array" ref="R58">IFERROR(INDEX($H$102:$AR$200,MATCH($F58,$F$102:$F$200,0),COLUMN()-7),-999)</f>
        <v>999</v>
      </c>
      <c r="S58" s="16" cm="1">
        <f t="array" ref="S58">IFERROR(INDEX($H$102:$AR$200,MATCH($F58,$F$102:$F$200,0),COLUMN()-7),-999)</f>
        <v>999</v>
      </c>
      <c r="T58" s="16" cm="1">
        <f t="array" ref="T58">IFERROR(INDEX($H$102:$AR$200,MATCH($F58,$F$102:$F$200,0),COLUMN()-7),-999)</f>
        <v>999</v>
      </c>
      <c r="U58" s="16" cm="1">
        <f t="array" ref="U58">IFERROR(INDEX($H$102:$AR$200,MATCH($F58,$F$102:$F$200,0),COLUMN()-7),-999)</f>
        <v>999</v>
      </c>
      <c r="V58" s="16" cm="1">
        <f t="array" ref="V58">IFERROR(INDEX($H$102:$AR$200,MATCH($F58,$F$102:$F$200,0),COLUMN()-7),-999)</f>
        <v>999</v>
      </c>
      <c r="W58" s="16" cm="1">
        <f t="array" ref="W58">IFERROR(INDEX($H$102:$AR$200,MATCH($F58,$F$102:$F$200,0),COLUMN()-7),-999)</f>
        <v>999</v>
      </c>
      <c r="X58" s="16" cm="1">
        <f t="array" ref="X58">IFERROR(INDEX($H$102:$AR$200,MATCH($F58,$F$102:$F$200,0),COLUMN()-7),-999)</f>
        <v>999</v>
      </c>
      <c r="Y58" s="16" cm="1">
        <f t="array" ref="Y58">IFERROR(INDEX($H$102:$AR$200,MATCH($F58,$F$102:$F$200,0),COLUMN()-7),-999)</f>
        <v>999</v>
      </c>
      <c r="Z58" s="16" cm="1">
        <f t="array" ref="Z58">IFERROR(INDEX($H$102:$AR$200,MATCH($F58,$F$102:$F$200,0),COLUMN()-7),-999)</f>
        <v>999</v>
      </c>
      <c r="AA58" s="16" cm="1">
        <f t="array" ref="AA58">IFERROR(INDEX($H$102:$AR$200,MATCH($F58,$F$102:$F$200,0),COLUMN()-7),-999)</f>
        <v>999</v>
      </c>
      <c r="AB58" s="16" cm="1">
        <f t="array" ref="AB58">IFERROR(INDEX($H$102:$AR$200,MATCH($F58,$F$102:$F$200,0),COLUMN()-7),-999)</f>
        <v>999</v>
      </c>
      <c r="AC58" s="16" cm="1">
        <f t="array" ref="AC58">IFERROR(INDEX($H$102:$AR$200,MATCH($F58,$F$102:$F$200,0),COLUMN()-7),-999)</f>
        <v>999</v>
      </c>
      <c r="AD58" s="16" cm="1">
        <f t="array" ref="AD58">IFERROR(INDEX($H$102:$AR$200,MATCH($F58,$F$102:$F$200,0),COLUMN()-7),-999)</f>
        <v>999</v>
      </c>
      <c r="AE58" s="16" cm="1">
        <f t="array" ref="AE58">IFERROR(INDEX($H$102:$AR$200,MATCH($F58,$F$102:$F$200,0),COLUMN()-7),-999)</f>
        <v>999</v>
      </c>
      <c r="AF58" s="16" cm="1">
        <f t="array" ref="AF58">IFERROR(INDEX($H$102:$AR$200,MATCH($F58,$F$102:$F$200,0),COLUMN()-7),-999)</f>
        <v>999</v>
      </c>
      <c r="AG58" s="16" cm="1">
        <f t="array" ref="AG58">IFERROR(INDEX($H$102:$AR$200,MATCH($F58,$F$102:$F$200,0),COLUMN()-7),-999)</f>
        <v>999</v>
      </c>
      <c r="AH58" s="16" cm="1">
        <f t="array" ref="AH58">IFERROR(INDEX($H$102:$AR$200,MATCH($F58,$F$102:$F$200,0),COLUMN()-7),-999)</f>
        <v>999</v>
      </c>
      <c r="AI58" s="16" cm="1">
        <f t="array" ref="AI58">IFERROR(INDEX($H$102:$AR$200,MATCH($F58,$F$102:$F$200,0),COLUMN()-7),-999)</f>
        <v>999</v>
      </c>
      <c r="AJ58" s="16" cm="1">
        <f t="array" ref="AJ58">IFERROR(INDEX($H$102:$AR$200,MATCH($F58,$F$102:$F$200,0),COLUMN()-7),-999)</f>
        <v>999</v>
      </c>
      <c r="AK58" s="16" cm="1">
        <f t="array" ref="AK58">IFERROR(INDEX($H$102:$AR$200,MATCH($F58,$F$102:$F$200,0),COLUMN()-7),-999)</f>
        <v>999</v>
      </c>
      <c r="AL58" s="16" cm="1">
        <f t="array" ref="AL58">IFERROR(INDEX($H$102:$AR$200,MATCH($F58,$F$102:$F$200,0),COLUMN()-7),-999)</f>
        <v>999</v>
      </c>
      <c r="AM58" s="16" cm="1">
        <f t="array" ref="AM58">IFERROR(INDEX($H$102:$AR$200,MATCH($F58,$F$102:$F$200,0),COLUMN()-7),-999)</f>
        <v>999</v>
      </c>
      <c r="AN58" s="16" cm="1">
        <f t="array" ref="AN58">IFERROR(INDEX($H$102:$AR$200,MATCH($F58,$F$102:$F$200,0),COLUMN()-7),-999)</f>
        <v>999</v>
      </c>
      <c r="AO58" s="16" cm="1">
        <f t="array" ref="AO58">IFERROR(INDEX($H$102:$AR$200,MATCH($F58,$F$102:$F$200,0),COLUMN()-7),-999)</f>
        <v>999</v>
      </c>
      <c r="AP58" s="16" cm="1">
        <f t="array" ref="AP58">IFERROR(INDEX($H$102:$AR$200,MATCH($F58,$F$102:$F$200,0),COLUMN()-7),-999)</f>
        <v>999</v>
      </c>
      <c r="AQ58" s="16" cm="1">
        <f t="array" ref="AQ58">IFERROR(INDEX($H$102:$AR$200,MATCH($F58,$F$102:$F$200,0),COLUMN()-7),-999)</f>
        <v>999</v>
      </c>
      <c r="AR58" s="16" cm="1">
        <f t="array" ref="AR58">IFERROR(INDEX($H$102:$AR$200,MATCH($F58,$F$102:$F$200,0),COLUMN()-7),-999)</f>
        <v>999</v>
      </c>
      <c r="AS58" s="16"/>
      <c r="AT58" s="16">
        <v>999</v>
      </c>
      <c r="AU58" s="16">
        <v>999</v>
      </c>
      <c r="AV58" s="16">
        <v>999</v>
      </c>
      <c r="AW58" s="16">
        <v>999</v>
      </c>
      <c r="AX58" s="16">
        <v>999</v>
      </c>
      <c r="AY58" s="16">
        <v>999</v>
      </c>
      <c r="AZ58" s="16">
        <v>999</v>
      </c>
      <c r="BA58" s="16">
        <v>999</v>
      </c>
      <c r="BB58" s="16">
        <v>999</v>
      </c>
      <c r="BC58" s="16">
        <v>999</v>
      </c>
      <c r="BD58" s="16">
        <v>999</v>
      </c>
      <c r="BE58" s="16">
        <v>999</v>
      </c>
      <c r="BF58" s="16">
        <v>999</v>
      </c>
      <c r="BG58" s="16">
        <v>999</v>
      </c>
      <c r="BH58" s="16">
        <v>999</v>
      </c>
      <c r="BI58" s="16">
        <v>999</v>
      </c>
      <c r="BJ58" s="16"/>
      <c r="BK58" s="16"/>
      <c r="BL58" s="16"/>
      <c r="BM58" s="16"/>
      <c r="BN58" s="16"/>
    </row>
    <row r="59" spans="4:66" ht="15" customHeight="1" x14ac:dyDescent="0.25">
      <c r="D59" s="2" t="str">
        <f>'Lines - Loading'!C59</f>
        <v>chapelcross132kv</v>
      </c>
      <c r="E59" s="90" t="str">
        <f>IF('Lines - Loading'!D59="","",'Lines - Loading'!D59)</f>
        <v>CHAP1-_T2</v>
      </c>
      <c r="F59" s="79" t="str">
        <f>'Lines - Loading'!E59</f>
        <v>CHAP1-_T2</v>
      </c>
      <c r="H59" s="16" cm="1">
        <f t="array" ref="H59">IFERROR(INDEX($H$102:$AR$200,MATCH($F59,$F$102:$F$200,0),COLUMN()-7),-999)</f>
        <v>0</v>
      </c>
      <c r="I59" s="16" cm="1">
        <f t="array" ref="I59">IFERROR(INDEX($H$102:$AR$200,MATCH($F59,$F$102:$F$200,0),COLUMN()-7),-999)</f>
        <v>0</v>
      </c>
      <c r="J59" s="16" cm="1">
        <f t="array" ref="J59">IFERROR(INDEX($H$102:$AR$200,MATCH($F59,$F$102:$F$200,0),COLUMN()-7),-999)</f>
        <v>0</v>
      </c>
      <c r="K59" s="16" cm="1">
        <f t="array" ref="K59">IFERROR(INDEX($H$102:$AR$200,MATCH($F59,$F$102:$F$200,0),COLUMN()-7),-999)</f>
        <v>0</v>
      </c>
      <c r="L59" s="16" cm="1">
        <f t="array" ref="L59">IFERROR(INDEX($H$102:$AR$200,MATCH($F59,$F$102:$F$200,0),COLUMN()-7),-999)</f>
        <v>0</v>
      </c>
      <c r="M59" s="16" cm="1">
        <f t="array" ref="M59">IFERROR(INDEX($H$102:$AR$200,MATCH($F59,$F$102:$F$200,0),COLUMN()-7),-999)</f>
        <v>0</v>
      </c>
      <c r="N59" s="16" cm="1">
        <f t="array" ref="N59">IFERROR(INDEX($H$102:$AR$200,MATCH($F59,$F$102:$F$200,0),COLUMN()-7),-999)</f>
        <v>0</v>
      </c>
      <c r="O59" s="16" cm="1">
        <f t="array" ref="O59">IFERROR(INDEX($H$102:$AR$200,MATCH($F59,$F$102:$F$200,0),COLUMN()-7),-999)</f>
        <v>0</v>
      </c>
      <c r="P59" s="16" cm="1">
        <f t="array" ref="P59">IFERROR(INDEX($H$102:$AR$200,MATCH($F59,$F$102:$F$200,0),COLUMN()-7),-999)</f>
        <v>0</v>
      </c>
      <c r="Q59" s="16" cm="1">
        <f t="array" ref="Q59">IFERROR(INDEX($H$102:$AR$200,MATCH($F59,$F$102:$F$200,0),COLUMN()-7),-999)</f>
        <v>0</v>
      </c>
      <c r="R59" s="16" cm="1">
        <f t="array" ref="R59">IFERROR(INDEX($H$102:$AR$200,MATCH($F59,$F$102:$F$200,0),COLUMN()-7),-999)</f>
        <v>0</v>
      </c>
      <c r="S59" s="16" cm="1">
        <f t="array" ref="S59">IFERROR(INDEX($H$102:$AR$200,MATCH($F59,$F$102:$F$200,0),COLUMN()-7),-999)</f>
        <v>0</v>
      </c>
      <c r="T59" s="16" cm="1">
        <f t="array" ref="T59">IFERROR(INDEX($H$102:$AR$200,MATCH($F59,$F$102:$F$200,0),COLUMN()-7),-999)</f>
        <v>0</v>
      </c>
      <c r="U59" s="16" cm="1">
        <f t="array" ref="U59">IFERROR(INDEX($H$102:$AR$200,MATCH($F59,$F$102:$F$200,0),COLUMN()-7),-999)</f>
        <v>0</v>
      </c>
      <c r="V59" s="16" cm="1">
        <f t="array" ref="V59">IFERROR(INDEX($H$102:$AR$200,MATCH($F59,$F$102:$F$200,0),COLUMN()-7),-999)</f>
        <v>0</v>
      </c>
      <c r="W59" s="16" cm="1">
        <f t="array" ref="W59">IFERROR(INDEX($H$102:$AR$200,MATCH($F59,$F$102:$F$200,0),COLUMN()-7),-999)</f>
        <v>0</v>
      </c>
      <c r="X59" s="16" cm="1">
        <f t="array" ref="X59">IFERROR(INDEX($H$102:$AR$200,MATCH($F59,$F$102:$F$200,0),COLUMN()-7),-999)</f>
        <v>0</v>
      </c>
      <c r="Y59" s="16" cm="1">
        <f t="array" ref="Y59">IFERROR(INDEX($H$102:$AR$200,MATCH($F59,$F$102:$F$200,0),COLUMN()-7),-999)</f>
        <v>0</v>
      </c>
      <c r="Z59" s="16" cm="1">
        <f t="array" ref="Z59">IFERROR(INDEX($H$102:$AR$200,MATCH($F59,$F$102:$F$200,0),COLUMN()-7),-999)</f>
        <v>0</v>
      </c>
      <c r="AA59" s="16" cm="1">
        <f t="array" ref="AA59">IFERROR(INDEX($H$102:$AR$200,MATCH($F59,$F$102:$F$200,0),COLUMN()-7),-999)</f>
        <v>0</v>
      </c>
      <c r="AB59" s="16" cm="1">
        <f t="array" ref="AB59">IFERROR(INDEX($H$102:$AR$200,MATCH($F59,$F$102:$F$200,0),COLUMN()-7),-999)</f>
        <v>0</v>
      </c>
      <c r="AC59" s="16" cm="1">
        <f t="array" ref="AC59">IFERROR(INDEX($H$102:$AR$200,MATCH($F59,$F$102:$F$200,0),COLUMN()-7),-999)</f>
        <v>0</v>
      </c>
      <c r="AD59" s="16" cm="1">
        <f t="array" ref="AD59">IFERROR(INDEX($H$102:$AR$200,MATCH($F59,$F$102:$F$200,0),COLUMN()-7),-999)</f>
        <v>0</v>
      </c>
      <c r="AE59" s="16" cm="1">
        <f t="array" ref="AE59">IFERROR(INDEX($H$102:$AR$200,MATCH($F59,$F$102:$F$200,0),COLUMN()-7),-999)</f>
        <v>0</v>
      </c>
      <c r="AF59" s="16" cm="1">
        <f t="array" ref="AF59">IFERROR(INDEX($H$102:$AR$200,MATCH($F59,$F$102:$F$200,0),COLUMN()-7),-999)</f>
        <v>0</v>
      </c>
      <c r="AG59" s="16" cm="1">
        <f t="array" ref="AG59">IFERROR(INDEX($H$102:$AR$200,MATCH($F59,$F$102:$F$200,0),COLUMN()-7),-999)</f>
        <v>0</v>
      </c>
      <c r="AH59" s="16" cm="1">
        <f t="array" ref="AH59">IFERROR(INDEX($H$102:$AR$200,MATCH($F59,$F$102:$F$200,0),COLUMN()-7),-999)</f>
        <v>0</v>
      </c>
      <c r="AI59" s="16" cm="1">
        <f t="array" ref="AI59">IFERROR(INDEX($H$102:$AR$200,MATCH($F59,$F$102:$F$200,0),COLUMN()-7),-999)</f>
        <v>0</v>
      </c>
      <c r="AJ59" s="16" cm="1">
        <f t="array" ref="AJ59">IFERROR(INDEX($H$102:$AR$200,MATCH($F59,$F$102:$F$200,0),COLUMN()-7),-999)</f>
        <v>0</v>
      </c>
      <c r="AK59" s="16" cm="1">
        <f t="array" ref="AK59">IFERROR(INDEX($H$102:$AR$200,MATCH($F59,$F$102:$F$200,0),COLUMN()-7),-999)</f>
        <v>0</v>
      </c>
      <c r="AL59" s="16" cm="1">
        <f t="array" ref="AL59">IFERROR(INDEX($H$102:$AR$200,MATCH($F59,$F$102:$F$200,0),COLUMN()-7),-999)</f>
        <v>0</v>
      </c>
      <c r="AM59" s="16" cm="1">
        <f t="array" ref="AM59">IFERROR(INDEX($H$102:$AR$200,MATCH($F59,$F$102:$F$200,0),COLUMN()-7),-999)</f>
        <v>0</v>
      </c>
      <c r="AN59" s="16" cm="1">
        <f t="array" ref="AN59">IFERROR(INDEX($H$102:$AR$200,MATCH($F59,$F$102:$F$200,0),COLUMN()-7),-999)</f>
        <v>0</v>
      </c>
      <c r="AO59" s="16" cm="1">
        <f t="array" ref="AO59">IFERROR(INDEX($H$102:$AR$200,MATCH($F59,$F$102:$F$200,0),COLUMN()-7),-999)</f>
        <v>0</v>
      </c>
      <c r="AP59" s="16" cm="1">
        <f t="array" ref="AP59">IFERROR(INDEX($H$102:$AR$200,MATCH($F59,$F$102:$F$200,0),COLUMN()-7),-999)</f>
        <v>0</v>
      </c>
      <c r="AQ59" s="16" cm="1">
        <f t="array" ref="AQ59">IFERROR(INDEX($H$102:$AR$200,MATCH($F59,$F$102:$F$200,0),COLUMN()-7),-999)</f>
        <v>0</v>
      </c>
      <c r="AR59" s="16" cm="1">
        <f t="array" ref="AR59">IFERROR(INDEX($H$102:$AR$200,MATCH($F59,$F$102:$F$200,0),COLUMN()-7),-999)</f>
        <v>0</v>
      </c>
      <c r="AS59" s="16"/>
      <c r="AT59" s="16">
        <v>999</v>
      </c>
      <c r="AU59" s="16">
        <v>999</v>
      </c>
      <c r="AV59" s="16">
        <v>999</v>
      </c>
      <c r="AW59" s="16">
        <v>999</v>
      </c>
      <c r="AX59" s="16">
        <v>999</v>
      </c>
      <c r="AY59" s="16">
        <v>999</v>
      </c>
      <c r="AZ59" s="16">
        <v>999</v>
      </c>
      <c r="BA59" s="16">
        <v>999</v>
      </c>
      <c r="BB59" s="16">
        <v>999</v>
      </c>
      <c r="BC59" s="16">
        <v>999</v>
      </c>
      <c r="BD59" s="16">
        <v>999</v>
      </c>
      <c r="BE59" s="16">
        <v>999</v>
      </c>
      <c r="BF59" s="16">
        <v>999</v>
      </c>
      <c r="BG59" s="16">
        <v>999</v>
      </c>
      <c r="BH59" s="16">
        <v>999</v>
      </c>
      <c r="BI59" s="16">
        <v>999</v>
      </c>
      <c r="BJ59" s="16"/>
      <c r="BK59" s="16"/>
      <c r="BL59" s="16"/>
      <c r="BM59" s="16"/>
      <c r="BN59" s="16"/>
    </row>
    <row r="60" spans="4:66" ht="15" customHeight="1" x14ac:dyDescent="0.25">
      <c r="D60" s="2" t="str">
        <f>'Lines - Loading'!C60</f>
        <v>chapelcross132kv</v>
      </c>
      <c r="E60" s="90" t="str">
        <f>IF('Lines - Loading'!D60="","",'Lines - Loading'!D60)</f>
        <v>GRNA-1</v>
      </c>
      <c r="F60" s="79" t="str">
        <f>'Lines - Loading'!E60</f>
        <v>GRNA-1</v>
      </c>
      <c r="H60" s="16" cm="1">
        <f t="array" ref="H60">IFERROR(INDEX($H$102:$AR$200,MATCH($F60,$F$102:$F$200,0),COLUMN()-7),-999)</f>
        <v>0</v>
      </c>
      <c r="I60" s="16" cm="1">
        <f t="array" ref="I60">IFERROR(INDEX($H$102:$AR$200,MATCH($F60,$F$102:$F$200,0),COLUMN()-7),-999)</f>
        <v>0</v>
      </c>
      <c r="J60" s="16" cm="1">
        <f t="array" ref="J60">IFERROR(INDEX($H$102:$AR$200,MATCH($F60,$F$102:$F$200,0),COLUMN()-7),-999)</f>
        <v>0</v>
      </c>
      <c r="K60" s="16" cm="1">
        <f t="array" ref="K60">IFERROR(INDEX($H$102:$AR$200,MATCH($F60,$F$102:$F$200,0),COLUMN()-7),-999)</f>
        <v>0</v>
      </c>
      <c r="L60" s="16" cm="1">
        <f t="array" ref="L60">IFERROR(INDEX($H$102:$AR$200,MATCH($F60,$F$102:$F$200,0),COLUMN()-7),-999)</f>
        <v>0</v>
      </c>
      <c r="M60" s="16" cm="1">
        <f t="array" ref="M60">IFERROR(INDEX($H$102:$AR$200,MATCH($F60,$F$102:$F$200,0),COLUMN()-7),-999)</f>
        <v>0</v>
      </c>
      <c r="N60" s="16" cm="1">
        <f t="array" ref="N60">IFERROR(INDEX($H$102:$AR$200,MATCH($F60,$F$102:$F$200,0),COLUMN()-7),-999)</f>
        <v>0</v>
      </c>
      <c r="O60" s="16" cm="1">
        <f t="array" ref="O60">IFERROR(INDEX($H$102:$AR$200,MATCH($F60,$F$102:$F$200,0),COLUMN()-7),-999)</f>
        <v>0</v>
      </c>
      <c r="P60" s="16" cm="1">
        <f t="array" ref="P60">IFERROR(INDEX($H$102:$AR$200,MATCH($F60,$F$102:$F$200,0),COLUMN()-7),-999)</f>
        <v>0</v>
      </c>
      <c r="Q60" s="16" cm="1">
        <f t="array" ref="Q60">IFERROR(INDEX($H$102:$AR$200,MATCH($F60,$F$102:$F$200,0),COLUMN()-7),-999)</f>
        <v>0</v>
      </c>
      <c r="R60" s="16" cm="1">
        <f t="array" ref="R60">IFERROR(INDEX($H$102:$AR$200,MATCH($F60,$F$102:$F$200,0),COLUMN()-7),-999)</f>
        <v>0</v>
      </c>
      <c r="S60" s="16" cm="1">
        <f t="array" ref="S60">IFERROR(INDEX($H$102:$AR$200,MATCH($F60,$F$102:$F$200,0),COLUMN()-7),-999)</f>
        <v>999</v>
      </c>
      <c r="T60" s="16" cm="1">
        <f t="array" ref="T60">IFERROR(INDEX($H$102:$AR$200,MATCH($F60,$F$102:$F$200,0),COLUMN()-7),-999)</f>
        <v>999</v>
      </c>
      <c r="U60" s="16" cm="1">
        <f t="array" ref="U60">IFERROR(INDEX($H$102:$AR$200,MATCH($F60,$F$102:$F$200,0),COLUMN()-7),-999)</f>
        <v>999</v>
      </c>
      <c r="V60" s="16" cm="1">
        <f t="array" ref="V60">IFERROR(INDEX($H$102:$AR$200,MATCH($F60,$F$102:$F$200,0),COLUMN()-7),-999)</f>
        <v>999</v>
      </c>
      <c r="W60" s="16" cm="1">
        <f t="array" ref="W60">IFERROR(INDEX($H$102:$AR$200,MATCH($F60,$F$102:$F$200,0),COLUMN()-7),-999)</f>
        <v>999</v>
      </c>
      <c r="X60" s="16" cm="1">
        <f t="array" ref="X60">IFERROR(INDEX($H$102:$AR$200,MATCH($F60,$F$102:$F$200,0),COLUMN()-7),-999)</f>
        <v>999</v>
      </c>
      <c r="Y60" s="16" cm="1">
        <f t="array" ref="Y60">IFERROR(INDEX($H$102:$AR$200,MATCH($F60,$F$102:$F$200,0),COLUMN()-7),-999)</f>
        <v>999</v>
      </c>
      <c r="Z60" s="16" cm="1">
        <f t="array" ref="Z60">IFERROR(INDEX($H$102:$AR$200,MATCH($F60,$F$102:$F$200,0),COLUMN()-7),-999)</f>
        <v>999</v>
      </c>
      <c r="AA60" s="16" cm="1">
        <f t="array" ref="AA60">IFERROR(INDEX($H$102:$AR$200,MATCH($F60,$F$102:$F$200,0),COLUMN()-7),-999)</f>
        <v>999</v>
      </c>
      <c r="AB60" s="16" cm="1">
        <f t="array" ref="AB60">IFERROR(INDEX($H$102:$AR$200,MATCH($F60,$F$102:$F$200,0),COLUMN()-7),-999)</f>
        <v>999</v>
      </c>
      <c r="AC60" s="16" cm="1">
        <f t="array" ref="AC60">IFERROR(INDEX($H$102:$AR$200,MATCH($F60,$F$102:$F$200,0),COLUMN()-7),-999)</f>
        <v>999</v>
      </c>
      <c r="AD60" s="16" cm="1">
        <f t="array" ref="AD60">IFERROR(INDEX($H$102:$AR$200,MATCH($F60,$F$102:$F$200,0),COLUMN()-7),-999)</f>
        <v>999</v>
      </c>
      <c r="AE60" s="16" cm="1">
        <f t="array" ref="AE60">IFERROR(INDEX($H$102:$AR$200,MATCH($F60,$F$102:$F$200,0),COLUMN()-7),-999)</f>
        <v>999</v>
      </c>
      <c r="AF60" s="16" cm="1">
        <f t="array" ref="AF60">IFERROR(INDEX($H$102:$AR$200,MATCH($F60,$F$102:$F$200,0),COLUMN()-7),-999)</f>
        <v>999</v>
      </c>
      <c r="AG60" s="16" cm="1">
        <f t="array" ref="AG60">IFERROR(INDEX($H$102:$AR$200,MATCH($F60,$F$102:$F$200,0),COLUMN()-7),-999)</f>
        <v>999</v>
      </c>
      <c r="AH60" s="16" cm="1">
        <f t="array" ref="AH60">IFERROR(INDEX($H$102:$AR$200,MATCH($F60,$F$102:$F$200,0),COLUMN()-7),-999)</f>
        <v>999</v>
      </c>
      <c r="AI60" s="16" cm="1">
        <f t="array" ref="AI60">IFERROR(INDEX($H$102:$AR$200,MATCH($F60,$F$102:$F$200,0),COLUMN()-7),-999)</f>
        <v>999</v>
      </c>
      <c r="AJ60" s="16" cm="1">
        <f t="array" ref="AJ60">IFERROR(INDEX($H$102:$AR$200,MATCH($F60,$F$102:$F$200,0),COLUMN()-7),-999)</f>
        <v>999</v>
      </c>
      <c r="AK60" s="16" cm="1">
        <f t="array" ref="AK60">IFERROR(INDEX($H$102:$AR$200,MATCH($F60,$F$102:$F$200,0),COLUMN()-7),-999)</f>
        <v>999</v>
      </c>
      <c r="AL60" s="16" cm="1">
        <f t="array" ref="AL60">IFERROR(INDEX($H$102:$AR$200,MATCH($F60,$F$102:$F$200,0),COLUMN()-7),-999)</f>
        <v>999</v>
      </c>
      <c r="AM60" s="16" cm="1">
        <f t="array" ref="AM60">IFERROR(INDEX($H$102:$AR$200,MATCH($F60,$F$102:$F$200,0),COLUMN()-7),-999)</f>
        <v>999</v>
      </c>
      <c r="AN60" s="16" cm="1">
        <f t="array" ref="AN60">IFERROR(INDEX($H$102:$AR$200,MATCH($F60,$F$102:$F$200,0),COLUMN()-7),-999)</f>
        <v>999</v>
      </c>
      <c r="AO60" s="16" cm="1">
        <f t="array" ref="AO60">IFERROR(INDEX($H$102:$AR$200,MATCH($F60,$F$102:$F$200,0),COLUMN()-7),-999)</f>
        <v>999</v>
      </c>
      <c r="AP60" s="16" cm="1">
        <f t="array" ref="AP60">IFERROR(INDEX($H$102:$AR$200,MATCH($F60,$F$102:$F$200,0),COLUMN()-7),-999)</f>
        <v>999</v>
      </c>
      <c r="AQ60" s="16" cm="1">
        <f t="array" ref="AQ60">IFERROR(INDEX($H$102:$AR$200,MATCH($F60,$F$102:$F$200,0),COLUMN()-7),-999)</f>
        <v>999</v>
      </c>
      <c r="AR60" s="16" cm="1">
        <f t="array" ref="AR60">IFERROR(INDEX($H$102:$AR$200,MATCH($F60,$F$102:$F$200,0),COLUMN()-7),-999)</f>
        <v>999</v>
      </c>
      <c r="AS60" s="16"/>
      <c r="AT60" s="16">
        <v>999</v>
      </c>
      <c r="AU60" s="16">
        <v>999</v>
      </c>
      <c r="AV60" s="16">
        <v>999</v>
      </c>
      <c r="AW60" s="16">
        <v>999</v>
      </c>
      <c r="AX60" s="16">
        <v>999</v>
      </c>
      <c r="AY60" s="16">
        <v>999</v>
      </c>
      <c r="AZ60" s="16">
        <v>999</v>
      </c>
      <c r="BA60" s="16">
        <v>999</v>
      </c>
      <c r="BB60" s="16">
        <v>999</v>
      </c>
      <c r="BC60" s="16">
        <v>999</v>
      </c>
      <c r="BD60" s="16">
        <v>999</v>
      </c>
      <c r="BE60" s="16">
        <v>999</v>
      </c>
      <c r="BF60" s="16">
        <v>999</v>
      </c>
      <c r="BG60" s="16">
        <v>999</v>
      </c>
      <c r="BH60" s="16">
        <v>999</v>
      </c>
      <c r="BI60" s="16">
        <v>999</v>
      </c>
      <c r="BJ60" s="16"/>
      <c r="BK60" s="16"/>
      <c r="BL60" s="16"/>
      <c r="BM60" s="16"/>
      <c r="BN60" s="16"/>
    </row>
    <row r="61" spans="4:66" ht="15" customHeight="1" x14ac:dyDescent="0.25">
      <c r="D61" s="2" t="str">
        <f>'Lines - Loading'!C61</f>
        <v>stevenscroft33kv</v>
      </c>
      <c r="E61" s="90" t="str">
        <f>IF('Lines - Loading'!D61="","",'Lines - Loading'!D61)</f>
        <v>STCR3-</v>
      </c>
      <c r="F61" s="79" t="str">
        <f>'Lines - Loading'!E61</f>
        <v>STCR3-</v>
      </c>
      <c r="H61" s="16" cm="1">
        <f t="array" ref="H61">IFERROR(INDEX($H$102:$AR$200,MATCH($F61,$F$102:$F$200,0),COLUMN()-7),-999)</f>
        <v>0</v>
      </c>
      <c r="I61" s="16" cm="1">
        <f t="array" ref="I61">IFERROR(INDEX($H$102:$AR$200,MATCH($F61,$F$102:$F$200,0),COLUMN()-7),-999)</f>
        <v>0</v>
      </c>
      <c r="J61" s="16" cm="1">
        <f t="array" ref="J61">IFERROR(INDEX($H$102:$AR$200,MATCH($F61,$F$102:$F$200,0),COLUMN()-7),-999)</f>
        <v>0</v>
      </c>
      <c r="K61" s="16" cm="1">
        <f t="array" ref="K61">IFERROR(INDEX($H$102:$AR$200,MATCH($F61,$F$102:$F$200,0),COLUMN()-7),-999)</f>
        <v>999</v>
      </c>
      <c r="L61" s="16" cm="1">
        <f t="array" ref="L61">IFERROR(INDEX($H$102:$AR$200,MATCH($F61,$F$102:$F$200,0),COLUMN()-7),-999)</f>
        <v>999</v>
      </c>
      <c r="M61" s="16" cm="1">
        <f t="array" ref="M61">IFERROR(INDEX($H$102:$AR$200,MATCH($F61,$F$102:$F$200,0),COLUMN()-7),-999)</f>
        <v>999</v>
      </c>
      <c r="N61" s="16" cm="1">
        <f t="array" ref="N61">IFERROR(INDEX($H$102:$AR$200,MATCH($F61,$F$102:$F$200,0),COLUMN()-7),-999)</f>
        <v>999</v>
      </c>
      <c r="O61" s="16" cm="1">
        <f t="array" ref="O61">IFERROR(INDEX($H$102:$AR$200,MATCH($F61,$F$102:$F$200,0),COLUMN()-7),-999)</f>
        <v>999</v>
      </c>
      <c r="P61" s="16" cm="1">
        <f t="array" ref="P61">IFERROR(INDEX($H$102:$AR$200,MATCH($F61,$F$102:$F$200,0),COLUMN()-7),-999)</f>
        <v>999</v>
      </c>
      <c r="Q61" s="16" cm="1">
        <f t="array" ref="Q61">IFERROR(INDEX($H$102:$AR$200,MATCH($F61,$F$102:$F$200,0),COLUMN()-7),-999)</f>
        <v>999</v>
      </c>
      <c r="R61" s="16" cm="1">
        <f t="array" ref="R61">IFERROR(INDEX($H$102:$AR$200,MATCH($F61,$F$102:$F$200,0),COLUMN()-7),-999)</f>
        <v>999</v>
      </c>
      <c r="S61" s="16" cm="1">
        <f t="array" ref="S61">IFERROR(INDEX($H$102:$AR$200,MATCH($F61,$F$102:$F$200,0),COLUMN()-7),-999)</f>
        <v>999</v>
      </c>
      <c r="T61" s="16" cm="1">
        <f t="array" ref="T61">IFERROR(INDEX($H$102:$AR$200,MATCH($F61,$F$102:$F$200,0),COLUMN()-7),-999)</f>
        <v>999</v>
      </c>
      <c r="U61" s="16" cm="1">
        <f t="array" ref="U61">IFERROR(INDEX($H$102:$AR$200,MATCH($F61,$F$102:$F$200,0),COLUMN()-7),-999)</f>
        <v>999</v>
      </c>
      <c r="V61" s="16" cm="1">
        <f t="array" ref="V61">IFERROR(INDEX($H$102:$AR$200,MATCH($F61,$F$102:$F$200,0),COLUMN()-7),-999)</f>
        <v>999</v>
      </c>
      <c r="W61" s="16" cm="1">
        <f t="array" ref="W61">IFERROR(INDEX($H$102:$AR$200,MATCH($F61,$F$102:$F$200,0),COLUMN()-7),-999)</f>
        <v>999</v>
      </c>
      <c r="X61" s="16" cm="1">
        <f t="array" ref="X61">IFERROR(INDEX($H$102:$AR$200,MATCH($F61,$F$102:$F$200,0),COLUMN()-7),-999)</f>
        <v>999</v>
      </c>
      <c r="Y61" s="16" cm="1">
        <f t="array" ref="Y61">IFERROR(INDEX($H$102:$AR$200,MATCH($F61,$F$102:$F$200,0),COLUMN()-7),-999)</f>
        <v>999</v>
      </c>
      <c r="Z61" s="16" cm="1">
        <f t="array" ref="Z61">IFERROR(INDEX($H$102:$AR$200,MATCH($F61,$F$102:$F$200,0),COLUMN()-7),-999)</f>
        <v>999</v>
      </c>
      <c r="AA61" s="16" cm="1">
        <f t="array" ref="AA61">IFERROR(INDEX($H$102:$AR$200,MATCH($F61,$F$102:$F$200,0),COLUMN()-7),-999)</f>
        <v>999</v>
      </c>
      <c r="AB61" s="16" cm="1">
        <f t="array" ref="AB61">IFERROR(INDEX($H$102:$AR$200,MATCH($F61,$F$102:$F$200,0),COLUMN()-7),-999)</f>
        <v>999</v>
      </c>
      <c r="AC61" s="16" cm="1">
        <f t="array" ref="AC61">IFERROR(INDEX($H$102:$AR$200,MATCH($F61,$F$102:$F$200,0),COLUMN()-7),-999)</f>
        <v>999</v>
      </c>
      <c r="AD61" s="16" cm="1">
        <f t="array" ref="AD61">IFERROR(INDEX($H$102:$AR$200,MATCH($F61,$F$102:$F$200,0),COLUMN()-7),-999)</f>
        <v>999</v>
      </c>
      <c r="AE61" s="16" cm="1">
        <f t="array" ref="AE61">IFERROR(INDEX($H$102:$AR$200,MATCH($F61,$F$102:$F$200,0),COLUMN()-7),-999)</f>
        <v>999</v>
      </c>
      <c r="AF61" s="16" cm="1">
        <f t="array" ref="AF61">IFERROR(INDEX($H$102:$AR$200,MATCH($F61,$F$102:$F$200,0),COLUMN()-7),-999)</f>
        <v>999</v>
      </c>
      <c r="AG61" s="16" cm="1">
        <f t="array" ref="AG61">IFERROR(INDEX($H$102:$AR$200,MATCH($F61,$F$102:$F$200,0),COLUMN()-7),-999)</f>
        <v>999</v>
      </c>
      <c r="AH61" s="16" cm="1">
        <f t="array" ref="AH61">IFERROR(INDEX($H$102:$AR$200,MATCH($F61,$F$102:$F$200,0),COLUMN()-7),-999)</f>
        <v>999</v>
      </c>
      <c r="AI61" s="16" cm="1">
        <f t="array" ref="AI61">IFERROR(INDEX($H$102:$AR$200,MATCH($F61,$F$102:$F$200,0),COLUMN()-7),-999)</f>
        <v>999</v>
      </c>
      <c r="AJ61" s="16" cm="1">
        <f t="array" ref="AJ61">IFERROR(INDEX($H$102:$AR$200,MATCH($F61,$F$102:$F$200,0),COLUMN()-7),-999)</f>
        <v>999</v>
      </c>
      <c r="AK61" s="16" cm="1">
        <f t="array" ref="AK61">IFERROR(INDEX($H$102:$AR$200,MATCH($F61,$F$102:$F$200,0),COLUMN()-7),-999)</f>
        <v>999</v>
      </c>
      <c r="AL61" s="16" cm="1">
        <f t="array" ref="AL61">IFERROR(INDEX($H$102:$AR$200,MATCH($F61,$F$102:$F$200,0),COLUMN()-7),-999)</f>
        <v>999</v>
      </c>
      <c r="AM61" s="16" cm="1">
        <f t="array" ref="AM61">IFERROR(INDEX($H$102:$AR$200,MATCH($F61,$F$102:$F$200,0),COLUMN()-7),-999)</f>
        <v>999</v>
      </c>
      <c r="AN61" s="16" cm="1">
        <f t="array" ref="AN61">IFERROR(INDEX($H$102:$AR$200,MATCH($F61,$F$102:$F$200,0),COLUMN()-7),-999)</f>
        <v>999</v>
      </c>
      <c r="AO61" s="16" cm="1">
        <f t="array" ref="AO61">IFERROR(INDEX($H$102:$AR$200,MATCH($F61,$F$102:$F$200,0),COLUMN()-7),-999)</f>
        <v>999</v>
      </c>
      <c r="AP61" s="16" cm="1">
        <f t="array" ref="AP61">IFERROR(INDEX($H$102:$AR$200,MATCH($F61,$F$102:$F$200,0),COLUMN()-7),-999)</f>
        <v>999</v>
      </c>
      <c r="AQ61" s="16" cm="1">
        <f t="array" ref="AQ61">IFERROR(INDEX($H$102:$AR$200,MATCH($F61,$F$102:$F$200,0),COLUMN()-7),-999)</f>
        <v>999</v>
      </c>
      <c r="AR61" s="16" cm="1">
        <f t="array" ref="AR61">IFERROR(INDEX($H$102:$AR$200,MATCH($F61,$F$102:$F$200,0),COLUMN()-7),-999)</f>
        <v>999</v>
      </c>
      <c r="AS61" s="16"/>
      <c r="AT61" s="16">
        <v>999</v>
      </c>
      <c r="AU61" s="16">
        <v>999</v>
      </c>
      <c r="AV61" s="16">
        <v>999</v>
      </c>
      <c r="AW61" s="16">
        <v>999</v>
      </c>
      <c r="AX61" s="16">
        <v>999</v>
      </c>
      <c r="AY61" s="16">
        <v>999</v>
      </c>
      <c r="AZ61" s="16">
        <v>999</v>
      </c>
      <c r="BA61" s="16">
        <v>999</v>
      </c>
      <c r="BB61" s="16">
        <v>999</v>
      </c>
      <c r="BC61" s="16">
        <v>999</v>
      </c>
      <c r="BD61" s="16">
        <v>999</v>
      </c>
      <c r="BE61" s="16">
        <v>999</v>
      </c>
      <c r="BF61" s="16">
        <v>999</v>
      </c>
      <c r="BG61" s="16">
        <v>999</v>
      </c>
      <c r="BH61" s="16">
        <v>999</v>
      </c>
      <c r="BI61" s="16">
        <v>999</v>
      </c>
      <c r="BJ61" s="16"/>
      <c r="BK61" s="16"/>
      <c r="BL61" s="16"/>
      <c r="BM61" s="16"/>
      <c r="BN61" s="16"/>
    </row>
    <row r="62" spans="4:66" ht="15" customHeight="1" x14ac:dyDescent="0.25">
      <c r="D62" s="2" t="str">
        <f>'Lines - Loading'!C62</f>
        <v>stevenscroft33kv</v>
      </c>
      <c r="E62" s="90" t="str">
        <f>IF('Lines - Loading'!D62="","",'Lines - Loading'!D62)</f>
        <v>STCR3-_STCR0G</v>
      </c>
      <c r="F62" s="79" t="str">
        <f>'Lines - Loading'!E62</f>
        <v>STCR3-_STCR0G</v>
      </c>
      <c r="H62" s="16" cm="1">
        <f t="array" ref="H62">IFERROR(INDEX($H$102:$AR$200,MATCH($F62,$F$102:$F$200,0),COLUMN()-7),-999)</f>
        <v>0</v>
      </c>
      <c r="I62" s="16" cm="1">
        <f t="array" ref="I62">IFERROR(INDEX($H$102:$AR$200,MATCH($F62,$F$102:$F$200,0),COLUMN()-7),-999)</f>
        <v>0</v>
      </c>
      <c r="J62" s="16" cm="1">
        <f t="array" ref="J62">IFERROR(INDEX($H$102:$AR$200,MATCH($F62,$F$102:$F$200,0),COLUMN()-7),-999)</f>
        <v>999</v>
      </c>
      <c r="K62" s="16" cm="1">
        <f t="array" ref="K62">IFERROR(INDEX($H$102:$AR$200,MATCH($F62,$F$102:$F$200,0),COLUMN()-7),-999)</f>
        <v>999</v>
      </c>
      <c r="L62" s="16" cm="1">
        <f t="array" ref="L62">IFERROR(INDEX($H$102:$AR$200,MATCH($F62,$F$102:$F$200,0),COLUMN()-7),-999)</f>
        <v>999</v>
      </c>
      <c r="M62" s="16" cm="1">
        <f t="array" ref="M62">IFERROR(INDEX($H$102:$AR$200,MATCH($F62,$F$102:$F$200,0),COLUMN()-7),-999)</f>
        <v>999</v>
      </c>
      <c r="N62" s="16" cm="1">
        <f t="array" ref="N62">IFERROR(INDEX($H$102:$AR$200,MATCH($F62,$F$102:$F$200,0),COLUMN()-7),-999)</f>
        <v>999</v>
      </c>
      <c r="O62" s="16" cm="1">
        <f t="array" ref="O62">IFERROR(INDEX($H$102:$AR$200,MATCH($F62,$F$102:$F$200,0),COLUMN()-7),-999)</f>
        <v>999</v>
      </c>
      <c r="P62" s="16" cm="1">
        <f t="array" ref="P62">IFERROR(INDEX($H$102:$AR$200,MATCH($F62,$F$102:$F$200,0),COLUMN()-7),-999)</f>
        <v>999</v>
      </c>
      <c r="Q62" s="16" cm="1">
        <f t="array" ref="Q62">IFERROR(INDEX($H$102:$AR$200,MATCH($F62,$F$102:$F$200,0),COLUMN()-7),-999)</f>
        <v>999</v>
      </c>
      <c r="R62" s="16" cm="1">
        <f t="array" ref="R62">IFERROR(INDEX($H$102:$AR$200,MATCH($F62,$F$102:$F$200,0),COLUMN()-7),-999)</f>
        <v>999</v>
      </c>
      <c r="S62" s="16" cm="1">
        <f t="array" ref="S62">IFERROR(INDEX($H$102:$AR$200,MATCH($F62,$F$102:$F$200,0),COLUMN()-7),-999)</f>
        <v>999</v>
      </c>
      <c r="T62" s="16" cm="1">
        <f t="array" ref="T62">IFERROR(INDEX($H$102:$AR$200,MATCH($F62,$F$102:$F$200,0),COLUMN()-7),-999)</f>
        <v>999</v>
      </c>
      <c r="U62" s="16" cm="1">
        <f t="array" ref="U62">IFERROR(INDEX($H$102:$AR$200,MATCH($F62,$F$102:$F$200,0),COLUMN()-7),-999)</f>
        <v>999</v>
      </c>
      <c r="V62" s="16" cm="1">
        <f t="array" ref="V62">IFERROR(INDEX($H$102:$AR$200,MATCH($F62,$F$102:$F$200,0),COLUMN()-7),-999)</f>
        <v>999</v>
      </c>
      <c r="W62" s="16" cm="1">
        <f t="array" ref="W62">IFERROR(INDEX($H$102:$AR$200,MATCH($F62,$F$102:$F$200,0),COLUMN()-7),-999)</f>
        <v>999</v>
      </c>
      <c r="X62" s="16" cm="1">
        <f t="array" ref="X62">IFERROR(INDEX($H$102:$AR$200,MATCH($F62,$F$102:$F$200,0),COLUMN()-7),-999)</f>
        <v>999</v>
      </c>
      <c r="Y62" s="16" cm="1">
        <f t="array" ref="Y62">IFERROR(INDEX($H$102:$AR$200,MATCH($F62,$F$102:$F$200,0),COLUMN()-7),-999)</f>
        <v>999</v>
      </c>
      <c r="Z62" s="16" cm="1">
        <f t="array" ref="Z62">IFERROR(INDEX($H$102:$AR$200,MATCH($F62,$F$102:$F$200,0),COLUMN()-7),-999)</f>
        <v>999</v>
      </c>
      <c r="AA62" s="16" cm="1">
        <f t="array" ref="AA62">IFERROR(INDEX($H$102:$AR$200,MATCH($F62,$F$102:$F$200,0),COLUMN()-7),-999)</f>
        <v>999</v>
      </c>
      <c r="AB62" s="16" cm="1">
        <f t="array" ref="AB62">IFERROR(INDEX($H$102:$AR$200,MATCH($F62,$F$102:$F$200,0),COLUMN()-7),-999)</f>
        <v>999</v>
      </c>
      <c r="AC62" s="16" cm="1">
        <f t="array" ref="AC62">IFERROR(INDEX($H$102:$AR$200,MATCH($F62,$F$102:$F$200,0),COLUMN()-7),-999)</f>
        <v>999</v>
      </c>
      <c r="AD62" s="16" cm="1">
        <f t="array" ref="AD62">IFERROR(INDEX($H$102:$AR$200,MATCH($F62,$F$102:$F$200,0),COLUMN()-7),-999)</f>
        <v>999</v>
      </c>
      <c r="AE62" s="16" cm="1">
        <f t="array" ref="AE62">IFERROR(INDEX($H$102:$AR$200,MATCH($F62,$F$102:$F$200,0),COLUMN()-7),-999)</f>
        <v>999</v>
      </c>
      <c r="AF62" s="16" cm="1">
        <f t="array" ref="AF62">IFERROR(INDEX($H$102:$AR$200,MATCH($F62,$F$102:$F$200,0),COLUMN()-7),-999)</f>
        <v>999</v>
      </c>
      <c r="AG62" s="16" cm="1">
        <f t="array" ref="AG62">IFERROR(INDEX($H$102:$AR$200,MATCH($F62,$F$102:$F$200,0),COLUMN()-7),-999)</f>
        <v>999</v>
      </c>
      <c r="AH62" s="16" cm="1">
        <f t="array" ref="AH62">IFERROR(INDEX($H$102:$AR$200,MATCH($F62,$F$102:$F$200,0),COLUMN()-7),-999)</f>
        <v>999</v>
      </c>
      <c r="AI62" s="16" cm="1">
        <f t="array" ref="AI62">IFERROR(INDEX($H$102:$AR$200,MATCH($F62,$F$102:$F$200,0),COLUMN()-7),-999)</f>
        <v>999</v>
      </c>
      <c r="AJ62" s="16" cm="1">
        <f t="array" ref="AJ62">IFERROR(INDEX($H$102:$AR$200,MATCH($F62,$F$102:$F$200,0),COLUMN()-7),-999)</f>
        <v>999</v>
      </c>
      <c r="AK62" s="16" cm="1">
        <f t="array" ref="AK62">IFERROR(INDEX($H$102:$AR$200,MATCH($F62,$F$102:$F$200,0),COLUMN()-7),-999)</f>
        <v>999</v>
      </c>
      <c r="AL62" s="16" cm="1">
        <f t="array" ref="AL62">IFERROR(INDEX($H$102:$AR$200,MATCH($F62,$F$102:$F$200,0),COLUMN()-7),-999)</f>
        <v>999</v>
      </c>
      <c r="AM62" s="16" cm="1">
        <f t="array" ref="AM62">IFERROR(INDEX($H$102:$AR$200,MATCH($F62,$F$102:$F$200,0),COLUMN()-7),-999)</f>
        <v>999</v>
      </c>
      <c r="AN62" s="16" cm="1">
        <f t="array" ref="AN62">IFERROR(INDEX($H$102:$AR$200,MATCH($F62,$F$102:$F$200,0),COLUMN()-7),-999)</f>
        <v>999</v>
      </c>
      <c r="AO62" s="16" cm="1">
        <f t="array" ref="AO62">IFERROR(INDEX($H$102:$AR$200,MATCH($F62,$F$102:$F$200,0),COLUMN()-7),-999)</f>
        <v>999</v>
      </c>
      <c r="AP62" s="16" cm="1">
        <f t="array" ref="AP62">IFERROR(INDEX($H$102:$AR$200,MATCH($F62,$F$102:$F$200,0),COLUMN()-7),-999)</f>
        <v>999</v>
      </c>
      <c r="AQ62" s="16" cm="1">
        <f t="array" ref="AQ62">IFERROR(INDEX($H$102:$AR$200,MATCH($F62,$F$102:$F$200,0),COLUMN()-7),-999)</f>
        <v>999</v>
      </c>
      <c r="AR62" s="16" cm="1">
        <f t="array" ref="AR62">IFERROR(INDEX($H$102:$AR$200,MATCH($F62,$F$102:$F$200,0),COLUMN()-7),-999)</f>
        <v>999</v>
      </c>
      <c r="AS62" s="16"/>
      <c r="AT62" s="16">
        <v>999</v>
      </c>
      <c r="AU62" s="16">
        <v>999</v>
      </c>
      <c r="AV62" s="16">
        <v>999</v>
      </c>
      <c r="AW62" s="16">
        <v>999</v>
      </c>
      <c r="AX62" s="16">
        <v>999</v>
      </c>
      <c r="AY62" s="16">
        <v>999</v>
      </c>
      <c r="AZ62" s="16">
        <v>999</v>
      </c>
      <c r="BA62" s="16">
        <v>999</v>
      </c>
      <c r="BB62" s="16">
        <v>999</v>
      </c>
      <c r="BC62" s="16">
        <v>999</v>
      </c>
      <c r="BD62" s="16">
        <v>999</v>
      </c>
      <c r="BE62" s="16">
        <v>999</v>
      </c>
      <c r="BF62" s="16">
        <v>999</v>
      </c>
      <c r="BG62" s="16">
        <v>999</v>
      </c>
      <c r="BH62" s="16">
        <v>999</v>
      </c>
      <c r="BI62" s="16">
        <v>999</v>
      </c>
      <c r="BJ62" s="16"/>
      <c r="BK62" s="16"/>
      <c r="BL62" s="16"/>
      <c r="BM62" s="16"/>
      <c r="BN62" s="16"/>
    </row>
    <row r="63" spans="4:66" ht="15" customHeight="1" x14ac:dyDescent="0.25">
      <c r="D63" s="2" t="str">
        <f>'Lines - Loading'!C63</f>
        <v>stevenscroft33kv</v>
      </c>
      <c r="E63" s="90" t="str">
        <f>IF('Lines - Loading'!D63="","",'Lines - Loading'!D63)</f>
        <v>STCR0G-_2</v>
      </c>
      <c r="F63" s="79" t="str">
        <f>'Lines - Loading'!E63</f>
        <v>STCR0G-_2</v>
      </c>
      <c r="H63" s="16" cm="1">
        <f t="array" ref="H63">IFERROR(INDEX($H$102:$AR$200,MATCH($F63,$F$102:$F$200,0),COLUMN()-7),-999)</f>
        <v>0</v>
      </c>
      <c r="I63" s="16" cm="1">
        <f t="array" ref="I63">IFERROR(INDEX($H$102:$AR$200,MATCH($F63,$F$102:$F$200,0),COLUMN()-7),-999)</f>
        <v>0</v>
      </c>
      <c r="J63" s="16" cm="1">
        <f t="array" ref="J63">IFERROR(INDEX($H$102:$AR$200,MATCH($F63,$F$102:$F$200,0),COLUMN()-7),-999)</f>
        <v>999</v>
      </c>
      <c r="K63" s="16" cm="1">
        <f t="array" ref="K63">IFERROR(INDEX($H$102:$AR$200,MATCH($F63,$F$102:$F$200,0),COLUMN()-7),-999)</f>
        <v>999</v>
      </c>
      <c r="L63" s="16" cm="1">
        <f t="array" ref="L63">IFERROR(INDEX($H$102:$AR$200,MATCH($F63,$F$102:$F$200,0),COLUMN()-7),-999)</f>
        <v>999</v>
      </c>
      <c r="M63" s="16" cm="1">
        <f t="array" ref="M63">IFERROR(INDEX($H$102:$AR$200,MATCH($F63,$F$102:$F$200,0),COLUMN()-7),-999)</f>
        <v>999</v>
      </c>
      <c r="N63" s="16" cm="1">
        <f t="array" ref="N63">IFERROR(INDEX($H$102:$AR$200,MATCH($F63,$F$102:$F$200,0),COLUMN()-7),-999)</f>
        <v>999</v>
      </c>
      <c r="O63" s="16" cm="1">
        <f t="array" ref="O63">IFERROR(INDEX($H$102:$AR$200,MATCH($F63,$F$102:$F$200,0),COLUMN()-7),-999)</f>
        <v>999</v>
      </c>
      <c r="P63" s="16" cm="1">
        <f t="array" ref="P63">IFERROR(INDEX($H$102:$AR$200,MATCH($F63,$F$102:$F$200,0),COLUMN()-7),-999)</f>
        <v>999</v>
      </c>
      <c r="Q63" s="16" cm="1">
        <f t="array" ref="Q63">IFERROR(INDEX($H$102:$AR$200,MATCH($F63,$F$102:$F$200,0),COLUMN()-7),-999)</f>
        <v>999</v>
      </c>
      <c r="R63" s="16" cm="1">
        <f t="array" ref="R63">IFERROR(INDEX($H$102:$AR$200,MATCH($F63,$F$102:$F$200,0),COLUMN()-7),-999)</f>
        <v>999</v>
      </c>
      <c r="S63" s="16" cm="1">
        <f t="array" ref="S63">IFERROR(INDEX($H$102:$AR$200,MATCH($F63,$F$102:$F$200,0),COLUMN()-7),-999)</f>
        <v>999</v>
      </c>
      <c r="T63" s="16" cm="1">
        <f t="array" ref="T63">IFERROR(INDEX($H$102:$AR$200,MATCH($F63,$F$102:$F$200,0),COLUMN()-7),-999)</f>
        <v>999</v>
      </c>
      <c r="U63" s="16" cm="1">
        <f t="array" ref="U63">IFERROR(INDEX($H$102:$AR$200,MATCH($F63,$F$102:$F$200,0),COLUMN()-7),-999)</f>
        <v>999</v>
      </c>
      <c r="V63" s="16" cm="1">
        <f t="array" ref="V63">IFERROR(INDEX($H$102:$AR$200,MATCH($F63,$F$102:$F$200,0),COLUMN()-7),-999)</f>
        <v>999</v>
      </c>
      <c r="W63" s="16" cm="1">
        <f t="array" ref="W63">IFERROR(INDEX($H$102:$AR$200,MATCH($F63,$F$102:$F$200,0),COLUMN()-7),-999)</f>
        <v>999</v>
      </c>
      <c r="X63" s="16" cm="1">
        <f t="array" ref="X63">IFERROR(INDEX($H$102:$AR$200,MATCH($F63,$F$102:$F$200,0),COLUMN()-7),-999)</f>
        <v>999</v>
      </c>
      <c r="Y63" s="16" cm="1">
        <f t="array" ref="Y63">IFERROR(INDEX($H$102:$AR$200,MATCH($F63,$F$102:$F$200,0),COLUMN()-7),-999)</f>
        <v>999</v>
      </c>
      <c r="Z63" s="16" cm="1">
        <f t="array" ref="Z63">IFERROR(INDEX($H$102:$AR$200,MATCH($F63,$F$102:$F$200,0),COLUMN()-7),-999)</f>
        <v>999</v>
      </c>
      <c r="AA63" s="16" cm="1">
        <f t="array" ref="AA63">IFERROR(INDEX($H$102:$AR$200,MATCH($F63,$F$102:$F$200,0),COLUMN()-7),-999)</f>
        <v>999</v>
      </c>
      <c r="AB63" s="16" cm="1">
        <f t="array" ref="AB63">IFERROR(INDEX($H$102:$AR$200,MATCH($F63,$F$102:$F$200,0),COLUMN()-7),-999)</f>
        <v>999</v>
      </c>
      <c r="AC63" s="16" cm="1">
        <f t="array" ref="AC63">IFERROR(INDEX($H$102:$AR$200,MATCH($F63,$F$102:$F$200,0),COLUMN()-7),-999)</f>
        <v>999</v>
      </c>
      <c r="AD63" s="16" cm="1">
        <f t="array" ref="AD63">IFERROR(INDEX($H$102:$AR$200,MATCH($F63,$F$102:$F$200,0),COLUMN()-7),-999)</f>
        <v>999</v>
      </c>
      <c r="AE63" s="16" cm="1">
        <f t="array" ref="AE63">IFERROR(INDEX($H$102:$AR$200,MATCH($F63,$F$102:$F$200,0),COLUMN()-7),-999)</f>
        <v>999</v>
      </c>
      <c r="AF63" s="16" cm="1">
        <f t="array" ref="AF63">IFERROR(INDEX($H$102:$AR$200,MATCH($F63,$F$102:$F$200,0),COLUMN()-7),-999)</f>
        <v>999</v>
      </c>
      <c r="AG63" s="16" cm="1">
        <f t="array" ref="AG63">IFERROR(INDEX($H$102:$AR$200,MATCH($F63,$F$102:$F$200,0),COLUMN()-7),-999)</f>
        <v>999</v>
      </c>
      <c r="AH63" s="16" cm="1">
        <f t="array" ref="AH63">IFERROR(INDEX($H$102:$AR$200,MATCH($F63,$F$102:$F$200,0),COLUMN()-7),-999)</f>
        <v>999</v>
      </c>
      <c r="AI63" s="16" cm="1">
        <f t="array" ref="AI63">IFERROR(INDEX($H$102:$AR$200,MATCH($F63,$F$102:$F$200,0),COLUMN()-7),-999)</f>
        <v>999</v>
      </c>
      <c r="AJ63" s="16" cm="1">
        <f t="array" ref="AJ63">IFERROR(INDEX($H$102:$AR$200,MATCH($F63,$F$102:$F$200,0),COLUMN()-7),-999)</f>
        <v>999</v>
      </c>
      <c r="AK63" s="16" cm="1">
        <f t="array" ref="AK63">IFERROR(INDEX($H$102:$AR$200,MATCH($F63,$F$102:$F$200,0),COLUMN()-7),-999)</f>
        <v>999</v>
      </c>
      <c r="AL63" s="16" cm="1">
        <f t="array" ref="AL63">IFERROR(INDEX($H$102:$AR$200,MATCH($F63,$F$102:$F$200,0),COLUMN()-7),-999)</f>
        <v>999</v>
      </c>
      <c r="AM63" s="16" cm="1">
        <f t="array" ref="AM63">IFERROR(INDEX($H$102:$AR$200,MATCH($F63,$F$102:$F$200,0),COLUMN()-7),-999)</f>
        <v>999</v>
      </c>
      <c r="AN63" s="16" cm="1">
        <f t="array" ref="AN63">IFERROR(INDEX($H$102:$AR$200,MATCH($F63,$F$102:$F$200,0),COLUMN()-7),-999)</f>
        <v>999</v>
      </c>
      <c r="AO63" s="16" cm="1">
        <f t="array" ref="AO63">IFERROR(INDEX($H$102:$AR$200,MATCH($F63,$F$102:$F$200,0),COLUMN()-7),-999)</f>
        <v>999</v>
      </c>
      <c r="AP63" s="16" cm="1">
        <f t="array" ref="AP63">IFERROR(INDEX($H$102:$AR$200,MATCH($F63,$F$102:$F$200,0),COLUMN()-7),-999)</f>
        <v>999</v>
      </c>
      <c r="AQ63" s="16" cm="1">
        <f t="array" ref="AQ63">IFERROR(INDEX($H$102:$AR$200,MATCH($F63,$F$102:$F$200,0),COLUMN()-7),-999)</f>
        <v>999</v>
      </c>
      <c r="AR63" s="16" cm="1">
        <f t="array" ref="AR63">IFERROR(INDEX($H$102:$AR$200,MATCH($F63,$F$102:$F$200,0),COLUMN()-7),-999)</f>
        <v>999</v>
      </c>
      <c r="AS63" s="16"/>
      <c r="AT63" s="16">
        <v>999</v>
      </c>
      <c r="AU63" s="16">
        <v>999</v>
      </c>
      <c r="AV63" s="16">
        <v>999</v>
      </c>
      <c r="AW63" s="16">
        <v>999</v>
      </c>
      <c r="AX63" s="16">
        <v>999</v>
      </c>
      <c r="AY63" s="16">
        <v>999</v>
      </c>
      <c r="AZ63" s="16">
        <v>999</v>
      </c>
      <c r="BA63" s="16">
        <v>999</v>
      </c>
      <c r="BB63" s="16">
        <v>999</v>
      </c>
      <c r="BC63" s="16">
        <v>999</v>
      </c>
      <c r="BD63" s="16">
        <v>999</v>
      </c>
      <c r="BE63" s="16">
        <v>999</v>
      </c>
      <c r="BF63" s="16">
        <v>999</v>
      </c>
      <c r="BG63" s="16">
        <v>999</v>
      </c>
      <c r="BH63" s="16">
        <v>999</v>
      </c>
      <c r="BI63" s="16">
        <v>999</v>
      </c>
      <c r="BJ63" s="16"/>
      <c r="BK63" s="16"/>
      <c r="BL63" s="16"/>
      <c r="BM63" s="16"/>
      <c r="BN63" s="16"/>
    </row>
    <row r="64" spans="4:66" ht="15" customHeight="1" x14ac:dyDescent="0.25">
      <c r="D64" s="2" t="str">
        <f>'Lines - Loading'!C64</f>
        <v>stevenscroft33kv</v>
      </c>
      <c r="E64" s="90" t="str">
        <f>IF('Lines - Loading'!D64="","",'Lines - Loading'!D64)</f>
        <v>STCR0G-_1</v>
      </c>
      <c r="F64" s="79" t="str">
        <f>'Lines - Loading'!E64</f>
        <v>STCR0G-_1</v>
      </c>
      <c r="H64" s="16" cm="1">
        <f t="array" ref="H64">IFERROR(INDEX($H$102:$AR$200,MATCH($F64,$F$102:$F$200,0),COLUMN()-7),-999)</f>
        <v>0</v>
      </c>
      <c r="I64" s="16" cm="1">
        <f t="array" ref="I64">IFERROR(INDEX($H$102:$AR$200,MATCH($F64,$F$102:$F$200,0),COLUMN()-7),-999)</f>
        <v>0</v>
      </c>
      <c r="J64" s="16" cm="1">
        <f t="array" ref="J64">IFERROR(INDEX($H$102:$AR$200,MATCH($F64,$F$102:$F$200,0),COLUMN()-7),-999)</f>
        <v>999</v>
      </c>
      <c r="K64" s="16" cm="1">
        <f t="array" ref="K64">IFERROR(INDEX($H$102:$AR$200,MATCH($F64,$F$102:$F$200,0),COLUMN()-7),-999)</f>
        <v>999</v>
      </c>
      <c r="L64" s="16" cm="1">
        <f t="array" ref="L64">IFERROR(INDEX($H$102:$AR$200,MATCH($F64,$F$102:$F$200,0),COLUMN()-7),-999)</f>
        <v>999</v>
      </c>
      <c r="M64" s="16" cm="1">
        <f t="array" ref="M64">IFERROR(INDEX($H$102:$AR$200,MATCH($F64,$F$102:$F$200,0),COLUMN()-7),-999)</f>
        <v>999</v>
      </c>
      <c r="N64" s="16" cm="1">
        <f t="array" ref="N64">IFERROR(INDEX($H$102:$AR$200,MATCH($F64,$F$102:$F$200,0),COLUMN()-7),-999)</f>
        <v>999</v>
      </c>
      <c r="O64" s="16" cm="1">
        <f t="array" ref="O64">IFERROR(INDEX($H$102:$AR$200,MATCH($F64,$F$102:$F$200,0),COLUMN()-7),-999)</f>
        <v>999</v>
      </c>
      <c r="P64" s="16" cm="1">
        <f t="array" ref="P64">IFERROR(INDEX($H$102:$AR$200,MATCH($F64,$F$102:$F$200,0),COLUMN()-7),-999)</f>
        <v>999</v>
      </c>
      <c r="Q64" s="16" cm="1">
        <f t="array" ref="Q64">IFERROR(INDEX($H$102:$AR$200,MATCH($F64,$F$102:$F$200,0),COLUMN()-7),-999)</f>
        <v>999</v>
      </c>
      <c r="R64" s="16" cm="1">
        <f t="array" ref="R64">IFERROR(INDEX($H$102:$AR$200,MATCH($F64,$F$102:$F$200,0),COLUMN()-7),-999)</f>
        <v>999</v>
      </c>
      <c r="S64" s="16" cm="1">
        <f t="array" ref="S64">IFERROR(INDEX($H$102:$AR$200,MATCH($F64,$F$102:$F$200,0),COLUMN()-7),-999)</f>
        <v>999</v>
      </c>
      <c r="T64" s="16" cm="1">
        <f t="array" ref="T64">IFERROR(INDEX($H$102:$AR$200,MATCH($F64,$F$102:$F$200,0),COLUMN()-7),-999)</f>
        <v>999</v>
      </c>
      <c r="U64" s="16" cm="1">
        <f t="array" ref="U64">IFERROR(INDEX($H$102:$AR$200,MATCH($F64,$F$102:$F$200,0),COLUMN()-7),-999)</f>
        <v>999</v>
      </c>
      <c r="V64" s="16" cm="1">
        <f t="array" ref="V64">IFERROR(INDEX($H$102:$AR$200,MATCH($F64,$F$102:$F$200,0),COLUMN()-7),-999)</f>
        <v>999</v>
      </c>
      <c r="W64" s="16" cm="1">
        <f t="array" ref="W64">IFERROR(INDEX($H$102:$AR$200,MATCH($F64,$F$102:$F$200,0),COLUMN()-7),-999)</f>
        <v>999</v>
      </c>
      <c r="X64" s="16" cm="1">
        <f t="array" ref="X64">IFERROR(INDEX($H$102:$AR$200,MATCH($F64,$F$102:$F$200,0),COLUMN()-7),-999)</f>
        <v>999</v>
      </c>
      <c r="Y64" s="16" cm="1">
        <f t="array" ref="Y64">IFERROR(INDEX($H$102:$AR$200,MATCH($F64,$F$102:$F$200,0),COLUMN()-7),-999)</f>
        <v>999</v>
      </c>
      <c r="Z64" s="16" cm="1">
        <f t="array" ref="Z64">IFERROR(INDEX($H$102:$AR$200,MATCH($F64,$F$102:$F$200,0),COLUMN()-7),-999)</f>
        <v>999</v>
      </c>
      <c r="AA64" s="16" cm="1">
        <f t="array" ref="AA64">IFERROR(INDEX($H$102:$AR$200,MATCH($F64,$F$102:$F$200,0),COLUMN()-7),-999)</f>
        <v>999</v>
      </c>
      <c r="AB64" s="16" cm="1">
        <f t="array" ref="AB64">IFERROR(INDEX($H$102:$AR$200,MATCH($F64,$F$102:$F$200,0),COLUMN()-7),-999)</f>
        <v>999</v>
      </c>
      <c r="AC64" s="16" cm="1">
        <f t="array" ref="AC64">IFERROR(INDEX($H$102:$AR$200,MATCH($F64,$F$102:$F$200,0),COLUMN()-7),-999)</f>
        <v>999</v>
      </c>
      <c r="AD64" s="16" cm="1">
        <f t="array" ref="AD64">IFERROR(INDEX($H$102:$AR$200,MATCH($F64,$F$102:$F$200,0),COLUMN()-7),-999)</f>
        <v>999</v>
      </c>
      <c r="AE64" s="16" cm="1">
        <f t="array" ref="AE64">IFERROR(INDEX($H$102:$AR$200,MATCH($F64,$F$102:$F$200,0),COLUMN()-7),-999)</f>
        <v>999</v>
      </c>
      <c r="AF64" s="16" cm="1">
        <f t="array" ref="AF64">IFERROR(INDEX($H$102:$AR$200,MATCH($F64,$F$102:$F$200,0),COLUMN()-7),-999)</f>
        <v>999</v>
      </c>
      <c r="AG64" s="16" cm="1">
        <f t="array" ref="AG64">IFERROR(INDEX($H$102:$AR$200,MATCH($F64,$F$102:$F$200,0),COLUMN()-7),-999)</f>
        <v>999</v>
      </c>
      <c r="AH64" s="16" cm="1">
        <f t="array" ref="AH64">IFERROR(INDEX($H$102:$AR$200,MATCH($F64,$F$102:$F$200,0),COLUMN()-7),-999)</f>
        <v>999</v>
      </c>
      <c r="AI64" s="16" cm="1">
        <f t="array" ref="AI64">IFERROR(INDEX($H$102:$AR$200,MATCH($F64,$F$102:$F$200,0),COLUMN()-7),-999)</f>
        <v>999</v>
      </c>
      <c r="AJ64" s="16" cm="1">
        <f t="array" ref="AJ64">IFERROR(INDEX($H$102:$AR$200,MATCH($F64,$F$102:$F$200,0),COLUMN()-7),-999)</f>
        <v>999</v>
      </c>
      <c r="AK64" s="16" cm="1">
        <f t="array" ref="AK64">IFERROR(INDEX($H$102:$AR$200,MATCH($F64,$F$102:$F$200,0),COLUMN()-7),-999)</f>
        <v>999</v>
      </c>
      <c r="AL64" s="16" cm="1">
        <f t="array" ref="AL64">IFERROR(INDEX($H$102:$AR$200,MATCH($F64,$F$102:$F$200,0),COLUMN()-7),-999)</f>
        <v>999</v>
      </c>
      <c r="AM64" s="16" cm="1">
        <f t="array" ref="AM64">IFERROR(INDEX($H$102:$AR$200,MATCH($F64,$F$102:$F$200,0),COLUMN()-7),-999)</f>
        <v>999</v>
      </c>
      <c r="AN64" s="16" cm="1">
        <f t="array" ref="AN64">IFERROR(INDEX($H$102:$AR$200,MATCH($F64,$F$102:$F$200,0),COLUMN()-7),-999)</f>
        <v>999</v>
      </c>
      <c r="AO64" s="16" cm="1">
        <f t="array" ref="AO64">IFERROR(INDEX($H$102:$AR$200,MATCH($F64,$F$102:$F$200,0),COLUMN()-7),-999)</f>
        <v>999</v>
      </c>
      <c r="AP64" s="16" cm="1">
        <f t="array" ref="AP64">IFERROR(INDEX($H$102:$AR$200,MATCH($F64,$F$102:$F$200,0),COLUMN()-7),-999)</f>
        <v>999</v>
      </c>
      <c r="AQ64" s="16" cm="1">
        <f t="array" ref="AQ64">IFERROR(INDEX($H$102:$AR$200,MATCH($F64,$F$102:$F$200,0),COLUMN()-7),-999)</f>
        <v>999</v>
      </c>
      <c r="AR64" s="16" cm="1">
        <f t="array" ref="AR64">IFERROR(INDEX($H$102:$AR$200,MATCH($F64,$F$102:$F$200,0),COLUMN()-7),-999)</f>
        <v>999</v>
      </c>
      <c r="AS64" s="16"/>
      <c r="AT64" s="16">
        <v>999</v>
      </c>
      <c r="AU64" s="16">
        <v>999</v>
      </c>
      <c r="AV64" s="16">
        <v>999</v>
      </c>
      <c r="AW64" s="16">
        <v>999</v>
      </c>
      <c r="AX64" s="16">
        <v>999</v>
      </c>
      <c r="AY64" s="16">
        <v>999</v>
      </c>
      <c r="AZ64" s="16">
        <v>999</v>
      </c>
      <c r="BA64" s="16">
        <v>999</v>
      </c>
      <c r="BB64" s="16">
        <v>999</v>
      </c>
      <c r="BC64" s="16">
        <v>999</v>
      </c>
      <c r="BD64" s="16">
        <v>999</v>
      </c>
      <c r="BE64" s="16">
        <v>999</v>
      </c>
      <c r="BF64" s="16">
        <v>999</v>
      </c>
      <c r="BG64" s="16">
        <v>999</v>
      </c>
      <c r="BH64" s="16">
        <v>999</v>
      </c>
      <c r="BI64" s="16">
        <v>999</v>
      </c>
      <c r="BJ64" s="16"/>
      <c r="BK64" s="16"/>
      <c r="BL64" s="16"/>
      <c r="BM64" s="16"/>
      <c r="BN64" s="16"/>
    </row>
    <row r="65" spans="4:66" ht="15" customHeight="1" x14ac:dyDescent="0.25">
      <c r="D65" s="2" t="str">
        <f>'Lines - Loading'!C65</f>
        <v>stevenscroft33kv</v>
      </c>
      <c r="E65" s="90" t="str">
        <f>IF('Lines - Loading'!D65="","",'Lines - Loading'!D65)</f>
        <v>STRC0G-_STCRLVT</v>
      </c>
      <c r="F65" s="79" t="str">
        <f>'Lines - Loading'!E65</f>
        <v>STRC0G-_STCRLVT</v>
      </c>
      <c r="H65" s="16" cm="1">
        <f t="array" ref="H65">IFERROR(INDEX($H$102:$AR$200,MATCH($F65,$F$102:$F$200,0),COLUMN()-7),-999)</f>
        <v>999</v>
      </c>
      <c r="I65" s="16" cm="1">
        <f t="array" ref="I65">IFERROR(INDEX($H$102:$AR$200,MATCH($F65,$F$102:$F$200,0),COLUMN()-7),-999)</f>
        <v>999</v>
      </c>
      <c r="J65" s="16" cm="1">
        <f t="array" ref="J65">IFERROR(INDEX($H$102:$AR$200,MATCH($F65,$F$102:$F$200,0),COLUMN()-7),-999)</f>
        <v>999</v>
      </c>
      <c r="K65" s="16" cm="1">
        <f t="array" ref="K65">IFERROR(INDEX($H$102:$AR$200,MATCH($F65,$F$102:$F$200,0),COLUMN()-7),-999)</f>
        <v>999</v>
      </c>
      <c r="L65" s="16" cm="1">
        <f t="array" ref="L65">IFERROR(INDEX($H$102:$AR$200,MATCH($F65,$F$102:$F$200,0),COLUMN()-7),-999)</f>
        <v>999</v>
      </c>
      <c r="M65" s="16" cm="1">
        <f t="array" ref="M65">IFERROR(INDEX($H$102:$AR$200,MATCH($F65,$F$102:$F$200,0),COLUMN()-7),-999)</f>
        <v>999</v>
      </c>
      <c r="N65" s="16" cm="1">
        <f t="array" ref="N65">IFERROR(INDEX($H$102:$AR$200,MATCH($F65,$F$102:$F$200,0),COLUMN()-7),-999)</f>
        <v>999</v>
      </c>
      <c r="O65" s="16" cm="1">
        <f t="array" ref="O65">IFERROR(INDEX($H$102:$AR$200,MATCH($F65,$F$102:$F$200,0),COLUMN()-7),-999)</f>
        <v>999</v>
      </c>
      <c r="P65" s="16" cm="1">
        <f t="array" ref="P65">IFERROR(INDEX($H$102:$AR$200,MATCH($F65,$F$102:$F$200,0),COLUMN()-7),-999)</f>
        <v>999</v>
      </c>
      <c r="Q65" s="16" cm="1">
        <f t="array" ref="Q65">IFERROR(INDEX($H$102:$AR$200,MATCH($F65,$F$102:$F$200,0),COLUMN()-7),-999)</f>
        <v>999</v>
      </c>
      <c r="R65" s="16" cm="1">
        <f t="array" ref="R65">IFERROR(INDEX($H$102:$AR$200,MATCH($F65,$F$102:$F$200,0),COLUMN()-7),-999)</f>
        <v>999</v>
      </c>
      <c r="S65" s="16" cm="1">
        <f t="array" ref="S65">IFERROR(INDEX($H$102:$AR$200,MATCH($F65,$F$102:$F$200,0),COLUMN()-7),-999)</f>
        <v>999</v>
      </c>
      <c r="T65" s="16" cm="1">
        <f t="array" ref="T65">IFERROR(INDEX($H$102:$AR$200,MATCH($F65,$F$102:$F$200,0),COLUMN()-7),-999)</f>
        <v>999</v>
      </c>
      <c r="U65" s="16" cm="1">
        <f t="array" ref="U65">IFERROR(INDEX($H$102:$AR$200,MATCH($F65,$F$102:$F$200,0),COLUMN()-7),-999)</f>
        <v>999</v>
      </c>
      <c r="V65" s="16" cm="1">
        <f t="array" ref="V65">IFERROR(INDEX($H$102:$AR$200,MATCH($F65,$F$102:$F$200,0),COLUMN()-7),-999)</f>
        <v>999</v>
      </c>
      <c r="W65" s="16" cm="1">
        <f t="array" ref="W65">IFERROR(INDEX($H$102:$AR$200,MATCH($F65,$F$102:$F$200,0),COLUMN()-7),-999)</f>
        <v>999</v>
      </c>
      <c r="X65" s="16" cm="1">
        <f t="array" ref="X65">IFERROR(INDEX($H$102:$AR$200,MATCH($F65,$F$102:$F$200,0),COLUMN()-7),-999)</f>
        <v>999</v>
      </c>
      <c r="Y65" s="16" cm="1">
        <f t="array" ref="Y65">IFERROR(INDEX($H$102:$AR$200,MATCH($F65,$F$102:$F$200,0),COLUMN()-7),-999)</f>
        <v>999</v>
      </c>
      <c r="Z65" s="16" cm="1">
        <f t="array" ref="Z65">IFERROR(INDEX($H$102:$AR$200,MATCH($F65,$F$102:$F$200,0),COLUMN()-7),-999)</f>
        <v>999</v>
      </c>
      <c r="AA65" s="16" cm="1">
        <f t="array" ref="AA65">IFERROR(INDEX($H$102:$AR$200,MATCH($F65,$F$102:$F$200,0),COLUMN()-7),-999)</f>
        <v>999</v>
      </c>
      <c r="AB65" s="16" cm="1">
        <f t="array" ref="AB65">IFERROR(INDEX($H$102:$AR$200,MATCH($F65,$F$102:$F$200,0),COLUMN()-7),-999)</f>
        <v>999</v>
      </c>
      <c r="AC65" s="16" cm="1">
        <f t="array" ref="AC65">IFERROR(INDEX($H$102:$AR$200,MATCH($F65,$F$102:$F$200,0),COLUMN()-7),-999)</f>
        <v>999</v>
      </c>
      <c r="AD65" s="16" cm="1">
        <f t="array" ref="AD65">IFERROR(INDEX($H$102:$AR$200,MATCH($F65,$F$102:$F$200,0),COLUMN()-7),-999)</f>
        <v>999</v>
      </c>
      <c r="AE65" s="16" cm="1">
        <f t="array" ref="AE65">IFERROR(INDEX($H$102:$AR$200,MATCH($F65,$F$102:$F$200,0),COLUMN()-7),-999)</f>
        <v>999</v>
      </c>
      <c r="AF65" s="16" cm="1">
        <f t="array" ref="AF65">IFERROR(INDEX($H$102:$AR$200,MATCH($F65,$F$102:$F$200,0),COLUMN()-7),-999)</f>
        <v>999</v>
      </c>
      <c r="AG65" s="16" cm="1">
        <f t="array" ref="AG65">IFERROR(INDEX($H$102:$AR$200,MATCH($F65,$F$102:$F$200,0),COLUMN()-7),-999)</f>
        <v>999</v>
      </c>
      <c r="AH65" s="16" cm="1">
        <f t="array" ref="AH65">IFERROR(INDEX($H$102:$AR$200,MATCH($F65,$F$102:$F$200,0),COLUMN()-7),-999)</f>
        <v>999</v>
      </c>
      <c r="AI65" s="16" cm="1">
        <f t="array" ref="AI65">IFERROR(INDEX($H$102:$AR$200,MATCH($F65,$F$102:$F$200,0),COLUMN()-7),-999)</f>
        <v>999</v>
      </c>
      <c r="AJ65" s="16" cm="1">
        <f t="array" ref="AJ65">IFERROR(INDEX($H$102:$AR$200,MATCH($F65,$F$102:$F$200,0),COLUMN()-7),-999)</f>
        <v>999</v>
      </c>
      <c r="AK65" s="16" cm="1">
        <f t="array" ref="AK65">IFERROR(INDEX($H$102:$AR$200,MATCH($F65,$F$102:$F$200,0),COLUMN()-7),-999)</f>
        <v>999</v>
      </c>
      <c r="AL65" s="16" cm="1">
        <f t="array" ref="AL65">IFERROR(INDEX($H$102:$AR$200,MATCH($F65,$F$102:$F$200,0),COLUMN()-7),-999)</f>
        <v>999</v>
      </c>
      <c r="AM65" s="16" cm="1">
        <f t="array" ref="AM65">IFERROR(INDEX($H$102:$AR$200,MATCH($F65,$F$102:$F$200,0),COLUMN()-7),-999)</f>
        <v>999</v>
      </c>
      <c r="AN65" s="16" cm="1">
        <f t="array" ref="AN65">IFERROR(INDEX($H$102:$AR$200,MATCH($F65,$F$102:$F$200,0),COLUMN()-7),-999)</f>
        <v>999</v>
      </c>
      <c r="AO65" s="16" cm="1">
        <f t="array" ref="AO65">IFERROR(INDEX($H$102:$AR$200,MATCH($F65,$F$102:$F$200,0),COLUMN()-7),-999)</f>
        <v>999</v>
      </c>
      <c r="AP65" s="16" cm="1">
        <f t="array" ref="AP65">IFERROR(INDEX($H$102:$AR$200,MATCH($F65,$F$102:$F$200,0),COLUMN()-7),-999)</f>
        <v>999</v>
      </c>
      <c r="AQ65" s="16" cm="1">
        <f t="array" ref="AQ65">IFERROR(INDEX($H$102:$AR$200,MATCH($F65,$F$102:$F$200,0),COLUMN()-7),-999)</f>
        <v>999</v>
      </c>
      <c r="AR65" s="16" cm="1">
        <f t="array" ref="AR65">IFERROR(INDEX($H$102:$AR$200,MATCH($F65,$F$102:$F$200,0),COLUMN()-7),-999)</f>
        <v>999</v>
      </c>
      <c r="AS65" s="16"/>
      <c r="AT65" s="16">
        <v>999</v>
      </c>
      <c r="AU65" s="16">
        <v>999</v>
      </c>
      <c r="AV65" s="16">
        <v>999</v>
      </c>
      <c r="AW65" s="16">
        <v>999</v>
      </c>
      <c r="AX65" s="16">
        <v>999</v>
      </c>
      <c r="AY65" s="16">
        <v>999</v>
      </c>
      <c r="AZ65" s="16">
        <v>999</v>
      </c>
      <c r="BA65" s="16">
        <v>999</v>
      </c>
      <c r="BB65" s="16">
        <v>999</v>
      </c>
      <c r="BC65" s="16">
        <v>999</v>
      </c>
      <c r="BD65" s="16">
        <v>999</v>
      </c>
      <c r="BE65" s="16">
        <v>999</v>
      </c>
      <c r="BF65" s="16">
        <v>999</v>
      </c>
      <c r="BG65" s="16">
        <v>999</v>
      </c>
      <c r="BH65" s="16">
        <v>999</v>
      </c>
      <c r="BI65" s="16">
        <v>999</v>
      </c>
      <c r="BJ65" s="16"/>
      <c r="BK65" s="16"/>
      <c r="BL65" s="16"/>
      <c r="BM65" s="16"/>
      <c r="BN65" s="16"/>
    </row>
    <row r="66" spans="4:66" ht="15" customHeight="1" x14ac:dyDescent="0.25">
      <c r="D66" s="2" t="str">
        <f>'Lines - Loading'!C66</f>
        <v>stevenscroft33kv</v>
      </c>
      <c r="E66" s="90" t="str">
        <f>IF('Lines - Loading'!D66="","",'Lines - Loading'!D66)</f>
        <v>STCR_AUX</v>
      </c>
      <c r="F66" s="79" t="str">
        <f>'Lines - Loading'!E66</f>
        <v>STCR_AUX</v>
      </c>
      <c r="H66" s="16" cm="1">
        <f t="array" ref="H66">IFERROR(INDEX($H$102:$AR$200,MATCH($F66,$F$102:$F$200,0),COLUMN()-7),-999)</f>
        <v>999</v>
      </c>
      <c r="I66" s="16" cm="1">
        <f t="array" ref="I66">IFERROR(INDEX($H$102:$AR$200,MATCH($F66,$F$102:$F$200,0),COLUMN()-7),-999)</f>
        <v>999</v>
      </c>
      <c r="J66" s="16" cm="1">
        <f t="array" ref="J66">IFERROR(INDEX($H$102:$AR$200,MATCH($F66,$F$102:$F$200,0),COLUMN()-7),-999)</f>
        <v>999</v>
      </c>
      <c r="K66" s="16" cm="1">
        <f t="array" ref="K66">IFERROR(INDEX($H$102:$AR$200,MATCH($F66,$F$102:$F$200,0),COLUMN()-7),-999)</f>
        <v>999</v>
      </c>
      <c r="L66" s="16" cm="1">
        <f t="array" ref="L66">IFERROR(INDEX($H$102:$AR$200,MATCH($F66,$F$102:$F$200,0),COLUMN()-7),-999)</f>
        <v>999</v>
      </c>
      <c r="M66" s="16" cm="1">
        <f t="array" ref="M66">IFERROR(INDEX($H$102:$AR$200,MATCH($F66,$F$102:$F$200,0),COLUMN()-7),-999)</f>
        <v>999</v>
      </c>
      <c r="N66" s="16" cm="1">
        <f t="array" ref="N66">IFERROR(INDEX($H$102:$AR$200,MATCH($F66,$F$102:$F$200,0),COLUMN()-7),-999)</f>
        <v>999</v>
      </c>
      <c r="O66" s="16" cm="1">
        <f t="array" ref="O66">IFERROR(INDEX($H$102:$AR$200,MATCH($F66,$F$102:$F$200,0),COLUMN()-7),-999)</f>
        <v>999</v>
      </c>
      <c r="P66" s="16" cm="1">
        <f t="array" ref="P66">IFERROR(INDEX($H$102:$AR$200,MATCH($F66,$F$102:$F$200,0),COLUMN()-7),-999)</f>
        <v>999</v>
      </c>
      <c r="Q66" s="16" cm="1">
        <f t="array" ref="Q66">IFERROR(INDEX($H$102:$AR$200,MATCH($F66,$F$102:$F$200,0),COLUMN()-7),-999)</f>
        <v>999</v>
      </c>
      <c r="R66" s="16" cm="1">
        <f t="array" ref="R66">IFERROR(INDEX($H$102:$AR$200,MATCH($F66,$F$102:$F$200,0),COLUMN()-7),-999)</f>
        <v>999</v>
      </c>
      <c r="S66" s="16" cm="1">
        <f t="array" ref="S66">IFERROR(INDEX($H$102:$AR$200,MATCH($F66,$F$102:$F$200,0),COLUMN()-7),-999)</f>
        <v>999</v>
      </c>
      <c r="T66" s="16" cm="1">
        <f t="array" ref="T66">IFERROR(INDEX($H$102:$AR$200,MATCH($F66,$F$102:$F$200,0),COLUMN()-7),-999)</f>
        <v>999</v>
      </c>
      <c r="U66" s="16" cm="1">
        <f t="array" ref="U66">IFERROR(INDEX($H$102:$AR$200,MATCH($F66,$F$102:$F$200,0),COLUMN()-7),-999)</f>
        <v>999</v>
      </c>
      <c r="V66" s="16" cm="1">
        <f t="array" ref="V66">IFERROR(INDEX($H$102:$AR$200,MATCH($F66,$F$102:$F$200,0),COLUMN()-7),-999)</f>
        <v>999</v>
      </c>
      <c r="W66" s="16" cm="1">
        <f t="array" ref="W66">IFERROR(INDEX($H$102:$AR$200,MATCH($F66,$F$102:$F$200,0),COLUMN()-7),-999)</f>
        <v>999</v>
      </c>
      <c r="X66" s="16" cm="1">
        <f t="array" ref="X66">IFERROR(INDEX($H$102:$AR$200,MATCH($F66,$F$102:$F$200,0),COLUMN()-7),-999)</f>
        <v>999</v>
      </c>
      <c r="Y66" s="16" cm="1">
        <f t="array" ref="Y66">IFERROR(INDEX($H$102:$AR$200,MATCH($F66,$F$102:$F$200,0),COLUMN()-7),-999)</f>
        <v>999</v>
      </c>
      <c r="Z66" s="16" cm="1">
        <f t="array" ref="Z66">IFERROR(INDEX($H$102:$AR$200,MATCH($F66,$F$102:$F$200,0),COLUMN()-7),-999)</f>
        <v>999</v>
      </c>
      <c r="AA66" s="16" cm="1">
        <f t="array" ref="AA66">IFERROR(INDEX($H$102:$AR$200,MATCH($F66,$F$102:$F$200,0),COLUMN()-7),-999)</f>
        <v>999</v>
      </c>
      <c r="AB66" s="16" cm="1">
        <f t="array" ref="AB66">IFERROR(INDEX($H$102:$AR$200,MATCH($F66,$F$102:$F$200,0),COLUMN()-7),-999)</f>
        <v>999</v>
      </c>
      <c r="AC66" s="16" cm="1">
        <f t="array" ref="AC66">IFERROR(INDEX($H$102:$AR$200,MATCH($F66,$F$102:$F$200,0),COLUMN()-7),-999)</f>
        <v>999</v>
      </c>
      <c r="AD66" s="16" cm="1">
        <f t="array" ref="AD66">IFERROR(INDEX($H$102:$AR$200,MATCH($F66,$F$102:$F$200,0),COLUMN()-7),-999)</f>
        <v>999</v>
      </c>
      <c r="AE66" s="16" cm="1">
        <f t="array" ref="AE66">IFERROR(INDEX($H$102:$AR$200,MATCH($F66,$F$102:$F$200,0),COLUMN()-7),-999)</f>
        <v>999</v>
      </c>
      <c r="AF66" s="16" cm="1">
        <f t="array" ref="AF66">IFERROR(INDEX($H$102:$AR$200,MATCH($F66,$F$102:$F$200,0),COLUMN()-7),-999)</f>
        <v>999</v>
      </c>
      <c r="AG66" s="16" cm="1">
        <f t="array" ref="AG66">IFERROR(INDEX($H$102:$AR$200,MATCH($F66,$F$102:$F$200,0),COLUMN()-7),-999)</f>
        <v>999</v>
      </c>
      <c r="AH66" s="16" cm="1">
        <f t="array" ref="AH66">IFERROR(INDEX($H$102:$AR$200,MATCH($F66,$F$102:$F$200,0),COLUMN()-7),-999)</f>
        <v>999</v>
      </c>
      <c r="AI66" s="16" cm="1">
        <f t="array" ref="AI66">IFERROR(INDEX($H$102:$AR$200,MATCH($F66,$F$102:$F$200,0),COLUMN()-7),-999)</f>
        <v>999</v>
      </c>
      <c r="AJ66" s="16" cm="1">
        <f t="array" ref="AJ66">IFERROR(INDEX($H$102:$AR$200,MATCH($F66,$F$102:$F$200,0),COLUMN()-7),-999)</f>
        <v>999</v>
      </c>
      <c r="AK66" s="16" cm="1">
        <f t="array" ref="AK66">IFERROR(INDEX($H$102:$AR$200,MATCH($F66,$F$102:$F$200,0),COLUMN()-7),-999)</f>
        <v>999</v>
      </c>
      <c r="AL66" s="16" cm="1">
        <f t="array" ref="AL66">IFERROR(INDEX($H$102:$AR$200,MATCH($F66,$F$102:$F$200,0),COLUMN()-7),-999)</f>
        <v>999</v>
      </c>
      <c r="AM66" s="16" cm="1">
        <f t="array" ref="AM66">IFERROR(INDEX($H$102:$AR$200,MATCH($F66,$F$102:$F$200,0),COLUMN()-7),-999)</f>
        <v>999</v>
      </c>
      <c r="AN66" s="16" cm="1">
        <f t="array" ref="AN66">IFERROR(INDEX($H$102:$AR$200,MATCH($F66,$F$102:$F$200,0),COLUMN()-7),-999)</f>
        <v>999</v>
      </c>
      <c r="AO66" s="16" cm="1">
        <f t="array" ref="AO66">IFERROR(INDEX($H$102:$AR$200,MATCH($F66,$F$102:$F$200,0),COLUMN()-7),-999)</f>
        <v>999</v>
      </c>
      <c r="AP66" s="16" cm="1">
        <f t="array" ref="AP66">IFERROR(INDEX($H$102:$AR$200,MATCH($F66,$F$102:$F$200,0),COLUMN()-7),-999)</f>
        <v>999</v>
      </c>
      <c r="AQ66" s="16" cm="1">
        <f t="array" ref="AQ66">IFERROR(INDEX($H$102:$AR$200,MATCH($F66,$F$102:$F$200,0),COLUMN()-7),-999)</f>
        <v>999</v>
      </c>
      <c r="AR66" s="16" cm="1">
        <f t="array" ref="AR66">IFERROR(INDEX($H$102:$AR$200,MATCH($F66,$F$102:$F$200,0),COLUMN()-7),-999)</f>
        <v>999</v>
      </c>
      <c r="AS66" s="16"/>
      <c r="AT66" s="16">
        <v>999</v>
      </c>
      <c r="AU66" s="16">
        <v>999</v>
      </c>
      <c r="AV66" s="16">
        <v>999</v>
      </c>
      <c r="AW66" s="16">
        <v>999</v>
      </c>
      <c r="AX66" s="16">
        <v>999</v>
      </c>
      <c r="AY66" s="16">
        <v>999</v>
      </c>
      <c r="AZ66" s="16">
        <v>999</v>
      </c>
      <c r="BA66" s="16">
        <v>999</v>
      </c>
      <c r="BB66" s="16">
        <v>999</v>
      </c>
      <c r="BC66" s="16">
        <v>999</v>
      </c>
      <c r="BD66" s="16">
        <v>999</v>
      </c>
      <c r="BE66" s="16">
        <v>999</v>
      </c>
      <c r="BF66" s="16">
        <v>999</v>
      </c>
      <c r="BG66" s="16">
        <v>999</v>
      </c>
      <c r="BH66" s="16">
        <v>999</v>
      </c>
      <c r="BI66" s="16">
        <v>999</v>
      </c>
      <c r="BJ66" s="16"/>
      <c r="BK66" s="16"/>
      <c r="BL66" s="16"/>
      <c r="BM66" s="16"/>
      <c r="BN66" s="16"/>
    </row>
    <row r="67" spans="4:66" ht="15" customHeight="1" x14ac:dyDescent="0.25">
      <c r="D67" s="2" t="str">
        <f>'Lines - Loading'!C67</f>
        <v>stevenscroft33kv</v>
      </c>
      <c r="E67" s="90" t="str">
        <f>IF('Lines - Loading'!D67="","",'Lines - Loading'!D67)</f>
        <v>STCR_DIESEL</v>
      </c>
      <c r="F67" s="79" t="str">
        <f>'Lines - Loading'!E67</f>
        <v xml:space="preserve">STCR_DIESEL </v>
      </c>
      <c r="H67" s="16" cm="1">
        <f t="array" ref="H67">IFERROR(INDEX($H$102:$AR$200,MATCH($F67,$F$102:$F$200,0),COLUMN()-7),-999)</f>
        <v>999</v>
      </c>
      <c r="I67" s="16" cm="1">
        <f t="array" ref="I67">IFERROR(INDEX($H$102:$AR$200,MATCH($F67,$F$102:$F$200,0),COLUMN()-7),-999)</f>
        <v>999</v>
      </c>
      <c r="J67" s="16" cm="1">
        <f t="array" ref="J67">IFERROR(INDEX($H$102:$AR$200,MATCH($F67,$F$102:$F$200,0),COLUMN()-7),-999)</f>
        <v>0</v>
      </c>
      <c r="K67" s="16" cm="1">
        <f t="array" ref="K67">IFERROR(INDEX($H$102:$AR$200,MATCH($F67,$F$102:$F$200,0),COLUMN()-7),-999)</f>
        <v>0</v>
      </c>
      <c r="L67" s="16" cm="1">
        <f t="array" ref="L67">IFERROR(INDEX($H$102:$AR$200,MATCH($F67,$F$102:$F$200,0),COLUMN()-7),-999)</f>
        <v>0</v>
      </c>
      <c r="M67" s="16" cm="1">
        <f t="array" ref="M67">IFERROR(INDEX($H$102:$AR$200,MATCH($F67,$F$102:$F$200,0),COLUMN()-7),-999)</f>
        <v>0</v>
      </c>
      <c r="N67" s="16" cm="1">
        <f t="array" ref="N67">IFERROR(INDEX($H$102:$AR$200,MATCH($F67,$F$102:$F$200,0),COLUMN()-7),-999)</f>
        <v>0</v>
      </c>
      <c r="O67" s="16" cm="1">
        <f t="array" ref="O67">IFERROR(INDEX($H$102:$AR$200,MATCH($F67,$F$102:$F$200,0),COLUMN()-7),-999)</f>
        <v>0</v>
      </c>
      <c r="P67" s="16" cm="1">
        <f t="array" ref="P67">IFERROR(INDEX($H$102:$AR$200,MATCH($F67,$F$102:$F$200,0),COLUMN()-7),-999)</f>
        <v>0</v>
      </c>
      <c r="Q67" s="16" cm="1">
        <f t="array" ref="Q67">IFERROR(INDEX($H$102:$AR$200,MATCH($F67,$F$102:$F$200,0),COLUMN()-7),-999)</f>
        <v>0</v>
      </c>
      <c r="R67" s="16" cm="1">
        <f t="array" ref="R67">IFERROR(INDEX($H$102:$AR$200,MATCH($F67,$F$102:$F$200,0),COLUMN()-7),-999)</f>
        <v>0</v>
      </c>
      <c r="S67" s="16" cm="1">
        <f t="array" ref="S67">IFERROR(INDEX($H$102:$AR$200,MATCH($F67,$F$102:$F$200,0),COLUMN()-7),-999)</f>
        <v>0</v>
      </c>
      <c r="T67" s="16" cm="1">
        <f t="array" ref="T67">IFERROR(INDEX($H$102:$AR$200,MATCH($F67,$F$102:$F$200,0),COLUMN()-7),-999)</f>
        <v>0</v>
      </c>
      <c r="U67" s="16" cm="1">
        <f t="array" ref="U67">IFERROR(INDEX($H$102:$AR$200,MATCH($F67,$F$102:$F$200,0),COLUMN()-7),-999)</f>
        <v>0</v>
      </c>
      <c r="V67" s="16" cm="1">
        <f t="array" ref="V67">IFERROR(INDEX($H$102:$AR$200,MATCH($F67,$F$102:$F$200,0),COLUMN()-7),-999)</f>
        <v>0</v>
      </c>
      <c r="W67" s="16" cm="1">
        <f t="array" ref="W67">IFERROR(INDEX($H$102:$AR$200,MATCH($F67,$F$102:$F$200,0),COLUMN()-7),-999)</f>
        <v>0</v>
      </c>
      <c r="X67" s="16" cm="1">
        <f t="array" ref="X67">IFERROR(INDEX($H$102:$AR$200,MATCH($F67,$F$102:$F$200,0),COLUMN()-7),-999)</f>
        <v>0</v>
      </c>
      <c r="Y67" s="16" cm="1">
        <f t="array" ref="Y67">IFERROR(INDEX($H$102:$AR$200,MATCH($F67,$F$102:$F$200,0),COLUMN()-7),-999)</f>
        <v>0</v>
      </c>
      <c r="Z67" s="16" cm="1">
        <f t="array" ref="Z67">IFERROR(INDEX($H$102:$AR$200,MATCH($F67,$F$102:$F$200,0),COLUMN()-7),-999)</f>
        <v>0</v>
      </c>
      <c r="AA67" s="16" cm="1">
        <f t="array" ref="AA67">IFERROR(INDEX($H$102:$AR$200,MATCH($F67,$F$102:$F$200,0),COLUMN()-7),-999)</f>
        <v>0</v>
      </c>
      <c r="AB67" s="16" cm="1">
        <f t="array" ref="AB67">IFERROR(INDEX($H$102:$AR$200,MATCH($F67,$F$102:$F$200,0),COLUMN()-7),-999)</f>
        <v>0</v>
      </c>
      <c r="AC67" s="16" cm="1">
        <f t="array" ref="AC67">IFERROR(INDEX($H$102:$AR$200,MATCH($F67,$F$102:$F$200,0),COLUMN()-7),-999)</f>
        <v>0</v>
      </c>
      <c r="AD67" s="16" cm="1">
        <f t="array" ref="AD67">IFERROR(INDEX($H$102:$AR$200,MATCH($F67,$F$102:$F$200,0),COLUMN()-7),-999)</f>
        <v>0</v>
      </c>
      <c r="AE67" s="16" cm="1">
        <f t="array" ref="AE67">IFERROR(INDEX($H$102:$AR$200,MATCH($F67,$F$102:$F$200,0),COLUMN()-7),-999)</f>
        <v>0</v>
      </c>
      <c r="AF67" s="16" cm="1">
        <f t="array" ref="AF67">IFERROR(INDEX($H$102:$AR$200,MATCH($F67,$F$102:$F$200,0),COLUMN()-7),-999)</f>
        <v>0</v>
      </c>
      <c r="AG67" s="16" cm="1">
        <f t="array" ref="AG67">IFERROR(INDEX($H$102:$AR$200,MATCH($F67,$F$102:$F$200,0),COLUMN()-7),-999)</f>
        <v>0</v>
      </c>
      <c r="AH67" s="16" cm="1">
        <f t="array" ref="AH67">IFERROR(INDEX($H$102:$AR$200,MATCH($F67,$F$102:$F$200,0),COLUMN()-7),-999)</f>
        <v>0</v>
      </c>
      <c r="AI67" s="16" cm="1">
        <f t="array" ref="AI67">IFERROR(INDEX($H$102:$AR$200,MATCH($F67,$F$102:$F$200,0),COLUMN()-7),-999)</f>
        <v>0</v>
      </c>
      <c r="AJ67" s="16" cm="1">
        <f t="array" ref="AJ67">IFERROR(INDEX($H$102:$AR$200,MATCH($F67,$F$102:$F$200,0),COLUMN()-7),-999)</f>
        <v>0</v>
      </c>
      <c r="AK67" s="16" cm="1">
        <f t="array" ref="AK67">IFERROR(INDEX($H$102:$AR$200,MATCH($F67,$F$102:$F$200,0),COLUMN()-7),-999)</f>
        <v>0</v>
      </c>
      <c r="AL67" s="16" cm="1">
        <f t="array" ref="AL67">IFERROR(INDEX($H$102:$AR$200,MATCH($F67,$F$102:$F$200,0),COLUMN()-7),-999)</f>
        <v>0</v>
      </c>
      <c r="AM67" s="16" cm="1">
        <f t="array" ref="AM67">IFERROR(INDEX($H$102:$AR$200,MATCH($F67,$F$102:$F$200,0),COLUMN()-7),-999)</f>
        <v>0</v>
      </c>
      <c r="AN67" s="16" cm="1">
        <f t="array" ref="AN67">IFERROR(INDEX($H$102:$AR$200,MATCH($F67,$F$102:$F$200,0),COLUMN()-7),-999)</f>
        <v>0</v>
      </c>
      <c r="AO67" s="16" cm="1">
        <f t="array" ref="AO67">IFERROR(INDEX($H$102:$AR$200,MATCH($F67,$F$102:$F$200,0),COLUMN()-7),-999)</f>
        <v>0</v>
      </c>
      <c r="AP67" s="16" cm="1">
        <f t="array" ref="AP67">IFERROR(INDEX($H$102:$AR$200,MATCH($F67,$F$102:$F$200,0),COLUMN()-7),-999)</f>
        <v>0</v>
      </c>
      <c r="AQ67" s="16" cm="1">
        <f t="array" ref="AQ67">IFERROR(INDEX($H$102:$AR$200,MATCH($F67,$F$102:$F$200,0),COLUMN()-7),-999)</f>
        <v>0</v>
      </c>
      <c r="AR67" s="16" cm="1">
        <f t="array" ref="AR67">IFERROR(INDEX($H$102:$AR$200,MATCH($F67,$F$102:$F$200,0),COLUMN()-7),-999)</f>
        <v>0</v>
      </c>
      <c r="AS67" s="16"/>
      <c r="AT67" s="16">
        <v>999</v>
      </c>
      <c r="AU67" s="16">
        <v>999</v>
      </c>
      <c r="AV67" s="16">
        <v>999</v>
      </c>
      <c r="AW67" s="16">
        <v>999</v>
      </c>
      <c r="AX67" s="16">
        <v>999</v>
      </c>
      <c r="AY67" s="16">
        <v>999</v>
      </c>
      <c r="AZ67" s="16">
        <v>999</v>
      </c>
      <c r="BA67" s="16">
        <v>999</v>
      </c>
      <c r="BB67" s="16">
        <v>999</v>
      </c>
      <c r="BC67" s="16">
        <v>999</v>
      </c>
      <c r="BD67" s="16">
        <v>999</v>
      </c>
      <c r="BE67" s="16">
        <v>999</v>
      </c>
      <c r="BF67" s="16">
        <v>999</v>
      </c>
      <c r="BG67" s="16">
        <v>999</v>
      </c>
      <c r="BH67" s="16">
        <v>999</v>
      </c>
      <c r="BI67" s="16">
        <v>999</v>
      </c>
      <c r="BJ67" s="16"/>
      <c r="BK67" s="16"/>
      <c r="BL67" s="16"/>
      <c r="BM67" s="16"/>
      <c r="BN67" s="16"/>
    </row>
    <row r="68" spans="4:66" ht="15" customHeight="1" x14ac:dyDescent="0.25">
      <c r="D68" s="2" t="str">
        <f>'Lines - Loading'!C68</f>
        <v>minsca33kv</v>
      </c>
      <c r="E68" s="90" t="str">
        <f>IF('Lines - Loading'!D68="","",'Lines - Loading'!D68)</f>
        <v>MINS3-</v>
      </c>
      <c r="F68" s="79" t="str">
        <f>'Lines - Loading'!E68</f>
        <v>MINS3-</v>
      </c>
      <c r="H68" s="16" cm="1">
        <f t="array" ref="H68">IFERROR(INDEX($H$102:$AR$200,MATCH($F68,$F$102:$F$200,0),COLUMN()-7),-999)</f>
        <v>0</v>
      </c>
      <c r="I68" s="16" cm="1">
        <f t="array" ref="I68">IFERROR(INDEX($H$102:$AR$200,MATCH($F68,$F$102:$F$200,0),COLUMN()-7),-999)</f>
        <v>0</v>
      </c>
      <c r="J68" s="16" cm="1">
        <f t="array" ref="J68">IFERROR(INDEX($H$102:$AR$200,MATCH($F68,$F$102:$F$200,0),COLUMN()-7),-999)</f>
        <v>0</v>
      </c>
      <c r="K68" s="16" cm="1">
        <f t="array" ref="K68">IFERROR(INDEX($H$102:$AR$200,MATCH($F68,$F$102:$F$200,0),COLUMN()-7),-999)</f>
        <v>0</v>
      </c>
      <c r="L68" s="16" cm="1">
        <f t="array" ref="L68">IFERROR(INDEX($H$102:$AR$200,MATCH($F68,$F$102:$F$200,0),COLUMN()-7),-999)</f>
        <v>999</v>
      </c>
      <c r="M68" s="16" cm="1">
        <f t="array" ref="M68">IFERROR(INDEX($H$102:$AR$200,MATCH($F68,$F$102:$F$200,0),COLUMN()-7),-999)</f>
        <v>999</v>
      </c>
      <c r="N68" s="16" cm="1">
        <f t="array" ref="N68">IFERROR(INDEX($H$102:$AR$200,MATCH($F68,$F$102:$F$200,0),COLUMN()-7),-999)</f>
        <v>999</v>
      </c>
      <c r="O68" s="16" cm="1">
        <f t="array" ref="O68">IFERROR(INDEX($H$102:$AR$200,MATCH($F68,$F$102:$F$200,0),COLUMN()-7),-999)</f>
        <v>999</v>
      </c>
      <c r="P68" s="16" cm="1">
        <f t="array" ref="P68">IFERROR(INDEX($H$102:$AR$200,MATCH($F68,$F$102:$F$200,0),COLUMN()-7),-999)</f>
        <v>999</v>
      </c>
      <c r="Q68" s="16" cm="1">
        <f t="array" ref="Q68">IFERROR(INDEX($H$102:$AR$200,MATCH($F68,$F$102:$F$200,0),COLUMN()-7),-999)</f>
        <v>999</v>
      </c>
      <c r="R68" s="16" cm="1">
        <f t="array" ref="R68">IFERROR(INDEX($H$102:$AR$200,MATCH($F68,$F$102:$F$200,0),COLUMN()-7),-999)</f>
        <v>999</v>
      </c>
      <c r="S68" s="16" cm="1">
        <f t="array" ref="S68">IFERROR(INDEX($H$102:$AR$200,MATCH($F68,$F$102:$F$200,0),COLUMN()-7),-999)</f>
        <v>999</v>
      </c>
      <c r="T68" s="16" cm="1">
        <f t="array" ref="T68">IFERROR(INDEX($H$102:$AR$200,MATCH($F68,$F$102:$F$200,0),COLUMN()-7),-999)</f>
        <v>999</v>
      </c>
      <c r="U68" s="16" cm="1">
        <f t="array" ref="U68">IFERROR(INDEX($H$102:$AR$200,MATCH($F68,$F$102:$F$200,0),COLUMN()-7),-999)</f>
        <v>999</v>
      </c>
      <c r="V68" s="16" cm="1">
        <f t="array" ref="V68">IFERROR(INDEX($H$102:$AR$200,MATCH($F68,$F$102:$F$200,0),COLUMN()-7),-999)</f>
        <v>999</v>
      </c>
      <c r="W68" s="16" cm="1">
        <f t="array" ref="W68">IFERROR(INDEX($H$102:$AR$200,MATCH($F68,$F$102:$F$200,0),COLUMN()-7),-999)</f>
        <v>999</v>
      </c>
      <c r="X68" s="16" cm="1">
        <f t="array" ref="X68">IFERROR(INDEX($H$102:$AR$200,MATCH($F68,$F$102:$F$200,0),COLUMN()-7),-999)</f>
        <v>999</v>
      </c>
      <c r="Y68" s="16" cm="1">
        <f t="array" ref="Y68">IFERROR(INDEX($H$102:$AR$200,MATCH($F68,$F$102:$F$200,0),COLUMN()-7),-999)</f>
        <v>999</v>
      </c>
      <c r="Z68" s="16" cm="1">
        <f t="array" ref="Z68">IFERROR(INDEX($H$102:$AR$200,MATCH($F68,$F$102:$F$200,0),COLUMN()-7),-999)</f>
        <v>999</v>
      </c>
      <c r="AA68" s="16" cm="1">
        <f t="array" ref="AA68">IFERROR(INDEX($H$102:$AR$200,MATCH($F68,$F$102:$F$200,0),COLUMN()-7),-999)</f>
        <v>999</v>
      </c>
      <c r="AB68" s="16" cm="1">
        <f t="array" ref="AB68">IFERROR(INDEX($H$102:$AR$200,MATCH($F68,$F$102:$F$200,0),COLUMN()-7),-999)</f>
        <v>999</v>
      </c>
      <c r="AC68" s="16" cm="1">
        <f t="array" ref="AC68">IFERROR(INDEX($H$102:$AR$200,MATCH($F68,$F$102:$F$200,0),COLUMN()-7),-999)</f>
        <v>999</v>
      </c>
      <c r="AD68" s="16" cm="1">
        <f t="array" ref="AD68">IFERROR(INDEX($H$102:$AR$200,MATCH($F68,$F$102:$F$200,0),COLUMN()-7),-999)</f>
        <v>999</v>
      </c>
      <c r="AE68" s="16" cm="1">
        <f t="array" ref="AE68">IFERROR(INDEX($H$102:$AR$200,MATCH($F68,$F$102:$F$200,0),COLUMN()-7),-999)</f>
        <v>999</v>
      </c>
      <c r="AF68" s="16" cm="1">
        <f t="array" ref="AF68">IFERROR(INDEX($H$102:$AR$200,MATCH($F68,$F$102:$F$200,0),COLUMN()-7),-999)</f>
        <v>999</v>
      </c>
      <c r="AG68" s="16" cm="1">
        <f t="array" ref="AG68">IFERROR(INDEX($H$102:$AR$200,MATCH($F68,$F$102:$F$200,0),COLUMN()-7),-999)</f>
        <v>999</v>
      </c>
      <c r="AH68" s="16" cm="1">
        <f t="array" ref="AH68">IFERROR(INDEX($H$102:$AR$200,MATCH($F68,$F$102:$F$200,0),COLUMN()-7),-999)</f>
        <v>999</v>
      </c>
      <c r="AI68" s="16" cm="1">
        <f t="array" ref="AI68">IFERROR(INDEX($H$102:$AR$200,MATCH($F68,$F$102:$F$200,0),COLUMN()-7),-999)</f>
        <v>999</v>
      </c>
      <c r="AJ68" s="16" cm="1">
        <f t="array" ref="AJ68">IFERROR(INDEX($H$102:$AR$200,MATCH($F68,$F$102:$F$200,0),COLUMN()-7),-999)</f>
        <v>999</v>
      </c>
      <c r="AK68" s="16" cm="1">
        <f t="array" ref="AK68">IFERROR(INDEX($H$102:$AR$200,MATCH($F68,$F$102:$F$200,0),COLUMN()-7),-999)</f>
        <v>999</v>
      </c>
      <c r="AL68" s="16" cm="1">
        <f t="array" ref="AL68">IFERROR(INDEX($H$102:$AR$200,MATCH($F68,$F$102:$F$200,0),COLUMN()-7),-999)</f>
        <v>999</v>
      </c>
      <c r="AM68" s="16" cm="1">
        <f t="array" ref="AM68">IFERROR(INDEX($H$102:$AR$200,MATCH($F68,$F$102:$F$200,0),COLUMN()-7),-999)</f>
        <v>999</v>
      </c>
      <c r="AN68" s="16" cm="1">
        <f t="array" ref="AN68">IFERROR(INDEX($H$102:$AR$200,MATCH($F68,$F$102:$F$200,0),COLUMN()-7),-999)</f>
        <v>999</v>
      </c>
      <c r="AO68" s="16" cm="1">
        <f t="array" ref="AO68">IFERROR(INDEX($H$102:$AR$200,MATCH($F68,$F$102:$F$200,0),COLUMN()-7),-999)</f>
        <v>999</v>
      </c>
      <c r="AP68" s="16" cm="1">
        <f t="array" ref="AP68">IFERROR(INDEX($H$102:$AR$200,MATCH($F68,$F$102:$F$200,0),COLUMN()-7),-999)</f>
        <v>999</v>
      </c>
      <c r="AQ68" s="16" cm="1">
        <f t="array" ref="AQ68">IFERROR(INDEX($H$102:$AR$200,MATCH($F68,$F$102:$F$200,0),COLUMN()-7),-999)</f>
        <v>999</v>
      </c>
      <c r="AR68" s="16" cm="1">
        <f t="array" ref="AR68">IFERROR(INDEX($H$102:$AR$200,MATCH($F68,$F$102:$F$200,0),COLUMN()-7),-999)</f>
        <v>999</v>
      </c>
      <c r="AS68" s="16"/>
      <c r="AT68" s="16">
        <v>999</v>
      </c>
      <c r="AU68" s="16">
        <v>999</v>
      </c>
      <c r="AV68" s="16">
        <v>999</v>
      </c>
      <c r="AW68" s="16">
        <v>999</v>
      </c>
      <c r="AX68" s="16">
        <v>999</v>
      </c>
      <c r="AY68" s="16">
        <v>999</v>
      </c>
      <c r="AZ68" s="16">
        <v>999</v>
      </c>
      <c r="BA68" s="16">
        <v>999</v>
      </c>
      <c r="BB68" s="16">
        <v>999</v>
      </c>
      <c r="BC68" s="16">
        <v>999</v>
      </c>
      <c r="BD68" s="16">
        <v>999</v>
      </c>
      <c r="BE68" s="16">
        <v>999</v>
      </c>
      <c r="BF68" s="16">
        <v>999</v>
      </c>
      <c r="BG68" s="16">
        <v>999</v>
      </c>
      <c r="BH68" s="16">
        <v>999</v>
      </c>
      <c r="BI68" s="16">
        <v>999</v>
      </c>
      <c r="BJ68" s="16"/>
      <c r="BK68" s="16"/>
      <c r="BL68" s="16"/>
      <c r="BM68" s="16"/>
      <c r="BN68" s="16"/>
    </row>
    <row r="69" spans="4:66" ht="15" customHeight="1" x14ac:dyDescent="0.25">
      <c r="D69" s="2" t="str">
        <f>'Lines - Loading'!C69</f>
        <v>minsca33kv</v>
      </c>
      <c r="E69" s="90" t="str">
        <f>IF('Lines - Loading'!D69="","",'Lines - Loading'!D69)</f>
        <v>MINS3-_MINSC</v>
      </c>
      <c r="F69" s="79" t="str">
        <f>'Lines - Loading'!E69</f>
        <v>MINS3-_MINSC</v>
      </c>
      <c r="H69" s="16" cm="1">
        <f t="array" ref="H69">IFERROR(INDEX($H$102:$AR$200,MATCH($F69,$F$102:$F$200,0),COLUMN()-7),-999)</f>
        <v>0</v>
      </c>
      <c r="I69" s="16" cm="1">
        <f t="array" ref="I69">IFERROR(INDEX($H$102:$AR$200,MATCH($F69,$F$102:$F$200,0),COLUMN()-7),-999)</f>
        <v>0</v>
      </c>
      <c r="J69" s="16" cm="1">
        <f t="array" ref="J69">IFERROR(INDEX($H$102:$AR$200,MATCH($F69,$F$102:$F$200,0),COLUMN()-7),-999)</f>
        <v>0</v>
      </c>
      <c r="K69" s="16" cm="1">
        <f t="array" ref="K69">IFERROR(INDEX($H$102:$AR$200,MATCH($F69,$F$102:$F$200,0),COLUMN()-7),-999)</f>
        <v>0</v>
      </c>
      <c r="L69" s="16" cm="1">
        <f t="array" ref="L69">IFERROR(INDEX($H$102:$AR$200,MATCH($F69,$F$102:$F$200,0),COLUMN()-7),-999)</f>
        <v>0</v>
      </c>
      <c r="M69" s="16" cm="1">
        <f t="array" ref="M69">IFERROR(INDEX($H$102:$AR$200,MATCH($F69,$F$102:$F$200,0),COLUMN()-7),-999)</f>
        <v>999</v>
      </c>
      <c r="N69" s="16" cm="1">
        <f t="array" ref="N69">IFERROR(INDEX($H$102:$AR$200,MATCH($F69,$F$102:$F$200,0),COLUMN()-7),-999)</f>
        <v>999</v>
      </c>
      <c r="O69" s="16" cm="1">
        <f t="array" ref="O69">IFERROR(INDEX($H$102:$AR$200,MATCH($F69,$F$102:$F$200,0),COLUMN()-7),-999)</f>
        <v>999</v>
      </c>
      <c r="P69" s="16" cm="1">
        <f t="array" ref="P69">IFERROR(INDEX($H$102:$AR$200,MATCH($F69,$F$102:$F$200,0),COLUMN()-7),-999)</f>
        <v>999</v>
      </c>
      <c r="Q69" s="16" cm="1">
        <f t="array" ref="Q69">IFERROR(INDEX($H$102:$AR$200,MATCH($F69,$F$102:$F$200,0),COLUMN()-7),-999)</f>
        <v>999</v>
      </c>
      <c r="R69" s="16" cm="1">
        <f t="array" ref="R69">IFERROR(INDEX($H$102:$AR$200,MATCH($F69,$F$102:$F$200,0),COLUMN()-7),-999)</f>
        <v>999</v>
      </c>
      <c r="S69" s="16" cm="1">
        <f t="array" ref="S69">IFERROR(INDEX($H$102:$AR$200,MATCH($F69,$F$102:$F$200,0),COLUMN()-7),-999)</f>
        <v>999</v>
      </c>
      <c r="T69" s="16" cm="1">
        <f t="array" ref="T69">IFERROR(INDEX($H$102:$AR$200,MATCH($F69,$F$102:$F$200,0),COLUMN()-7),-999)</f>
        <v>999</v>
      </c>
      <c r="U69" s="16" cm="1">
        <f t="array" ref="U69">IFERROR(INDEX($H$102:$AR$200,MATCH($F69,$F$102:$F$200,0),COLUMN()-7),-999)</f>
        <v>999</v>
      </c>
      <c r="V69" s="16" cm="1">
        <f t="array" ref="V69">IFERROR(INDEX($H$102:$AR$200,MATCH($F69,$F$102:$F$200,0),COLUMN()-7),-999)</f>
        <v>999</v>
      </c>
      <c r="W69" s="16" cm="1">
        <f t="array" ref="W69">IFERROR(INDEX($H$102:$AR$200,MATCH($F69,$F$102:$F$200,0),COLUMN()-7),-999)</f>
        <v>999</v>
      </c>
      <c r="X69" s="16" cm="1">
        <f t="array" ref="X69">IFERROR(INDEX($H$102:$AR$200,MATCH($F69,$F$102:$F$200,0),COLUMN()-7),-999)</f>
        <v>999</v>
      </c>
      <c r="Y69" s="16" cm="1">
        <f t="array" ref="Y69">IFERROR(INDEX($H$102:$AR$200,MATCH($F69,$F$102:$F$200,0),COLUMN()-7),-999)</f>
        <v>999</v>
      </c>
      <c r="Z69" s="16" cm="1">
        <f t="array" ref="Z69">IFERROR(INDEX($H$102:$AR$200,MATCH($F69,$F$102:$F$200,0),COLUMN()-7),-999)</f>
        <v>999</v>
      </c>
      <c r="AA69" s="16" cm="1">
        <f t="array" ref="AA69">IFERROR(INDEX($H$102:$AR$200,MATCH($F69,$F$102:$F$200,0),COLUMN()-7),-999)</f>
        <v>999</v>
      </c>
      <c r="AB69" s="16" cm="1">
        <f t="array" ref="AB69">IFERROR(INDEX($H$102:$AR$200,MATCH($F69,$F$102:$F$200,0),COLUMN()-7),-999)</f>
        <v>999</v>
      </c>
      <c r="AC69" s="16" cm="1">
        <f t="array" ref="AC69">IFERROR(INDEX($H$102:$AR$200,MATCH($F69,$F$102:$F$200,0),COLUMN()-7),-999)</f>
        <v>999</v>
      </c>
      <c r="AD69" s="16" cm="1">
        <f t="array" ref="AD69">IFERROR(INDEX($H$102:$AR$200,MATCH($F69,$F$102:$F$200,0),COLUMN()-7),-999)</f>
        <v>999</v>
      </c>
      <c r="AE69" s="16" cm="1">
        <f t="array" ref="AE69">IFERROR(INDEX($H$102:$AR$200,MATCH($F69,$F$102:$F$200,0),COLUMN()-7),-999)</f>
        <v>999</v>
      </c>
      <c r="AF69" s="16" cm="1">
        <f t="array" ref="AF69">IFERROR(INDEX($H$102:$AR$200,MATCH($F69,$F$102:$F$200,0),COLUMN()-7),-999)</f>
        <v>999</v>
      </c>
      <c r="AG69" s="16" cm="1">
        <f t="array" ref="AG69">IFERROR(INDEX($H$102:$AR$200,MATCH($F69,$F$102:$F$200,0),COLUMN()-7),-999)</f>
        <v>999</v>
      </c>
      <c r="AH69" s="16" cm="1">
        <f t="array" ref="AH69">IFERROR(INDEX($H$102:$AR$200,MATCH($F69,$F$102:$F$200,0),COLUMN()-7),-999)</f>
        <v>999</v>
      </c>
      <c r="AI69" s="16" cm="1">
        <f t="array" ref="AI69">IFERROR(INDEX($H$102:$AR$200,MATCH($F69,$F$102:$F$200,0),COLUMN()-7),-999)</f>
        <v>999</v>
      </c>
      <c r="AJ69" s="16" cm="1">
        <f t="array" ref="AJ69">IFERROR(INDEX($H$102:$AR$200,MATCH($F69,$F$102:$F$200,0),COLUMN()-7),-999)</f>
        <v>999</v>
      </c>
      <c r="AK69" s="16" cm="1">
        <f t="array" ref="AK69">IFERROR(INDEX($H$102:$AR$200,MATCH($F69,$F$102:$F$200,0),COLUMN()-7),-999)</f>
        <v>999</v>
      </c>
      <c r="AL69" s="16" cm="1">
        <f t="array" ref="AL69">IFERROR(INDEX($H$102:$AR$200,MATCH($F69,$F$102:$F$200,0),COLUMN()-7),-999)</f>
        <v>999</v>
      </c>
      <c r="AM69" s="16" cm="1">
        <f t="array" ref="AM69">IFERROR(INDEX($H$102:$AR$200,MATCH($F69,$F$102:$F$200,0),COLUMN()-7),-999)</f>
        <v>999</v>
      </c>
      <c r="AN69" s="16" cm="1">
        <f t="array" ref="AN69">IFERROR(INDEX($H$102:$AR$200,MATCH($F69,$F$102:$F$200,0),COLUMN()-7),-999)</f>
        <v>999</v>
      </c>
      <c r="AO69" s="16" cm="1">
        <f t="array" ref="AO69">IFERROR(INDEX($H$102:$AR$200,MATCH($F69,$F$102:$F$200,0),COLUMN()-7),-999)</f>
        <v>999</v>
      </c>
      <c r="AP69" s="16" cm="1">
        <f t="array" ref="AP69">IFERROR(INDEX($H$102:$AR$200,MATCH($F69,$F$102:$F$200,0),COLUMN()-7),-999)</f>
        <v>999</v>
      </c>
      <c r="AQ69" s="16" cm="1">
        <f t="array" ref="AQ69">IFERROR(INDEX($H$102:$AR$200,MATCH($F69,$F$102:$F$200,0),COLUMN()-7),-999)</f>
        <v>999</v>
      </c>
      <c r="AR69" s="16" cm="1">
        <f t="array" ref="AR69">IFERROR(INDEX($H$102:$AR$200,MATCH($F69,$F$102:$F$200,0),COLUMN()-7),-999)</f>
        <v>999</v>
      </c>
      <c r="AS69" s="16"/>
      <c r="AT69" s="16">
        <v>999</v>
      </c>
      <c r="AU69" s="16">
        <v>999</v>
      </c>
      <c r="AV69" s="16">
        <v>999</v>
      </c>
      <c r="AW69" s="16">
        <v>999</v>
      </c>
      <c r="AX69" s="16">
        <v>999</v>
      </c>
      <c r="AY69" s="16">
        <v>999</v>
      </c>
      <c r="AZ69" s="16">
        <v>999</v>
      </c>
      <c r="BA69" s="16">
        <v>999</v>
      </c>
      <c r="BB69" s="16">
        <v>999</v>
      </c>
      <c r="BC69" s="16">
        <v>999</v>
      </c>
      <c r="BD69" s="16">
        <v>999</v>
      </c>
      <c r="BE69" s="16">
        <v>999</v>
      </c>
      <c r="BF69" s="16">
        <v>999</v>
      </c>
      <c r="BG69" s="16">
        <v>999</v>
      </c>
      <c r="BH69" s="16">
        <v>999</v>
      </c>
      <c r="BI69" s="16">
        <v>999</v>
      </c>
      <c r="BJ69" s="16"/>
      <c r="BK69" s="16"/>
      <c r="BL69" s="16"/>
      <c r="BM69" s="16"/>
      <c r="BN69" s="16"/>
    </row>
    <row r="70" spans="4:66" ht="15" customHeight="1" x14ac:dyDescent="0.25">
      <c r="D70" s="2" t="str">
        <f>'Lines - Loading'!C70</f>
        <v>minsca33kv</v>
      </c>
      <c r="E70" s="90" t="str">
        <f>IF('Lines - Loading'!D70="","",'Lines - Loading'!D70)</f>
        <v xml:space="preserve"> MINS0G</v>
      </c>
      <c r="F70" s="79" t="str">
        <f>'Lines - Loading'!E70</f>
        <v xml:space="preserve"> MINS0G</v>
      </c>
      <c r="H70" s="16" cm="1">
        <f t="array" ref="H70">IFERROR(INDEX($H$102:$AR$200,MATCH($F70,$F$102:$F$200,0),COLUMN()-7),-999)</f>
        <v>0</v>
      </c>
      <c r="I70" s="16" cm="1">
        <f t="array" ref="I70">IFERROR(INDEX($H$102:$AR$200,MATCH($F70,$F$102:$F$200,0),COLUMN()-7),-999)</f>
        <v>0</v>
      </c>
      <c r="J70" s="16" cm="1">
        <f t="array" ref="J70">IFERROR(INDEX($H$102:$AR$200,MATCH($F70,$F$102:$F$200,0),COLUMN()-7),-999)</f>
        <v>0</v>
      </c>
      <c r="K70" s="16" cm="1">
        <f t="array" ref="K70">IFERROR(INDEX($H$102:$AR$200,MATCH($F70,$F$102:$F$200,0),COLUMN()-7),-999)</f>
        <v>0</v>
      </c>
      <c r="L70" s="16" cm="1">
        <f t="array" ref="L70">IFERROR(INDEX($H$102:$AR$200,MATCH($F70,$F$102:$F$200,0),COLUMN()-7),-999)</f>
        <v>0</v>
      </c>
      <c r="M70" s="16" cm="1">
        <f t="array" ref="M70">IFERROR(INDEX($H$102:$AR$200,MATCH($F70,$F$102:$F$200,0),COLUMN()-7),-999)</f>
        <v>0</v>
      </c>
      <c r="N70" s="16" cm="1">
        <f t="array" ref="N70">IFERROR(INDEX($H$102:$AR$200,MATCH($F70,$F$102:$F$200,0),COLUMN()-7),-999)</f>
        <v>999</v>
      </c>
      <c r="O70" s="16" cm="1">
        <f t="array" ref="O70">IFERROR(INDEX($H$102:$AR$200,MATCH($F70,$F$102:$F$200,0),COLUMN()-7),-999)</f>
        <v>999</v>
      </c>
      <c r="P70" s="16" cm="1">
        <f t="array" ref="P70">IFERROR(INDEX($H$102:$AR$200,MATCH($F70,$F$102:$F$200,0),COLUMN()-7),-999)</f>
        <v>999</v>
      </c>
      <c r="Q70" s="16" cm="1">
        <f t="array" ref="Q70">IFERROR(INDEX($H$102:$AR$200,MATCH($F70,$F$102:$F$200,0),COLUMN()-7),-999)</f>
        <v>999</v>
      </c>
      <c r="R70" s="16" cm="1">
        <f t="array" ref="R70">IFERROR(INDEX($H$102:$AR$200,MATCH($F70,$F$102:$F$200,0),COLUMN()-7),-999)</f>
        <v>999</v>
      </c>
      <c r="S70" s="16" cm="1">
        <f t="array" ref="S70">IFERROR(INDEX($H$102:$AR$200,MATCH($F70,$F$102:$F$200,0),COLUMN()-7),-999)</f>
        <v>999</v>
      </c>
      <c r="T70" s="16" cm="1">
        <f t="array" ref="T70">IFERROR(INDEX($H$102:$AR$200,MATCH($F70,$F$102:$F$200,0),COLUMN()-7),-999)</f>
        <v>999</v>
      </c>
      <c r="U70" s="16" cm="1">
        <f t="array" ref="U70">IFERROR(INDEX($H$102:$AR$200,MATCH($F70,$F$102:$F$200,0),COLUMN()-7),-999)</f>
        <v>999</v>
      </c>
      <c r="V70" s="16" cm="1">
        <f t="array" ref="V70">IFERROR(INDEX($H$102:$AR$200,MATCH($F70,$F$102:$F$200,0),COLUMN()-7),-999)</f>
        <v>999</v>
      </c>
      <c r="W70" s="16" cm="1">
        <f t="array" ref="W70">IFERROR(INDEX($H$102:$AR$200,MATCH($F70,$F$102:$F$200,0),COLUMN()-7),-999)</f>
        <v>999</v>
      </c>
      <c r="X70" s="16" cm="1">
        <f t="array" ref="X70">IFERROR(INDEX($H$102:$AR$200,MATCH($F70,$F$102:$F$200,0),COLUMN()-7),-999)</f>
        <v>999</v>
      </c>
      <c r="Y70" s="16" cm="1">
        <f t="array" ref="Y70">IFERROR(INDEX($H$102:$AR$200,MATCH($F70,$F$102:$F$200,0),COLUMN()-7),-999)</f>
        <v>999</v>
      </c>
      <c r="Z70" s="16" cm="1">
        <f t="array" ref="Z70">IFERROR(INDEX($H$102:$AR$200,MATCH($F70,$F$102:$F$200,0),COLUMN()-7),-999)</f>
        <v>999</v>
      </c>
      <c r="AA70" s="16" cm="1">
        <f t="array" ref="AA70">IFERROR(INDEX($H$102:$AR$200,MATCH($F70,$F$102:$F$200,0),COLUMN()-7),-999)</f>
        <v>999</v>
      </c>
      <c r="AB70" s="16" cm="1">
        <f t="array" ref="AB70">IFERROR(INDEX($H$102:$AR$200,MATCH($F70,$F$102:$F$200,0),COLUMN()-7),-999)</f>
        <v>999</v>
      </c>
      <c r="AC70" s="16" cm="1">
        <f t="array" ref="AC70">IFERROR(INDEX($H$102:$AR$200,MATCH($F70,$F$102:$F$200,0),COLUMN()-7),-999)</f>
        <v>999</v>
      </c>
      <c r="AD70" s="16" cm="1">
        <f t="array" ref="AD70">IFERROR(INDEX($H$102:$AR$200,MATCH($F70,$F$102:$F$200,0),COLUMN()-7),-999)</f>
        <v>999</v>
      </c>
      <c r="AE70" s="16" cm="1">
        <f t="array" ref="AE70">IFERROR(INDEX($H$102:$AR$200,MATCH($F70,$F$102:$F$200,0),COLUMN()-7),-999)</f>
        <v>999</v>
      </c>
      <c r="AF70" s="16" cm="1">
        <f t="array" ref="AF70">IFERROR(INDEX($H$102:$AR$200,MATCH($F70,$F$102:$F$200,0),COLUMN()-7),-999)</f>
        <v>999</v>
      </c>
      <c r="AG70" s="16" cm="1">
        <f t="array" ref="AG70">IFERROR(INDEX($H$102:$AR$200,MATCH($F70,$F$102:$F$200,0),COLUMN()-7),-999)</f>
        <v>999</v>
      </c>
      <c r="AH70" s="16" cm="1">
        <f t="array" ref="AH70">IFERROR(INDEX($H$102:$AR$200,MATCH($F70,$F$102:$F$200,0),COLUMN()-7),-999)</f>
        <v>999</v>
      </c>
      <c r="AI70" s="16" cm="1">
        <f t="array" ref="AI70">IFERROR(INDEX($H$102:$AR$200,MATCH($F70,$F$102:$F$200,0),COLUMN()-7),-999)</f>
        <v>999</v>
      </c>
      <c r="AJ70" s="16" cm="1">
        <f t="array" ref="AJ70">IFERROR(INDEX($H$102:$AR$200,MATCH($F70,$F$102:$F$200,0),COLUMN()-7),-999)</f>
        <v>999</v>
      </c>
      <c r="AK70" s="16" cm="1">
        <f t="array" ref="AK70">IFERROR(INDEX($H$102:$AR$200,MATCH($F70,$F$102:$F$200,0),COLUMN()-7),-999)</f>
        <v>999</v>
      </c>
      <c r="AL70" s="16" cm="1">
        <f t="array" ref="AL70">IFERROR(INDEX($H$102:$AR$200,MATCH($F70,$F$102:$F$200,0),COLUMN()-7),-999)</f>
        <v>999</v>
      </c>
      <c r="AM70" s="16" cm="1">
        <f t="array" ref="AM70">IFERROR(INDEX($H$102:$AR$200,MATCH($F70,$F$102:$F$200,0),COLUMN()-7),-999)</f>
        <v>999</v>
      </c>
      <c r="AN70" s="16" cm="1">
        <f t="array" ref="AN70">IFERROR(INDEX($H$102:$AR$200,MATCH($F70,$F$102:$F$200,0),COLUMN()-7),-999)</f>
        <v>999</v>
      </c>
      <c r="AO70" s="16" cm="1">
        <f t="array" ref="AO70">IFERROR(INDEX($H$102:$AR$200,MATCH($F70,$F$102:$F$200,0),COLUMN()-7),-999)</f>
        <v>999</v>
      </c>
      <c r="AP70" s="16" cm="1">
        <f t="array" ref="AP70">IFERROR(INDEX($H$102:$AR$200,MATCH($F70,$F$102:$F$200,0),COLUMN()-7),-999)</f>
        <v>999</v>
      </c>
      <c r="AQ70" s="16" cm="1">
        <f t="array" ref="AQ70">IFERROR(INDEX($H$102:$AR$200,MATCH($F70,$F$102:$F$200,0),COLUMN()-7),-999)</f>
        <v>999</v>
      </c>
      <c r="AR70" s="16" cm="1">
        <f t="array" ref="AR70">IFERROR(INDEX($H$102:$AR$200,MATCH($F70,$F$102:$F$200,0),COLUMN()-7),-999)</f>
        <v>999</v>
      </c>
      <c r="AS70" s="16"/>
      <c r="AT70" s="16">
        <v>999</v>
      </c>
      <c r="AU70" s="16">
        <v>999</v>
      </c>
      <c r="AV70" s="16">
        <v>999</v>
      </c>
      <c r="AW70" s="16">
        <v>999</v>
      </c>
      <c r="AX70" s="16">
        <v>999</v>
      </c>
      <c r="AY70" s="16">
        <v>999</v>
      </c>
      <c r="AZ70" s="16">
        <v>999</v>
      </c>
      <c r="BA70" s="16">
        <v>999</v>
      </c>
      <c r="BB70" s="16">
        <v>999</v>
      </c>
      <c r="BC70" s="16">
        <v>999</v>
      </c>
      <c r="BD70" s="16">
        <v>999</v>
      </c>
      <c r="BE70" s="16">
        <v>999</v>
      </c>
      <c r="BF70" s="16">
        <v>999</v>
      </c>
      <c r="BG70" s="16">
        <v>999</v>
      </c>
      <c r="BH70" s="16">
        <v>999</v>
      </c>
      <c r="BI70" s="16">
        <v>999</v>
      </c>
      <c r="BJ70" s="16"/>
      <c r="BK70" s="16"/>
      <c r="BL70" s="16"/>
      <c r="BM70" s="16"/>
      <c r="BN70" s="16"/>
    </row>
    <row r="71" spans="4:66" ht="15" customHeight="1" x14ac:dyDescent="0.25">
      <c r="D71" s="2" t="str">
        <f>'Lines - Loading'!C71</f>
        <v>ewehillwindfarm1</v>
      </c>
      <c r="E71" s="90" t="str">
        <f>IF('Lines - Loading'!D71="","",'Lines - Loading'!D71)</f>
        <v>EWEH3-</v>
      </c>
      <c r="F71" s="79" t="str">
        <f>'Lines - Loading'!E71</f>
        <v>EWEH3-</v>
      </c>
      <c r="H71" s="16" cm="1">
        <f t="array" ref="H71">IFERROR(INDEX($H$102:$AR$200,MATCH($F71,$F$102:$F$200,0),COLUMN()-7),-999)</f>
        <v>0</v>
      </c>
      <c r="I71" s="16" cm="1">
        <f t="array" ref="I71">IFERROR(INDEX($H$102:$AR$200,MATCH($F71,$F$102:$F$200,0),COLUMN()-7),-999)</f>
        <v>0</v>
      </c>
      <c r="J71" s="16" cm="1">
        <f t="array" ref="J71">IFERROR(INDEX($H$102:$AR$200,MATCH($F71,$F$102:$F$200,0),COLUMN()-7),-999)</f>
        <v>0</v>
      </c>
      <c r="K71" s="16" cm="1">
        <f t="array" ref="K71">IFERROR(INDEX($H$102:$AR$200,MATCH($F71,$F$102:$F$200,0),COLUMN()-7),-999)</f>
        <v>0</v>
      </c>
      <c r="L71" s="16" cm="1">
        <f t="array" ref="L71">IFERROR(INDEX($H$102:$AR$200,MATCH($F71,$F$102:$F$200,0),COLUMN()-7),-999)</f>
        <v>999</v>
      </c>
      <c r="M71" s="16" cm="1">
        <f t="array" ref="M71">IFERROR(INDEX($H$102:$AR$200,MATCH($F71,$F$102:$F$200,0),COLUMN()-7),-999)</f>
        <v>999</v>
      </c>
      <c r="N71" s="16" cm="1">
        <f t="array" ref="N71">IFERROR(INDEX($H$102:$AR$200,MATCH($F71,$F$102:$F$200,0),COLUMN()-7),-999)</f>
        <v>999</v>
      </c>
      <c r="O71" s="16" cm="1">
        <f t="array" ref="O71">IFERROR(INDEX($H$102:$AR$200,MATCH($F71,$F$102:$F$200,0),COLUMN()-7),-999)</f>
        <v>999</v>
      </c>
      <c r="P71" s="16" cm="1">
        <f t="array" ref="P71">IFERROR(INDEX($H$102:$AR$200,MATCH($F71,$F$102:$F$200,0),COLUMN()-7),-999)</f>
        <v>999</v>
      </c>
      <c r="Q71" s="16" cm="1">
        <f t="array" ref="Q71">IFERROR(INDEX($H$102:$AR$200,MATCH($F71,$F$102:$F$200,0),COLUMN()-7),-999)</f>
        <v>999</v>
      </c>
      <c r="R71" s="16" cm="1">
        <f t="array" ref="R71">IFERROR(INDEX($H$102:$AR$200,MATCH($F71,$F$102:$F$200,0),COLUMN()-7),-999)</f>
        <v>999</v>
      </c>
      <c r="S71" s="16" cm="1">
        <f t="array" ref="S71">IFERROR(INDEX($H$102:$AR$200,MATCH($F71,$F$102:$F$200,0),COLUMN()-7),-999)</f>
        <v>999</v>
      </c>
      <c r="T71" s="16" cm="1">
        <f t="array" ref="T71">IFERROR(INDEX($H$102:$AR$200,MATCH($F71,$F$102:$F$200,0),COLUMN()-7),-999)</f>
        <v>999</v>
      </c>
      <c r="U71" s="16" cm="1">
        <f t="array" ref="U71">IFERROR(INDEX($H$102:$AR$200,MATCH($F71,$F$102:$F$200,0),COLUMN()-7),-999)</f>
        <v>999</v>
      </c>
      <c r="V71" s="16" cm="1">
        <f t="array" ref="V71">IFERROR(INDEX($H$102:$AR$200,MATCH($F71,$F$102:$F$200,0),COLUMN()-7),-999)</f>
        <v>999</v>
      </c>
      <c r="W71" s="16" cm="1">
        <f t="array" ref="W71">IFERROR(INDEX($H$102:$AR$200,MATCH($F71,$F$102:$F$200,0),COLUMN()-7),-999)</f>
        <v>999</v>
      </c>
      <c r="X71" s="16" cm="1">
        <f t="array" ref="X71">IFERROR(INDEX($H$102:$AR$200,MATCH($F71,$F$102:$F$200,0),COLUMN()-7),-999)</f>
        <v>999</v>
      </c>
      <c r="Y71" s="16" cm="1">
        <f t="array" ref="Y71">IFERROR(INDEX($H$102:$AR$200,MATCH($F71,$F$102:$F$200,0),COLUMN()-7),-999)</f>
        <v>999</v>
      </c>
      <c r="Z71" s="16" cm="1">
        <f t="array" ref="Z71">IFERROR(INDEX($H$102:$AR$200,MATCH($F71,$F$102:$F$200,0),COLUMN()-7),-999)</f>
        <v>999</v>
      </c>
      <c r="AA71" s="16" cm="1">
        <f t="array" ref="AA71">IFERROR(INDEX($H$102:$AR$200,MATCH($F71,$F$102:$F$200,0),COLUMN()-7),-999)</f>
        <v>999</v>
      </c>
      <c r="AB71" s="16" cm="1">
        <f t="array" ref="AB71">IFERROR(INDEX($H$102:$AR$200,MATCH($F71,$F$102:$F$200,0),COLUMN()-7),-999)</f>
        <v>999</v>
      </c>
      <c r="AC71" s="16" cm="1">
        <f t="array" ref="AC71">IFERROR(INDEX($H$102:$AR$200,MATCH($F71,$F$102:$F$200,0),COLUMN()-7),-999)</f>
        <v>999</v>
      </c>
      <c r="AD71" s="16" cm="1">
        <f t="array" ref="AD71">IFERROR(INDEX($H$102:$AR$200,MATCH($F71,$F$102:$F$200,0),COLUMN()-7),-999)</f>
        <v>999</v>
      </c>
      <c r="AE71" s="16" cm="1">
        <f t="array" ref="AE71">IFERROR(INDEX($H$102:$AR$200,MATCH($F71,$F$102:$F$200,0),COLUMN()-7),-999)</f>
        <v>999</v>
      </c>
      <c r="AF71" s="16" cm="1">
        <f t="array" ref="AF71">IFERROR(INDEX($H$102:$AR$200,MATCH($F71,$F$102:$F$200,0),COLUMN()-7),-999)</f>
        <v>999</v>
      </c>
      <c r="AG71" s="16" cm="1">
        <f t="array" ref="AG71">IFERROR(INDEX($H$102:$AR$200,MATCH($F71,$F$102:$F$200,0),COLUMN()-7),-999)</f>
        <v>999</v>
      </c>
      <c r="AH71" s="16" cm="1">
        <f t="array" ref="AH71">IFERROR(INDEX($H$102:$AR$200,MATCH($F71,$F$102:$F$200,0),COLUMN()-7),-999)</f>
        <v>999</v>
      </c>
      <c r="AI71" s="16" cm="1">
        <f t="array" ref="AI71">IFERROR(INDEX($H$102:$AR$200,MATCH($F71,$F$102:$F$200,0),COLUMN()-7),-999)</f>
        <v>999</v>
      </c>
      <c r="AJ71" s="16" cm="1">
        <f t="array" ref="AJ71">IFERROR(INDEX($H$102:$AR$200,MATCH($F71,$F$102:$F$200,0),COLUMN()-7),-999)</f>
        <v>999</v>
      </c>
      <c r="AK71" s="16" cm="1">
        <f t="array" ref="AK71">IFERROR(INDEX($H$102:$AR$200,MATCH($F71,$F$102:$F$200,0),COLUMN()-7),-999)</f>
        <v>999</v>
      </c>
      <c r="AL71" s="16" cm="1">
        <f t="array" ref="AL71">IFERROR(INDEX($H$102:$AR$200,MATCH($F71,$F$102:$F$200,0),COLUMN()-7),-999)</f>
        <v>999</v>
      </c>
      <c r="AM71" s="16" cm="1">
        <f t="array" ref="AM71">IFERROR(INDEX($H$102:$AR$200,MATCH($F71,$F$102:$F$200,0),COLUMN()-7),-999)</f>
        <v>999</v>
      </c>
      <c r="AN71" s="16" cm="1">
        <f t="array" ref="AN71">IFERROR(INDEX($H$102:$AR$200,MATCH($F71,$F$102:$F$200,0),COLUMN()-7),-999)</f>
        <v>999</v>
      </c>
      <c r="AO71" s="16" cm="1">
        <f t="array" ref="AO71">IFERROR(INDEX($H$102:$AR$200,MATCH($F71,$F$102:$F$200,0),COLUMN()-7),-999)</f>
        <v>999</v>
      </c>
      <c r="AP71" s="16" cm="1">
        <f t="array" ref="AP71">IFERROR(INDEX($H$102:$AR$200,MATCH($F71,$F$102:$F$200,0),COLUMN()-7),-999)</f>
        <v>999</v>
      </c>
      <c r="AQ71" s="16" cm="1">
        <f t="array" ref="AQ71">IFERROR(INDEX($H$102:$AR$200,MATCH($F71,$F$102:$F$200,0),COLUMN()-7),-999)</f>
        <v>999</v>
      </c>
      <c r="AR71" s="16" cm="1">
        <f t="array" ref="AR71">IFERROR(INDEX($H$102:$AR$200,MATCH($F71,$F$102:$F$200,0),COLUMN()-7),-999)</f>
        <v>999</v>
      </c>
      <c r="AS71" s="16"/>
      <c r="AT71" s="16">
        <v>999</v>
      </c>
      <c r="AU71" s="16">
        <v>999</v>
      </c>
      <c r="AV71" s="16">
        <v>999</v>
      </c>
      <c r="AW71" s="16">
        <v>999</v>
      </c>
      <c r="AX71" s="16">
        <v>999</v>
      </c>
      <c r="AY71" s="16">
        <v>999</v>
      </c>
      <c r="AZ71" s="16">
        <v>999</v>
      </c>
      <c r="BA71" s="16">
        <v>999</v>
      </c>
      <c r="BB71" s="16">
        <v>999</v>
      </c>
      <c r="BC71" s="16">
        <v>999</v>
      </c>
      <c r="BD71" s="16">
        <v>999</v>
      </c>
      <c r="BE71" s="16">
        <v>999</v>
      </c>
      <c r="BF71" s="16">
        <v>999</v>
      </c>
      <c r="BG71" s="16">
        <v>999</v>
      </c>
      <c r="BH71" s="16">
        <v>999</v>
      </c>
      <c r="BI71" s="16">
        <v>999</v>
      </c>
      <c r="BJ71" s="16"/>
      <c r="BK71" s="16"/>
      <c r="BL71" s="16"/>
      <c r="BM71" s="16"/>
      <c r="BN71" s="16"/>
    </row>
    <row r="72" spans="4:66" ht="15" customHeight="1" x14ac:dyDescent="0.25">
      <c r="D72" s="2" t="str">
        <f>'Lines - Loading'!C72</f>
        <v>ewehillwindfarm1</v>
      </c>
      <c r="E72" s="90" t="str">
        <f>IF('Lines - Loading'!D72="","",'Lines - Loading'!D72)</f>
        <v>EWEH3-_EWEH0G_1</v>
      </c>
      <c r="F72" s="79" t="str">
        <f>'Lines - Loading'!E72</f>
        <v>EWHC3-_EWHC0G_1</v>
      </c>
      <c r="H72" s="16" cm="1">
        <f t="array" ref="H72">IFERROR(INDEX($H$102:$AR$200,MATCH($F72,$F$102:$F$200,0),COLUMN()-7),-999)</f>
        <v>0</v>
      </c>
      <c r="I72" s="16" cm="1">
        <f t="array" ref="I72">IFERROR(INDEX($H$102:$AR$200,MATCH($F72,$F$102:$F$200,0),COLUMN()-7),-999)</f>
        <v>0</v>
      </c>
      <c r="J72" s="16" cm="1">
        <f t="array" ref="J72">IFERROR(INDEX($H$102:$AR$200,MATCH($F72,$F$102:$F$200,0),COLUMN()-7),-999)</f>
        <v>0</v>
      </c>
      <c r="K72" s="16" cm="1">
        <f t="array" ref="K72">IFERROR(INDEX($H$102:$AR$200,MATCH($F72,$F$102:$F$200,0),COLUMN()-7),-999)</f>
        <v>0</v>
      </c>
      <c r="L72" s="16" cm="1">
        <f t="array" ref="L72">IFERROR(INDEX($H$102:$AR$200,MATCH($F72,$F$102:$F$200,0),COLUMN()-7),-999)</f>
        <v>0</v>
      </c>
      <c r="M72" s="16" cm="1">
        <f t="array" ref="M72">IFERROR(INDEX($H$102:$AR$200,MATCH($F72,$F$102:$F$200,0),COLUMN()-7),-999)</f>
        <v>0</v>
      </c>
      <c r="N72" s="16" cm="1">
        <f t="array" ref="N72">IFERROR(INDEX($H$102:$AR$200,MATCH($F72,$F$102:$F$200,0),COLUMN()-7),-999)</f>
        <v>0</v>
      </c>
      <c r="O72" s="16" cm="1">
        <f t="array" ref="O72">IFERROR(INDEX($H$102:$AR$200,MATCH($F72,$F$102:$F$200,0),COLUMN()-7),-999)</f>
        <v>999</v>
      </c>
      <c r="P72" s="16" cm="1">
        <f t="array" ref="P72">IFERROR(INDEX($H$102:$AR$200,MATCH($F72,$F$102:$F$200,0),COLUMN()-7),-999)</f>
        <v>999</v>
      </c>
      <c r="Q72" s="16" cm="1">
        <f t="array" ref="Q72">IFERROR(INDEX($H$102:$AR$200,MATCH($F72,$F$102:$F$200,0),COLUMN()-7),-999)</f>
        <v>999</v>
      </c>
      <c r="R72" s="16" cm="1">
        <f t="array" ref="R72">IFERROR(INDEX($H$102:$AR$200,MATCH($F72,$F$102:$F$200,0),COLUMN()-7),-999)</f>
        <v>999</v>
      </c>
      <c r="S72" s="16" cm="1">
        <f t="array" ref="S72">IFERROR(INDEX($H$102:$AR$200,MATCH($F72,$F$102:$F$200,0),COLUMN()-7),-999)</f>
        <v>999</v>
      </c>
      <c r="T72" s="16" cm="1">
        <f t="array" ref="T72">IFERROR(INDEX($H$102:$AR$200,MATCH($F72,$F$102:$F$200,0),COLUMN()-7),-999)</f>
        <v>999</v>
      </c>
      <c r="U72" s="16" cm="1">
        <f t="array" ref="U72">IFERROR(INDEX($H$102:$AR$200,MATCH($F72,$F$102:$F$200,0),COLUMN()-7),-999)</f>
        <v>999</v>
      </c>
      <c r="V72" s="16" cm="1">
        <f t="array" ref="V72">IFERROR(INDEX($H$102:$AR$200,MATCH($F72,$F$102:$F$200,0),COLUMN()-7),-999)</f>
        <v>999</v>
      </c>
      <c r="W72" s="16" cm="1">
        <f t="array" ref="W72">IFERROR(INDEX($H$102:$AR$200,MATCH($F72,$F$102:$F$200,0),COLUMN()-7),-999)</f>
        <v>999</v>
      </c>
      <c r="X72" s="16" cm="1">
        <f t="array" ref="X72">IFERROR(INDEX($H$102:$AR$200,MATCH($F72,$F$102:$F$200,0),COLUMN()-7),-999)</f>
        <v>999</v>
      </c>
      <c r="Y72" s="16" cm="1">
        <f t="array" ref="Y72">IFERROR(INDEX($H$102:$AR$200,MATCH($F72,$F$102:$F$200,0),COLUMN()-7),-999)</f>
        <v>999</v>
      </c>
      <c r="Z72" s="16" cm="1">
        <f t="array" ref="Z72">IFERROR(INDEX($H$102:$AR$200,MATCH($F72,$F$102:$F$200,0),COLUMN()-7),-999)</f>
        <v>999</v>
      </c>
      <c r="AA72" s="16" cm="1">
        <f t="array" ref="AA72">IFERROR(INDEX($H$102:$AR$200,MATCH($F72,$F$102:$F$200,0),COLUMN()-7),-999)</f>
        <v>999</v>
      </c>
      <c r="AB72" s="16" cm="1">
        <f t="array" ref="AB72">IFERROR(INDEX($H$102:$AR$200,MATCH($F72,$F$102:$F$200,0),COLUMN()-7),-999)</f>
        <v>999</v>
      </c>
      <c r="AC72" s="16" cm="1">
        <f t="array" ref="AC72">IFERROR(INDEX($H$102:$AR$200,MATCH($F72,$F$102:$F$200,0),COLUMN()-7),-999)</f>
        <v>999</v>
      </c>
      <c r="AD72" s="16" cm="1">
        <f t="array" ref="AD72">IFERROR(INDEX($H$102:$AR$200,MATCH($F72,$F$102:$F$200,0),COLUMN()-7),-999)</f>
        <v>999</v>
      </c>
      <c r="AE72" s="16" cm="1">
        <f t="array" ref="AE72">IFERROR(INDEX($H$102:$AR$200,MATCH($F72,$F$102:$F$200,0),COLUMN()-7),-999)</f>
        <v>999</v>
      </c>
      <c r="AF72" s="16" cm="1">
        <f t="array" ref="AF72">IFERROR(INDEX($H$102:$AR$200,MATCH($F72,$F$102:$F$200,0),COLUMN()-7),-999)</f>
        <v>999</v>
      </c>
      <c r="AG72" s="16" cm="1">
        <f t="array" ref="AG72">IFERROR(INDEX($H$102:$AR$200,MATCH($F72,$F$102:$F$200,0),COLUMN()-7),-999)</f>
        <v>999</v>
      </c>
      <c r="AH72" s="16" cm="1">
        <f t="array" ref="AH72">IFERROR(INDEX($H$102:$AR$200,MATCH($F72,$F$102:$F$200,0),COLUMN()-7),-999)</f>
        <v>999</v>
      </c>
      <c r="AI72" s="16" cm="1">
        <f t="array" ref="AI72">IFERROR(INDEX($H$102:$AR$200,MATCH($F72,$F$102:$F$200,0),COLUMN()-7),-999)</f>
        <v>999</v>
      </c>
      <c r="AJ72" s="16" cm="1">
        <f t="array" ref="AJ72">IFERROR(INDEX($H$102:$AR$200,MATCH($F72,$F$102:$F$200,0),COLUMN()-7),-999)</f>
        <v>999</v>
      </c>
      <c r="AK72" s="16" cm="1">
        <f t="array" ref="AK72">IFERROR(INDEX($H$102:$AR$200,MATCH($F72,$F$102:$F$200,0),COLUMN()-7),-999)</f>
        <v>999</v>
      </c>
      <c r="AL72" s="16" cm="1">
        <f t="array" ref="AL72">IFERROR(INDEX($H$102:$AR$200,MATCH($F72,$F$102:$F$200,0),COLUMN()-7),-999)</f>
        <v>999</v>
      </c>
      <c r="AM72" s="16" cm="1">
        <f t="array" ref="AM72">IFERROR(INDEX($H$102:$AR$200,MATCH($F72,$F$102:$F$200,0),COLUMN()-7),-999)</f>
        <v>999</v>
      </c>
      <c r="AN72" s="16" cm="1">
        <f t="array" ref="AN72">IFERROR(INDEX($H$102:$AR$200,MATCH($F72,$F$102:$F$200,0),COLUMN()-7),-999)</f>
        <v>999</v>
      </c>
      <c r="AO72" s="16" cm="1">
        <f t="array" ref="AO72">IFERROR(INDEX($H$102:$AR$200,MATCH($F72,$F$102:$F$200,0),COLUMN()-7),-999)</f>
        <v>999</v>
      </c>
      <c r="AP72" s="16" cm="1">
        <f t="array" ref="AP72">IFERROR(INDEX($H$102:$AR$200,MATCH($F72,$F$102:$F$200,0),COLUMN()-7),-999)</f>
        <v>999</v>
      </c>
      <c r="AQ72" s="16" cm="1">
        <f t="array" ref="AQ72">IFERROR(INDEX($H$102:$AR$200,MATCH($F72,$F$102:$F$200,0),COLUMN()-7),-999)</f>
        <v>999</v>
      </c>
      <c r="AR72" s="16" cm="1">
        <f t="array" ref="AR72">IFERROR(INDEX($H$102:$AR$200,MATCH($F72,$F$102:$F$200,0),COLUMN()-7),-999)</f>
        <v>999</v>
      </c>
      <c r="AS72" s="16"/>
      <c r="AT72" s="16">
        <v>999</v>
      </c>
      <c r="AU72" s="16">
        <v>999</v>
      </c>
      <c r="AV72" s="16">
        <v>999</v>
      </c>
      <c r="AW72" s="16">
        <v>999</v>
      </c>
      <c r="AX72" s="16">
        <v>999</v>
      </c>
      <c r="AY72" s="16">
        <v>999</v>
      </c>
      <c r="AZ72" s="16">
        <v>999</v>
      </c>
      <c r="BA72" s="16">
        <v>999</v>
      </c>
      <c r="BB72" s="16">
        <v>999</v>
      </c>
      <c r="BC72" s="16">
        <v>999</v>
      </c>
      <c r="BD72" s="16">
        <v>999</v>
      </c>
      <c r="BE72" s="16">
        <v>999</v>
      </c>
      <c r="BF72" s="16">
        <v>999</v>
      </c>
      <c r="BG72" s="16">
        <v>999</v>
      </c>
      <c r="BH72" s="16">
        <v>999</v>
      </c>
      <c r="BI72" s="16">
        <v>999</v>
      </c>
      <c r="BJ72" s="16"/>
      <c r="BK72" s="16"/>
      <c r="BL72" s="16"/>
      <c r="BM72" s="16"/>
      <c r="BN72" s="16"/>
    </row>
    <row r="73" spans="4:66" ht="15" customHeight="1" x14ac:dyDescent="0.25">
      <c r="D73" s="2" t="str">
        <f>'Lines - Loading'!C73</f>
        <v>ewehillwindfarm1</v>
      </c>
      <c r="E73" s="90" t="str">
        <f>IF('Lines - Loading'!D73="","",'Lines - Loading'!D73)</f>
        <v>EWEH0G</v>
      </c>
      <c r="F73" s="80" t="str">
        <f>'Lines - Loading'!E73</f>
        <v>EWEH0G</v>
      </c>
      <c r="H73" s="16" cm="1">
        <f t="array" ref="H73">IFERROR(INDEX($H$102:$AR$200,MATCH($F73,$F$102:$F$200,0),COLUMN()-7),-999)</f>
        <v>0</v>
      </c>
      <c r="I73" s="16" cm="1">
        <f t="array" ref="I73">IFERROR(INDEX($H$102:$AR$200,MATCH($F73,$F$102:$F$200,0),COLUMN()-7),-999)</f>
        <v>0</v>
      </c>
      <c r="J73" s="16" cm="1">
        <f t="array" ref="J73">IFERROR(INDEX($H$102:$AR$200,MATCH($F73,$F$102:$F$200,0),COLUMN()-7),-999)</f>
        <v>0</v>
      </c>
      <c r="K73" s="16" cm="1">
        <f t="array" ref="K73">IFERROR(INDEX($H$102:$AR$200,MATCH($F73,$F$102:$F$200,0),COLUMN()-7),-999)</f>
        <v>0</v>
      </c>
      <c r="L73" s="16" cm="1">
        <f t="array" ref="L73">IFERROR(INDEX($H$102:$AR$200,MATCH($F73,$F$102:$F$200,0),COLUMN()-7),-999)</f>
        <v>0</v>
      </c>
      <c r="M73" s="16" cm="1">
        <f t="array" ref="M73">IFERROR(INDEX($H$102:$AR$200,MATCH($F73,$F$102:$F$200,0),COLUMN()-7),-999)</f>
        <v>0</v>
      </c>
      <c r="N73" s="16" cm="1">
        <f t="array" ref="N73">IFERROR(INDEX($H$102:$AR$200,MATCH($F73,$F$102:$F$200,0),COLUMN()-7),-999)</f>
        <v>0</v>
      </c>
      <c r="O73" s="16" cm="1">
        <f t="array" ref="O73">IFERROR(INDEX($H$102:$AR$200,MATCH($F73,$F$102:$F$200,0),COLUMN()-7),-999)</f>
        <v>0</v>
      </c>
      <c r="P73" s="16" cm="1">
        <f t="array" ref="P73">IFERROR(INDEX($H$102:$AR$200,MATCH($F73,$F$102:$F$200,0),COLUMN()-7),-999)</f>
        <v>999</v>
      </c>
      <c r="Q73" s="16" cm="1">
        <f t="array" ref="Q73">IFERROR(INDEX($H$102:$AR$200,MATCH($F73,$F$102:$F$200,0),COLUMN()-7),-999)</f>
        <v>999</v>
      </c>
      <c r="R73" s="16" cm="1">
        <f t="array" ref="R73">IFERROR(INDEX($H$102:$AR$200,MATCH($F73,$F$102:$F$200,0),COLUMN()-7),-999)</f>
        <v>999</v>
      </c>
      <c r="S73" s="16" cm="1">
        <f t="array" ref="S73">IFERROR(INDEX($H$102:$AR$200,MATCH($F73,$F$102:$F$200,0),COLUMN()-7),-999)</f>
        <v>999</v>
      </c>
      <c r="T73" s="16" cm="1">
        <f t="array" ref="T73">IFERROR(INDEX($H$102:$AR$200,MATCH($F73,$F$102:$F$200,0),COLUMN()-7),-999)</f>
        <v>999</v>
      </c>
      <c r="U73" s="16" cm="1">
        <f t="array" ref="U73">IFERROR(INDEX($H$102:$AR$200,MATCH($F73,$F$102:$F$200,0),COLUMN()-7),-999)</f>
        <v>999</v>
      </c>
      <c r="V73" s="16" cm="1">
        <f t="array" ref="V73">IFERROR(INDEX($H$102:$AR$200,MATCH($F73,$F$102:$F$200,0),COLUMN()-7),-999)</f>
        <v>999</v>
      </c>
      <c r="W73" s="16" cm="1">
        <f t="array" ref="W73">IFERROR(INDEX($H$102:$AR$200,MATCH($F73,$F$102:$F$200,0),COLUMN()-7),-999)</f>
        <v>999</v>
      </c>
      <c r="X73" s="16" cm="1">
        <f t="array" ref="X73">IFERROR(INDEX($H$102:$AR$200,MATCH($F73,$F$102:$F$200,0),COLUMN()-7),-999)</f>
        <v>999</v>
      </c>
      <c r="Y73" s="16" cm="1">
        <f t="array" ref="Y73">IFERROR(INDEX($H$102:$AR$200,MATCH($F73,$F$102:$F$200,0),COLUMN()-7),-999)</f>
        <v>999</v>
      </c>
      <c r="Z73" s="16" cm="1">
        <f t="array" ref="Z73">IFERROR(INDEX($H$102:$AR$200,MATCH($F73,$F$102:$F$200,0),COLUMN()-7),-999)</f>
        <v>999</v>
      </c>
      <c r="AA73" s="16" cm="1">
        <f t="array" ref="AA73">IFERROR(INDEX($H$102:$AR$200,MATCH($F73,$F$102:$F$200,0),COLUMN()-7),-999)</f>
        <v>999</v>
      </c>
      <c r="AB73" s="16" cm="1">
        <f t="array" ref="AB73">IFERROR(INDEX($H$102:$AR$200,MATCH($F73,$F$102:$F$200,0),COLUMN()-7),-999)</f>
        <v>999</v>
      </c>
      <c r="AC73" s="16" cm="1">
        <f t="array" ref="AC73">IFERROR(INDEX($H$102:$AR$200,MATCH($F73,$F$102:$F$200,0),COLUMN()-7),-999)</f>
        <v>999</v>
      </c>
      <c r="AD73" s="16" cm="1">
        <f t="array" ref="AD73">IFERROR(INDEX($H$102:$AR$200,MATCH($F73,$F$102:$F$200,0),COLUMN()-7),-999)</f>
        <v>999</v>
      </c>
      <c r="AE73" s="16" cm="1">
        <f t="array" ref="AE73">IFERROR(INDEX($H$102:$AR$200,MATCH($F73,$F$102:$F$200,0),COLUMN()-7),-999)</f>
        <v>999</v>
      </c>
      <c r="AF73" s="16" cm="1">
        <f t="array" ref="AF73">IFERROR(INDEX($H$102:$AR$200,MATCH($F73,$F$102:$F$200,0),COLUMN()-7),-999)</f>
        <v>999</v>
      </c>
      <c r="AG73" s="16" cm="1">
        <f t="array" ref="AG73">IFERROR(INDEX($H$102:$AR$200,MATCH($F73,$F$102:$F$200,0),COLUMN()-7),-999)</f>
        <v>999</v>
      </c>
      <c r="AH73" s="16" cm="1">
        <f t="array" ref="AH73">IFERROR(INDEX($H$102:$AR$200,MATCH($F73,$F$102:$F$200,0),COLUMN()-7),-999)</f>
        <v>999</v>
      </c>
      <c r="AI73" s="16" cm="1">
        <f t="array" ref="AI73">IFERROR(INDEX($H$102:$AR$200,MATCH($F73,$F$102:$F$200,0),COLUMN()-7),-999)</f>
        <v>999</v>
      </c>
      <c r="AJ73" s="16" cm="1">
        <f t="array" ref="AJ73">IFERROR(INDEX($H$102:$AR$200,MATCH($F73,$F$102:$F$200,0),COLUMN()-7),-999)</f>
        <v>999</v>
      </c>
      <c r="AK73" s="16" cm="1">
        <f t="array" ref="AK73">IFERROR(INDEX($H$102:$AR$200,MATCH($F73,$F$102:$F$200,0),COLUMN()-7),-999)</f>
        <v>999</v>
      </c>
      <c r="AL73" s="16" cm="1">
        <f t="array" ref="AL73">IFERROR(INDEX($H$102:$AR$200,MATCH($F73,$F$102:$F$200,0),COLUMN()-7),-999)</f>
        <v>999</v>
      </c>
      <c r="AM73" s="16" cm="1">
        <f t="array" ref="AM73">IFERROR(INDEX($H$102:$AR$200,MATCH($F73,$F$102:$F$200,0),COLUMN()-7),-999)</f>
        <v>999</v>
      </c>
      <c r="AN73" s="16" cm="1">
        <f t="array" ref="AN73">IFERROR(INDEX($H$102:$AR$200,MATCH($F73,$F$102:$F$200,0),COLUMN()-7),-999)</f>
        <v>999</v>
      </c>
      <c r="AO73" s="16" cm="1">
        <f t="array" ref="AO73">IFERROR(INDEX($H$102:$AR$200,MATCH($F73,$F$102:$F$200,0),COLUMN()-7),-999)</f>
        <v>999</v>
      </c>
      <c r="AP73" s="16" cm="1">
        <f t="array" ref="AP73">IFERROR(INDEX($H$102:$AR$200,MATCH($F73,$F$102:$F$200,0),COLUMN()-7),-999)</f>
        <v>999</v>
      </c>
      <c r="AQ73" s="16" cm="1">
        <f t="array" ref="AQ73">IFERROR(INDEX($H$102:$AR$200,MATCH($F73,$F$102:$F$200,0),COLUMN()-7),-999)</f>
        <v>999</v>
      </c>
      <c r="AR73" s="16" cm="1">
        <f t="array" ref="AR73">IFERROR(INDEX($H$102:$AR$200,MATCH($F73,$F$102:$F$200,0),COLUMN()-7),-999)</f>
        <v>999</v>
      </c>
      <c r="AS73" s="16"/>
      <c r="AT73" s="16">
        <v>999</v>
      </c>
      <c r="AU73" s="16">
        <v>999</v>
      </c>
      <c r="AV73" s="16">
        <v>999</v>
      </c>
      <c r="AW73" s="16">
        <v>999</v>
      </c>
      <c r="AX73" s="16">
        <v>999</v>
      </c>
      <c r="AY73" s="16">
        <v>999</v>
      </c>
      <c r="AZ73" s="16">
        <v>999</v>
      </c>
      <c r="BA73" s="16">
        <v>999</v>
      </c>
      <c r="BB73" s="16">
        <v>999</v>
      </c>
      <c r="BC73" s="16">
        <v>999</v>
      </c>
      <c r="BD73" s="16">
        <v>999</v>
      </c>
      <c r="BE73" s="16">
        <v>999</v>
      </c>
      <c r="BF73" s="16">
        <v>999</v>
      </c>
      <c r="BG73" s="16">
        <v>999</v>
      </c>
      <c r="BH73" s="16">
        <v>999</v>
      </c>
      <c r="BI73" s="16">
        <v>999</v>
      </c>
      <c r="BJ73" s="16"/>
      <c r="BK73" s="16"/>
      <c r="BL73" s="16"/>
      <c r="BM73" s="16"/>
      <c r="BN73" s="16"/>
    </row>
    <row r="74" spans="4:66" ht="15" customHeight="1" x14ac:dyDescent="0.25">
      <c r="D74" s="2" t="str">
        <f>'Lines - Loading'!C74</f>
        <v>gretna132kv</v>
      </c>
      <c r="E74" s="90" t="str">
        <f>IF('Lines - Loading'!D74="","",'Lines - Loading'!D74)</f>
        <v>GRNA1-_SGT1</v>
      </c>
      <c r="F74" s="81" t="str">
        <f>'Lines - Loading'!E74</f>
        <v>GRNA1-_SGT1</v>
      </c>
      <c r="H74" s="16" cm="1">
        <f t="array" ref="H74">IFERROR(INDEX($H$102:$AR$200,MATCH($F74,$F$102:$F$200,0),COLUMN()-7),-999)</f>
        <v>0</v>
      </c>
      <c r="I74" s="16" cm="1">
        <f t="array" ref="I74">IFERROR(INDEX($H$102:$AR$200,MATCH($F74,$F$102:$F$200,0),COLUMN()-7),-999)</f>
        <v>0</v>
      </c>
      <c r="J74" s="16" cm="1">
        <f t="array" ref="J74">IFERROR(INDEX($H$102:$AR$200,MATCH($F74,$F$102:$F$200,0),COLUMN()-7),-999)</f>
        <v>0</v>
      </c>
      <c r="K74" s="16" cm="1">
        <f t="array" ref="K74">IFERROR(INDEX($H$102:$AR$200,MATCH($F74,$F$102:$F$200,0),COLUMN()-7),-999)</f>
        <v>0</v>
      </c>
      <c r="L74" s="16" cm="1">
        <f t="array" ref="L74">IFERROR(INDEX($H$102:$AR$200,MATCH($F74,$F$102:$F$200,0),COLUMN()-7),-999)</f>
        <v>0</v>
      </c>
      <c r="M74" s="16" cm="1">
        <f t="array" ref="M74">IFERROR(INDEX($H$102:$AR$200,MATCH($F74,$F$102:$F$200,0),COLUMN()-7),-999)</f>
        <v>0</v>
      </c>
      <c r="N74" s="16" cm="1">
        <f t="array" ref="N74">IFERROR(INDEX($H$102:$AR$200,MATCH($F74,$F$102:$F$200,0),COLUMN()-7),-999)</f>
        <v>0</v>
      </c>
      <c r="O74" s="16" cm="1">
        <f t="array" ref="O74">IFERROR(INDEX($H$102:$AR$200,MATCH($F74,$F$102:$F$200,0),COLUMN()-7),-999)</f>
        <v>0</v>
      </c>
      <c r="P74" s="16" cm="1">
        <f t="array" ref="P74">IFERROR(INDEX($H$102:$AR$200,MATCH($F74,$F$102:$F$200,0),COLUMN()-7),-999)</f>
        <v>0</v>
      </c>
      <c r="Q74" s="16" cm="1">
        <f t="array" ref="Q74">IFERROR(INDEX($H$102:$AR$200,MATCH($F74,$F$102:$F$200,0),COLUMN()-7),-999)</f>
        <v>0</v>
      </c>
      <c r="R74" s="16" cm="1">
        <f t="array" ref="R74">IFERROR(INDEX($H$102:$AR$200,MATCH($F74,$F$102:$F$200,0),COLUMN()-7),-999)</f>
        <v>0</v>
      </c>
      <c r="S74" s="16" cm="1">
        <f t="array" ref="S74">IFERROR(INDEX($H$102:$AR$200,MATCH($F74,$F$102:$F$200,0),COLUMN()-7),-999)</f>
        <v>0</v>
      </c>
      <c r="T74" s="16" cm="1">
        <f t="array" ref="T74">IFERROR(INDEX($H$102:$AR$200,MATCH($F74,$F$102:$F$200,0),COLUMN()-7),-999)</f>
        <v>0</v>
      </c>
      <c r="U74" s="16" cm="1">
        <f t="array" ref="U74">IFERROR(INDEX($H$102:$AR$200,MATCH($F74,$F$102:$F$200,0),COLUMN()-7),-999)</f>
        <v>999</v>
      </c>
      <c r="V74" s="16" cm="1">
        <f t="array" ref="V74">IFERROR(INDEX($H$102:$AR$200,MATCH($F74,$F$102:$F$200,0),COLUMN()-7),-999)</f>
        <v>999</v>
      </c>
      <c r="W74" s="16" cm="1">
        <f t="array" ref="W74">IFERROR(INDEX($H$102:$AR$200,MATCH($F74,$F$102:$F$200,0),COLUMN()-7),-999)</f>
        <v>999</v>
      </c>
      <c r="X74" s="16" cm="1">
        <f t="array" ref="X74">IFERROR(INDEX($H$102:$AR$200,MATCH($F74,$F$102:$F$200,0),COLUMN()-7),-999)</f>
        <v>999</v>
      </c>
      <c r="Y74" s="16" cm="1">
        <f t="array" ref="Y74">IFERROR(INDEX($H$102:$AR$200,MATCH($F74,$F$102:$F$200,0),COLUMN()-7),-999)</f>
        <v>999</v>
      </c>
      <c r="Z74" s="16" cm="1">
        <f t="array" ref="Z74">IFERROR(INDEX($H$102:$AR$200,MATCH($F74,$F$102:$F$200,0),COLUMN()-7),-999)</f>
        <v>999</v>
      </c>
      <c r="AA74" s="16" cm="1">
        <f t="array" ref="AA74">IFERROR(INDEX($H$102:$AR$200,MATCH($F74,$F$102:$F$200,0),COLUMN()-7),-999)</f>
        <v>999</v>
      </c>
      <c r="AB74" s="16" cm="1">
        <f t="array" ref="AB74">IFERROR(INDEX($H$102:$AR$200,MATCH($F74,$F$102:$F$200,0),COLUMN()-7),-999)</f>
        <v>999</v>
      </c>
      <c r="AC74" s="16" cm="1">
        <f t="array" ref="AC74">IFERROR(INDEX($H$102:$AR$200,MATCH($F74,$F$102:$F$200,0),COLUMN()-7),-999)</f>
        <v>999</v>
      </c>
      <c r="AD74" s="16" cm="1">
        <f t="array" ref="AD74">IFERROR(INDEX($H$102:$AR$200,MATCH($F74,$F$102:$F$200,0),COLUMN()-7),-999)</f>
        <v>999</v>
      </c>
      <c r="AE74" s="16" cm="1">
        <f t="array" ref="AE74">IFERROR(INDEX($H$102:$AR$200,MATCH($F74,$F$102:$F$200,0),COLUMN()-7),-999)</f>
        <v>999</v>
      </c>
      <c r="AF74" s="16" cm="1">
        <f t="array" ref="AF74">IFERROR(INDEX($H$102:$AR$200,MATCH($F74,$F$102:$F$200,0),COLUMN()-7),-999)</f>
        <v>999</v>
      </c>
      <c r="AG74" s="16" cm="1">
        <f t="array" ref="AG74">IFERROR(INDEX($H$102:$AR$200,MATCH($F74,$F$102:$F$200,0),COLUMN()-7),-999)</f>
        <v>999</v>
      </c>
      <c r="AH74" s="16" cm="1">
        <f t="array" ref="AH74">IFERROR(INDEX($H$102:$AR$200,MATCH($F74,$F$102:$F$200,0),COLUMN()-7),-999)</f>
        <v>999</v>
      </c>
      <c r="AI74" s="16" cm="1">
        <f t="array" ref="AI74">IFERROR(INDEX($H$102:$AR$200,MATCH($F74,$F$102:$F$200,0),COLUMN()-7),-999)</f>
        <v>999</v>
      </c>
      <c r="AJ74" s="16" cm="1">
        <f t="array" ref="AJ74">IFERROR(INDEX($H$102:$AR$200,MATCH($F74,$F$102:$F$200,0),COLUMN()-7),-999)</f>
        <v>999</v>
      </c>
      <c r="AK74" s="16" cm="1">
        <f t="array" ref="AK74">IFERROR(INDEX($H$102:$AR$200,MATCH($F74,$F$102:$F$200,0),COLUMN()-7),-999)</f>
        <v>999</v>
      </c>
      <c r="AL74" s="16" cm="1">
        <f t="array" ref="AL74">IFERROR(INDEX($H$102:$AR$200,MATCH($F74,$F$102:$F$200,0),COLUMN()-7),-999)</f>
        <v>999</v>
      </c>
      <c r="AM74" s="16" cm="1">
        <f t="array" ref="AM74">IFERROR(INDEX($H$102:$AR$200,MATCH($F74,$F$102:$F$200,0),COLUMN()-7),-999)</f>
        <v>999</v>
      </c>
      <c r="AN74" s="16" cm="1">
        <f t="array" ref="AN74">IFERROR(INDEX($H$102:$AR$200,MATCH($F74,$F$102:$F$200,0),COLUMN()-7),-999)</f>
        <v>999</v>
      </c>
      <c r="AO74" s="16" cm="1">
        <f t="array" ref="AO74">IFERROR(INDEX($H$102:$AR$200,MATCH($F74,$F$102:$F$200,0),COLUMN()-7),-999)</f>
        <v>999</v>
      </c>
      <c r="AP74" s="16" cm="1">
        <f t="array" ref="AP74">IFERROR(INDEX($H$102:$AR$200,MATCH($F74,$F$102:$F$200,0),COLUMN()-7),-999)</f>
        <v>999</v>
      </c>
      <c r="AQ74" s="16" cm="1">
        <f t="array" ref="AQ74">IFERROR(INDEX($H$102:$AR$200,MATCH($F74,$F$102:$F$200,0),COLUMN()-7),-999)</f>
        <v>999</v>
      </c>
      <c r="AR74" s="16" cm="1">
        <f t="array" ref="AR74">IFERROR(INDEX($H$102:$AR$200,MATCH($F74,$F$102:$F$200,0),COLUMN()-7),-999)</f>
        <v>999</v>
      </c>
      <c r="AS74" s="16"/>
      <c r="AT74" s="16">
        <v>999</v>
      </c>
      <c r="AU74" s="16">
        <v>999</v>
      </c>
      <c r="AV74" s="16">
        <v>999</v>
      </c>
      <c r="AW74" s="16">
        <v>999</v>
      </c>
      <c r="AX74" s="16">
        <v>999</v>
      </c>
      <c r="AY74" s="16">
        <v>999</v>
      </c>
      <c r="AZ74" s="16">
        <v>999</v>
      </c>
      <c r="BA74" s="16">
        <v>999</v>
      </c>
      <c r="BB74" s="16">
        <v>999</v>
      </c>
      <c r="BC74" s="16">
        <v>999</v>
      </c>
      <c r="BD74" s="16">
        <v>999</v>
      </c>
      <c r="BE74" s="16">
        <v>999</v>
      </c>
      <c r="BF74" s="16">
        <v>999</v>
      </c>
      <c r="BG74" s="16">
        <v>999</v>
      </c>
      <c r="BH74" s="16">
        <v>999</v>
      </c>
      <c r="BI74" s="16">
        <v>999</v>
      </c>
      <c r="BJ74" s="16"/>
      <c r="BK74" s="16"/>
      <c r="BL74" s="16"/>
      <c r="BM74" s="16"/>
      <c r="BN74" s="16"/>
    </row>
    <row r="75" spans="4:66" ht="15" customHeight="1" x14ac:dyDescent="0.25">
      <c r="D75" s="2" t="str">
        <f>'Lines - Loading'!C75</f>
        <v>gretna132kv</v>
      </c>
      <c r="E75" s="90" t="str">
        <f>IF('Lines - Loading'!D75="","",'Lines - Loading'!D75)</f>
        <v>GRNA1-_SGT2</v>
      </c>
      <c r="F75" s="81" t="str">
        <f>'Lines - Loading'!E75</f>
        <v>GRNA1-_SGT2</v>
      </c>
      <c r="H75" s="16" cm="1">
        <f t="array" ref="H75">IFERROR(INDEX($H$102:$AR$200,MATCH($F75,$F$102:$F$200,0),COLUMN()-7),-999)</f>
        <v>0</v>
      </c>
      <c r="I75" s="16" cm="1">
        <f t="array" ref="I75">IFERROR(INDEX($H$102:$AR$200,MATCH($F75,$F$102:$F$200,0),COLUMN()-7),-999)</f>
        <v>0</v>
      </c>
      <c r="J75" s="16" cm="1">
        <f t="array" ref="J75">IFERROR(INDEX($H$102:$AR$200,MATCH($F75,$F$102:$F$200,0),COLUMN()-7),-999)</f>
        <v>0</v>
      </c>
      <c r="K75" s="16" cm="1">
        <f t="array" ref="K75">IFERROR(INDEX($H$102:$AR$200,MATCH($F75,$F$102:$F$200,0),COLUMN()-7),-999)</f>
        <v>0</v>
      </c>
      <c r="L75" s="16" cm="1">
        <f t="array" ref="L75">IFERROR(INDEX($H$102:$AR$200,MATCH($F75,$F$102:$F$200,0),COLUMN()-7),-999)</f>
        <v>0</v>
      </c>
      <c r="M75" s="16" cm="1">
        <f t="array" ref="M75">IFERROR(INDEX($H$102:$AR$200,MATCH($F75,$F$102:$F$200,0),COLUMN()-7),-999)</f>
        <v>0</v>
      </c>
      <c r="N75" s="16" cm="1">
        <f t="array" ref="N75">IFERROR(INDEX($H$102:$AR$200,MATCH($F75,$F$102:$F$200,0),COLUMN()-7),-999)</f>
        <v>0</v>
      </c>
      <c r="O75" s="16" cm="1">
        <f t="array" ref="O75">IFERROR(INDEX($H$102:$AR$200,MATCH($F75,$F$102:$F$200,0),COLUMN()-7),-999)</f>
        <v>0</v>
      </c>
      <c r="P75" s="16" cm="1">
        <f t="array" ref="P75">IFERROR(INDEX($H$102:$AR$200,MATCH($F75,$F$102:$F$200,0),COLUMN()-7),-999)</f>
        <v>0</v>
      </c>
      <c r="Q75" s="16" cm="1">
        <f t="array" ref="Q75">IFERROR(INDEX($H$102:$AR$200,MATCH($F75,$F$102:$F$200,0),COLUMN()-7),-999)</f>
        <v>0</v>
      </c>
      <c r="R75" s="16" cm="1">
        <f t="array" ref="R75">IFERROR(INDEX($H$102:$AR$200,MATCH($F75,$F$102:$F$200,0),COLUMN()-7),-999)</f>
        <v>0</v>
      </c>
      <c r="S75" s="16" cm="1">
        <f t="array" ref="S75">IFERROR(INDEX($H$102:$AR$200,MATCH($F75,$F$102:$F$200,0),COLUMN()-7),-999)</f>
        <v>0</v>
      </c>
      <c r="T75" s="16" cm="1">
        <f t="array" ref="T75">IFERROR(INDEX($H$102:$AR$200,MATCH($F75,$F$102:$F$200,0),COLUMN()-7),-999)</f>
        <v>0</v>
      </c>
      <c r="U75" s="16" cm="1">
        <f t="array" ref="U75">IFERROR(INDEX($H$102:$AR$200,MATCH($F75,$F$102:$F$200,0),COLUMN()-7),-999)</f>
        <v>0</v>
      </c>
      <c r="V75" s="16" cm="1">
        <f t="array" ref="V75">IFERROR(INDEX($H$102:$AR$200,MATCH($F75,$F$102:$F$200,0),COLUMN()-7),-999)</f>
        <v>0</v>
      </c>
      <c r="W75" s="16" cm="1">
        <f t="array" ref="W75">IFERROR(INDEX($H$102:$AR$200,MATCH($F75,$F$102:$F$200,0),COLUMN()-7),-999)</f>
        <v>0</v>
      </c>
      <c r="X75" s="16" cm="1">
        <f t="array" ref="X75">IFERROR(INDEX($H$102:$AR$200,MATCH($F75,$F$102:$F$200,0),COLUMN()-7),-999)</f>
        <v>0</v>
      </c>
      <c r="Y75" s="16" cm="1">
        <f t="array" ref="Y75">IFERROR(INDEX($H$102:$AR$200,MATCH($F75,$F$102:$F$200,0),COLUMN()-7),-999)</f>
        <v>0</v>
      </c>
      <c r="Z75" s="16" cm="1">
        <f t="array" ref="Z75">IFERROR(INDEX($H$102:$AR$200,MATCH($F75,$F$102:$F$200,0),COLUMN()-7),-999)</f>
        <v>0</v>
      </c>
      <c r="AA75" s="16" cm="1">
        <f t="array" ref="AA75">IFERROR(INDEX($H$102:$AR$200,MATCH($F75,$F$102:$F$200,0),COLUMN()-7),-999)</f>
        <v>0</v>
      </c>
      <c r="AB75" s="16" cm="1">
        <f t="array" ref="AB75">IFERROR(INDEX($H$102:$AR$200,MATCH($F75,$F$102:$F$200,0),COLUMN()-7),-999)</f>
        <v>0</v>
      </c>
      <c r="AC75" s="16" cm="1">
        <f t="array" ref="AC75">IFERROR(INDEX($H$102:$AR$200,MATCH($F75,$F$102:$F$200,0),COLUMN()-7),-999)</f>
        <v>0</v>
      </c>
      <c r="AD75" s="16" cm="1">
        <f t="array" ref="AD75">IFERROR(INDEX($H$102:$AR$200,MATCH($F75,$F$102:$F$200,0),COLUMN()-7),-999)</f>
        <v>0</v>
      </c>
      <c r="AE75" s="16" cm="1">
        <f t="array" ref="AE75">IFERROR(INDEX($H$102:$AR$200,MATCH($F75,$F$102:$F$200,0),COLUMN()-7),-999)</f>
        <v>0</v>
      </c>
      <c r="AF75" s="16" cm="1">
        <f t="array" ref="AF75">IFERROR(INDEX($H$102:$AR$200,MATCH($F75,$F$102:$F$200,0),COLUMN()-7),-999)</f>
        <v>0</v>
      </c>
      <c r="AG75" s="16" cm="1">
        <f t="array" ref="AG75">IFERROR(INDEX($H$102:$AR$200,MATCH($F75,$F$102:$F$200,0),COLUMN()-7),-999)</f>
        <v>0</v>
      </c>
      <c r="AH75" s="16" cm="1">
        <f t="array" ref="AH75">IFERROR(INDEX($H$102:$AR$200,MATCH($F75,$F$102:$F$200,0),COLUMN()-7),-999)</f>
        <v>0</v>
      </c>
      <c r="AI75" s="16" cm="1">
        <f t="array" ref="AI75">IFERROR(INDEX($H$102:$AR$200,MATCH($F75,$F$102:$F$200,0),COLUMN()-7),-999)</f>
        <v>0</v>
      </c>
      <c r="AJ75" s="16" cm="1">
        <f t="array" ref="AJ75">IFERROR(INDEX($H$102:$AR$200,MATCH($F75,$F$102:$F$200,0),COLUMN()-7),-999)</f>
        <v>0</v>
      </c>
      <c r="AK75" s="16" cm="1">
        <f t="array" ref="AK75">IFERROR(INDEX($H$102:$AR$200,MATCH($F75,$F$102:$F$200,0),COLUMN()-7),-999)</f>
        <v>0</v>
      </c>
      <c r="AL75" s="16" cm="1">
        <f t="array" ref="AL75">IFERROR(INDEX($H$102:$AR$200,MATCH($F75,$F$102:$F$200,0),COLUMN()-7),-999)</f>
        <v>0</v>
      </c>
      <c r="AM75" s="16" cm="1">
        <f t="array" ref="AM75">IFERROR(INDEX($H$102:$AR$200,MATCH($F75,$F$102:$F$200,0),COLUMN()-7),-999)</f>
        <v>0</v>
      </c>
      <c r="AN75" s="16" cm="1">
        <f t="array" ref="AN75">IFERROR(INDEX($H$102:$AR$200,MATCH($F75,$F$102:$F$200,0),COLUMN()-7),-999)</f>
        <v>0</v>
      </c>
      <c r="AO75" s="16" cm="1">
        <f t="array" ref="AO75">IFERROR(INDEX($H$102:$AR$200,MATCH($F75,$F$102:$F$200,0),COLUMN()-7),-999)</f>
        <v>0</v>
      </c>
      <c r="AP75" s="16" cm="1">
        <f t="array" ref="AP75">IFERROR(INDEX($H$102:$AR$200,MATCH($F75,$F$102:$F$200,0),COLUMN()-7),-999)</f>
        <v>0</v>
      </c>
      <c r="AQ75" s="16" cm="1">
        <f t="array" ref="AQ75">IFERROR(INDEX($H$102:$AR$200,MATCH($F75,$F$102:$F$200,0),COLUMN()-7),-999)</f>
        <v>0</v>
      </c>
      <c r="AR75" s="16" cm="1">
        <f t="array" ref="AR75">IFERROR(INDEX($H$102:$AR$200,MATCH($F75,$F$102:$F$200,0),COLUMN()-7),-999)</f>
        <v>0</v>
      </c>
      <c r="AS75" s="16"/>
      <c r="AT75" s="16">
        <v>999</v>
      </c>
      <c r="AU75" s="16">
        <v>999</v>
      </c>
      <c r="AV75" s="16">
        <v>999</v>
      </c>
      <c r="AW75" s="16">
        <v>999</v>
      </c>
      <c r="AX75" s="16">
        <v>999</v>
      </c>
      <c r="AY75" s="16">
        <v>999</v>
      </c>
      <c r="AZ75" s="16">
        <v>999</v>
      </c>
      <c r="BA75" s="16">
        <v>999</v>
      </c>
      <c r="BB75" s="16">
        <v>999</v>
      </c>
      <c r="BC75" s="16">
        <v>999</v>
      </c>
      <c r="BD75" s="16">
        <v>999</v>
      </c>
      <c r="BE75" s="16">
        <v>999</v>
      </c>
      <c r="BF75" s="16">
        <v>999</v>
      </c>
      <c r="BG75" s="16">
        <v>999</v>
      </c>
      <c r="BH75" s="16">
        <v>999</v>
      </c>
      <c r="BI75" s="16">
        <v>999</v>
      </c>
      <c r="BJ75" s="16"/>
      <c r="BK75" s="16"/>
      <c r="BL75" s="16"/>
      <c r="BM75" s="16"/>
      <c r="BN75" s="16"/>
    </row>
    <row r="76" spans="4:66" ht="15" customHeight="1" x14ac:dyDescent="0.25">
      <c r="D76" s="2" t="str">
        <f>'Lines - Loading'!C76</f>
        <v>gretna132kv</v>
      </c>
      <c r="E76" s="90" t="str">
        <f>IF('Lines - Loading'!D76="","",'Lines - Loading'!D76)</f>
        <v>GRNA1-_EWEH</v>
      </c>
      <c r="F76" s="81" t="str">
        <f>'Lines - Loading'!E76</f>
        <v>GRNA1-_EWEH</v>
      </c>
      <c r="H76" s="16" cm="1">
        <f t="array" ref="H76">IFERROR(INDEX($H$102:$AR$200,MATCH($F76,$F$102:$F$200,0),COLUMN()-7),-999)</f>
        <v>0</v>
      </c>
      <c r="I76" s="16" cm="1">
        <f t="array" ref="I76">IFERROR(INDEX($H$102:$AR$200,MATCH($F76,$F$102:$F$200,0),COLUMN()-7),-999)</f>
        <v>0</v>
      </c>
      <c r="J76" s="16" cm="1">
        <f t="array" ref="J76">IFERROR(INDEX($H$102:$AR$200,MATCH($F76,$F$102:$F$200,0),COLUMN()-7),-999)</f>
        <v>0</v>
      </c>
      <c r="K76" s="16" cm="1">
        <f t="array" ref="K76">IFERROR(INDEX($H$102:$AR$200,MATCH($F76,$F$102:$F$200,0),COLUMN()-7),-999)</f>
        <v>0</v>
      </c>
      <c r="L76" s="16" cm="1">
        <f t="array" ref="L76">IFERROR(INDEX($H$102:$AR$200,MATCH($F76,$F$102:$F$200,0),COLUMN()-7),-999)</f>
        <v>0</v>
      </c>
      <c r="M76" s="16" cm="1">
        <f t="array" ref="M76">IFERROR(INDEX($H$102:$AR$200,MATCH($F76,$F$102:$F$200,0),COLUMN()-7),-999)</f>
        <v>0</v>
      </c>
      <c r="N76" s="16" cm="1">
        <f t="array" ref="N76">IFERROR(INDEX($H$102:$AR$200,MATCH($F76,$F$102:$F$200,0),COLUMN()-7),-999)</f>
        <v>0</v>
      </c>
      <c r="O76" s="16" cm="1">
        <f t="array" ref="O76">IFERROR(INDEX($H$102:$AR$200,MATCH($F76,$F$102:$F$200,0),COLUMN()-7),-999)</f>
        <v>0</v>
      </c>
      <c r="P76" s="16" cm="1">
        <f t="array" ref="P76">IFERROR(INDEX($H$102:$AR$200,MATCH($F76,$F$102:$F$200,0),COLUMN()-7),-999)</f>
        <v>0</v>
      </c>
      <c r="Q76" s="16" cm="1">
        <f t="array" ref="Q76">IFERROR(INDEX($H$102:$AR$200,MATCH($F76,$F$102:$F$200,0),COLUMN()-7),-999)</f>
        <v>0</v>
      </c>
      <c r="R76" s="16" cm="1">
        <f t="array" ref="R76">IFERROR(INDEX($H$102:$AR$200,MATCH($F76,$F$102:$F$200,0),COLUMN()-7),-999)</f>
        <v>0</v>
      </c>
      <c r="S76" s="16" cm="1">
        <f t="array" ref="S76">IFERROR(INDEX($H$102:$AR$200,MATCH($F76,$F$102:$F$200,0),COLUMN()-7),-999)</f>
        <v>0</v>
      </c>
      <c r="T76" s="16" cm="1">
        <f t="array" ref="T76">IFERROR(INDEX($H$102:$AR$200,MATCH($F76,$F$102:$F$200,0),COLUMN()-7),-999)</f>
        <v>0</v>
      </c>
      <c r="U76" s="16" cm="1">
        <f t="array" ref="U76">IFERROR(INDEX($H$102:$AR$200,MATCH($F76,$F$102:$F$200,0),COLUMN()-7),-999)</f>
        <v>0</v>
      </c>
      <c r="V76" s="16" cm="1">
        <f t="array" ref="V76">IFERROR(INDEX($H$102:$AR$200,MATCH($F76,$F$102:$F$200,0),COLUMN()-7),-999)</f>
        <v>999</v>
      </c>
      <c r="W76" s="16" cm="1">
        <f t="array" ref="W76">IFERROR(INDEX($H$102:$AR$200,MATCH($F76,$F$102:$F$200,0),COLUMN()-7),-999)</f>
        <v>999</v>
      </c>
      <c r="X76" s="16" cm="1">
        <f t="array" ref="X76">IFERROR(INDEX($H$102:$AR$200,MATCH($F76,$F$102:$F$200,0),COLUMN()-7),-999)</f>
        <v>999</v>
      </c>
      <c r="Y76" s="16" cm="1">
        <f t="array" ref="Y76">IFERROR(INDEX($H$102:$AR$200,MATCH($F76,$F$102:$F$200,0),COLUMN()-7),-999)</f>
        <v>999</v>
      </c>
      <c r="Z76" s="16" cm="1">
        <f t="array" ref="Z76">IFERROR(INDEX($H$102:$AR$200,MATCH($F76,$F$102:$F$200,0),COLUMN()-7),-999)</f>
        <v>999</v>
      </c>
      <c r="AA76" s="16" cm="1">
        <f t="array" ref="AA76">IFERROR(INDEX($H$102:$AR$200,MATCH($F76,$F$102:$F$200,0),COLUMN()-7),-999)</f>
        <v>999</v>
      </c>
      <c r="AB76" s="16" cm="1">
        <f t="array" ref="AB76">IFERROR(INDEX($H$102:$AR$200,MATCH($F76,$F$102:$F$200,0),COLUMN()-7),-999)</f>
        <v>999</v>
      </c>
      <c r="AC76" s="16" cm="1">
        <f t="array" ref="AC76">IFERROR(INDEX($H$102:$AR$200,MATCH($F76,$F$102:$F$200,0),COLUMN()-7),-999)</f>
        <v>999</v>
      </c>
      <c r="AD76" s="16" cm="1">
        <f t="array" ref="AD76">IFERROR(INDEX($H$102:$AR$200,MATCH($F76,$F$102:$F$200,0),COLUMN()-7),-999)</f>
        <v>999</v>
      </c>
      <c r="AE76" s="16" cm="1">
        <f t="array" ref="AE76">IFERROR(INDEX($H$102:$AR$200,MATCH($F76,$F$102:$F$200,0),COLUMN()-7),-999)</f>
        <v>999</v>
      </c>
      <c r="AF76" s="16" cm="1">
        <f t="array" ref="AF76">IFERROR(INDEX($H$102:$AR$200,MATCH($F76,$F$102:$F$200,0),COLUMN()-7),-999)</f>
        <v>999</v>
      </c>
      <c r="AG76" s="16" cm="1">
        <f t="array" ref="AG76">IFERROR(INDEX($H$102:$AR$200,MATCH($F76,$F$102:$F$200,0),COLUMN()-7),-999)</f>
        <v>999</v>
      </c>
      <c r="AH76" s="16" cm="1">
        <f t="array" ref="AH76">IFERROR(INDEX($H$102:$AR$200,MATCH($F76,$F$102:$F$200,0),COLUMN()-7),-999)</f>
        <v>999</v>
      </c>
      <c r="AI76" s="16" cm="1">
        <f t="array" ref="AI76">IFERROR(INDEX($H$102:$AR$200,MATCH($F76,$F$102:$F$200,0),COLUMN()-7),-999)</f>
        <v>999</v>
      </c>
      <c r="AJ76" s="16" cm="1">
        <f t="array" ref="AJ76">IFERROR(INDEX($H$102:$AR$200,MATCH($F76,$F$102:$F$200,0),COLUMN()-7),-999)</f>
        <v>999</v>
      </c>
      <c r="AK76" s="16" cm="1">
        <f t="array" ref="AK76">IFERROR(INDEX($H$102:$AR$200,MATCH($F76,$F$102:$F$200,0),COLUMN()-7),-999)</f>
        <v>999</v>
      </c>
      <c r="AL76" s="16" cm="1">
        <f t="array" ref="AL76">IFERROR(INDEX($H$102:$AR$200,MATCH($F76,$F$102:$F$200,0),COLUMN()-7),-999)</f>
        <v>999</v>
      </c>
      <c r="AM76" s="16" cm="1">
        <f t="array" ref="AM76">IFERROR(INDEX($H$102:$AR$200,MATCH($F76,$F$102:$F$200,0),COLUMN()-7),-999)</f>
        <v>999</v>
      </c>
      <c r="AN76" s="16" cm="1">
        <f t="array" ref="AN76">IFERROR(INDEX($H$102:$AR$200,MATCH($F76,$F$102:$F$200,0),COLUMN()-7),-999)</f>
        <v>999</v>
      </c>
      <c r="AO76" s="16" cm="1">
        <f t="array" ref="AO76">IFERROR(INDEX($H$102:$AR$200,MATCH($F76,$F$102:$F$200,0),COLUMN()-7),-999)</f>
        <v>999</v>
      </c>
      <c r="AP76" s="16" cm="1">
        <f t="array" ref="AP76">IFERROR(INDEX($H$102:$AR$200,MATCH($F76,$F$102:$F$200,0),COLUMN()-7),-999)</f>
        <v>999</v>
      </c>
      <c r="AQ76" s="16" cm="1">
        <f t="array" ref="AQ76">IFERROR(INDEX($H$102:$AR$200,MATCH($F76,$F$102:$F$200,0),COLUMN()-7),-999)</f>
        <v>999</v>
      </c>
      <c r="AR76" s="16" cm="1">
        <f t="array" ref="AR76">IFERROR(INDEX($H$102:$AR$200,MATCH($F76,$F$102:$F$200,0),COLUMN()-7),-999)</f>
        <v>999</v>
      </c>
      <c r="AS76" s="16"/>
      <c r="AT76" s="16">
        <v>999</v>
      </c>
      <c r="AU76" s="16">
        <v>999</v>
      </c>
      <c r="AV76" s="16">
        <v>999</v>
      </c>
      <c r="AW76" s="16">
        <v>999</v>
      </c>
      <c r="AX76" s="16">
        <v>999</v>
      </c>
      <c r="AY76" s="16">
        <v>999</v>
      </c>
      <c r="AZ76" s="16">
        <v>999</v>
      </c>
      <c r="BA76" s="16">
        <v>999</v>
      </c>
      <c r="BB76" s="16">
        <v>999</v>
      </c>
      <c r="BC76" s="16">
        <v>999</v>
      </c>
      <c r="BD76" s="16">
        <v>999</v>
      </c>
      <c r="BE76" s="16">
        <v>999</v>
      </c>
      <c r="BF76" s="16">
        <v>999</v>
      </c>
      <c r="BG76" s="16">
        <v>999</v>
      </c>
      <c r="BH76" s="16">
        <v>999</v>
      </c>
      <c r="BI76" s="16">
        <v>999</v>
      </c>
      <c r="BJ76" s="16"/>
      <c r="BK76" s="16"/>
      <c r="BL76" s="16"/>
      <c r="BM76" s="16"/>
      <c r="BN76" s="16"/>
    </row>
    <row r="77" spans="4:66" ht="15" customHeight="1" x14ac:dyDescent="0.25">
      <c r="D77" s="2" t="str">
        <f>'Lines - Loading'!C77</f>
        <v>gretna400kv</v>
      </c>
      <c r="E77" s="90" t="str">
        <f>IF('Lines - Loading'!D77="","",'Lines - Loading'!D77)</f>
        <v>GRNA4-_M1-_SGT1</v>
      </c>
      <c r="F77" s="81" t="str">
        <f>'Lines - Loading'!E77</f>
        <v>GRNA4-_M1-_SGT1</v>
      </c>
      <c r="H77" s="16" cm="1">
        <f t="array" ref="H77">IFERROR(INDEX($H$102:$AR$200,MATCH($F77,$F$102:$F$200,0),COLUMN()-7),-999)</f>
        <v>0</v>
      </c>
      <c r="I77" s="16" cm="1">
        <f t="array" ref="I77">IFERROR(INDEX($H$102:$AR$200,MATCH($F77,$F$102:$F$200,0),COLUMN()-7),-999)</f>
        <v>0</v>
      </c>
      <c r="J77" s="16" cm="1">
        <f t="array" ref="J77">IFERROR(INDEX($H$102:$AR$200,MATCH($F77,$F$102:$F$200,0),COLUMN()-7),-999)</f>
        <v>0</v>
      </c>
      <c r="K77" s="16" cm="1">
        <f t="array" ref="K77">IFERROR(INDEX($H$102:$AR$200,MATCH($F77,$F$102:$F$200,0),COLUMN()-7),-999)</f>
        <v>0</v>
      </c>
      <c r="L77" s="16" cm="1">
        <f t="array" ref="L77">IFERROR(INDEX($H$102:$AR$200,MATCH($F77,$F$102:$F$200,0),COLUMN()-7),-999)</f>
        <v>0</v>
      </c>
      <c r="M77" s="16" cm="1">
        <f t="array" ref="M77">IFERROR(INDEX($H$102:$AR$200,MATCH($F77,$F$102:$F$200,0),COLUMN()-7),-999)</f>
        <v>0</v>
      </c>
      <c r="N77" s="16" cm="1">
        <f t="array" ref="N77">IFERROR(INDEX($H$102:$AR$200,MATCH($F77,$F$102:$F$200,0),COLUMN()-7),-999)</f>
        <v>0</v>
      </c>
      <c r="O77" s="16" cm="1">
        <f t="array" ref="O77">IFERROR(INDEX($H$102:$AR$200,MATCH($F77,$F$102:$F$200,0),COLUMN()-7),-999)</f>
        <v>0</v>
      </c>
      <c r="P77" s="16" cm="1">
        <f t="array" ref="P77">IFERROR(INDEX($H$102:$AR$200,MATCH($F77,$F$102:$F$200,0),COLUMN()-7),-999)</f>
        <v>0</v>
      </c>
      <c r="Q77" s="16" cm="1">
        <f t="array" ref="Q77">IFERROR(INDEX($H$102:$AR$200,MATCH($F77,$F$102:$F$200,0),COLUMN()-7),-999)</f>
        <v>0</v>
      </c>
      <c r="R77" s="16" cm="1">
        <f t="array" ref="R77">IFERROR(INDEX($H$102:$AR$200,MATCH($F77,$F$102:$F$200,0),COLUMN()-7),-999)</f>
        <v>0</v>
      </c>
      <c r="S77" s="16" cm="1">
        <f t="array" ref="S77">IFERROR(INDEX($H$102:$AR$200,MATCH($F77,$F$102:$F$200,0),COLUMN()-7),-999)</f>
        <v>0</v>
      </c>
      <c r="T77" s="16" cm="1">
        <f t="array" ref="T77">IFERROR(INDEX($H$102:$AR$200,MATCH($F77,$F$102:$F$200,0),COLUMN()-7),-999)</f>
        <v>0</v>
      </c>
      <c r="U77" s="16" cm="1">
        <f t="array" ref="U77">IFERROR(INDEX($H$102:$AR$200,MATCH($F77,$F$102:$F$200,0),COLUMN()-7),-999)</f>
        <v>999</v>
      </c>
      <c r="V77" s="16" cm="1">
        <f t="array" ref="V77">IFERROR(INDEX($H$102:$AR$200,MATCH($F77,$F$102:$F$200,0),COLUMN()-7),-999)</f>
        <v>999</v>
      </c>
      <c r="W77" s="16" cm="1">
        <f t="array" ref="W77">IFERROR(INDEX($H$102:$AR$200,MATCH($F77,$F$102:$F$200,0),COLUMN()-7),-999)</f>
        <v>999</v>
      </c>
      <c r="X77" s="16" cm="1">
        <f t="array" ref="X77">IFERROR(INDEX($H$102:$AR$200,MATCH($F77,$F$102:$F$200,0),COLUMN()-7),-999)</f>
        <v>999</v>
      </c>
      <c r="Y77" s="16" cm="1">
        <f t="array" ref="Y77">IFERROR(INDEX($H$102:$AR$200,MATCH($F77,$F$102:$F$200,0),COLUMN()-7),-999)</f>
        <v>999</v>
      </c>
      <c r="Z77" s="16" cm="1">
        <f t="array" ref="Z77">IFERROR(INDEX($H$102:$AR$200,MATCH($F77,$F$102:$F$200,0),COLUMN()-7),-999)</f>
        <v>999</v>
      </c>
      <c r="AA77" s="16" cm="1">
        <f t="array" ref="AA77">IFERROR(INDEX($H$102:$AR$200,MATCH($F77,$F$102:$F$200,0),COLUMN()-7),-999)</f>
        <v>999</v>
      </c>
      <c r="AB77" s="16" cm="1">
        <f t="array" ref="AB77">IFERROR(INDEX($H$102:$AR$200,MATCH($F77,$F$102:$F$200,0),COLUMN()-7),-999)</f>
        <v>999</v>
      </c>
      <c r="AC77" s="16" cm="1">
        <f t="array" ref="AC77">IFERROR(INDEX($H$102:$AR$200,MATCH($F77,$F$102:$F$200,0),COLUMN()-7),-999)</f>
        <v>999</v>
      </c>
      <c r="AD77" s="16" cm="1">
        <f t="array" ref="AD77">IFERROR(INDEX($H$102:$AR$200,MATCH($F77,$F$102:$F$200,0),COLUMN()-7),-999)</f>
        <v>999</v>
      </c>
      <c r="AE77" s="16" cm="1">
        <f t="array" ref="AE77">IFERROR(INDEX($H$102:$AR$200,MATCH($F77,$F$102:$F$200,0),COLUMN()-7),-999)</f>
        <v>999</v>
      </c>
      <c r="AF77" s="16" cm="1">
        <f t="array" ref="AF77">IFERROR(INDEX($H$102:$AR$200,MATCH($F77,$F$102:$F$200,0),COLUMN()-7),-999)</f>
        <v>999</v>
      </c>
      <c r="AG77" s="16" cm="1">
        <f t="array" ref="AG77">IFERROR(INDEX($H$102:$AR$200,MATCH($F77,$F$102:$F$200,0),COLUMN()-7),-999)</f>
        <v>999</v>
      </c>
      <c r="AH77" s="16" cm="1">
        <f t="array" ref="AH77">IFERROR(INDEX($H$102:$AR$200,MATCH($F77,$F$102:$F$200,0),COLUMN()-7),-999)</f>
        <v>999</v>
      </c>
      <c r="AI77" s="16" cm="1">
        <f t="array" ref="AI77">IFERROR(INDEX($H$102:$AR$200,MATCH($F77,$F$102:$F$200,0),COLUMN()-7),-999)</f>
        <v>999</v>
      </c>
      <c r="AJ77" s="16" cm="1">
        <f t="array" ref="AJ77">IFERROR(INDEX($H$102:$AR$200,MATCH($F77,$F$102:$F$200,0),COLUMN()-7),-999)</f>
        <v>999</v>
      </c>
      <c r="AK77" s="16" cm="1">
        <f t="array" ref="AK77">IFERROR(INDEX($H$102:$AR$200,MATCH($F77,$F$102:$F$200,0),COLUMN()-7),-999)</f>
        <v>999</v>
      </c>
      <c r="AL77" s="16" cm="1">
        <f t="array" ref="AL77">IFERROR(INDEX($H$102:$AR$200,MATCH($F77,$F$102:$F$200,0),COLUMN()-7),-999)</f>
        <v>999</v>
      </c>
      <c r="AM77" s="16" cm="1">
        <f t="array" ref="AM77">IFERROR(INDEX($H$102:$AR$200,MATCH($F77,$F$102:$F$200,0),COLUMN()-7),-999)</f>
        <v>999</v>
      </c>
      <c r="AN77" s="16" cm="1">
        <f t="array" ref="AN77">IFERROR(INDEX($H$102:$AR$200,MATCH($F77,$F$102:$F$200,0),COLUMN()-7),-999)</f>
        <v>999</v>
      </c>
      <c r="AO77" s="16" cm="1">
        <f t="array" ref="AO77">IFERROR(INDEX($H$102:$AR$200,MATCH($F77,$F$102:$F$200,0),COLUMN()-7),-999)</f>
        <v>999</v>
      </c>
      <c r="AP77" s="16" cm="1">
        <f t="array" ref="AP77">IFERROR(INDEX($H$102:$AR$200,MATCH($F77,$F$102:$F$200,0),COLUMN()-7),-999)</f>
        <v>999</v>
      </c>
      <c r="AQ77" s="16" cm="1">
        <f t="array" ref="AQ77">IFERROR(INDEX($H$102:$AR$200,MATCH($F77,$F$102:$F$200,0),COLUMN()-7),-999)</f>
        <v>999</v>
      </c>
      <c r="AR77" s="16" cm="1">
        <f t="array" ref="AR77">IFERROR(INDEX($H$102:$AR$200,MATCH($F77,$F$102:$F$200,0),COLUMN()-7),-999)</f>
        <v>999</v>
      </c>
      <c r="AS77" s="16"/>
      <c r="AT77" s="16">
        <v>999</v>
      </c>
      <c r="AU77" s="16">
        <v>999</v>
      </c>
      <c r="AV77" s="16">
        <v>999</v>
      </c>
      <c r="AW77" s="16">
        <v>999</v>
      </c>
      <c r="AX77" s="16">
        <v>999</v>
      </c>
      <c r="AY77" s="16">
        <v>999</v>
      </c>
      <c r="AZ77" s="16">
        <v>999</v>
      </c>
      <c r="BA77" s="16">
        <v>999</v>
      </c>
      <c r="BB77" s="16">
        <v>999</v>
      </c>
      <c r="BC77" s="16">
        <v>999</v>
      </c>
      <c r="BD77" s="16">
        <v>999</v>
      </c>
      <c r="BE77" s="16">
        <v>999</v>
      </c>
      <c r="BF77" s="16">
        <v>999</v>
      </c>
      <c r="BG77" s="16">
        <v>999</v>
      </c>
      <c r="BH77" s="16">
        <v>999</v>
      </c>
      <c r="BI77" s="16">
        <v>999</v>
      </c>
      <c r="BJ77" s="16"/>
      <c r="BK77" s="16"/>
      <c r="BL77" s="16"/>
      <c r="BM77" s="16"/>
      <c r="BN77" s="16"/>
    </row>
    <row r="78" spans="4:66" ht="15" customHeight="1" x14ac:dyDescent="0.25">
      <c r="D78" s="2" t="str">
        <f>'Lines - Loading'!C78</f>
        <v>chapelcrossgretna1</v>
      </c>
      <c r="E78" s="90" t="str">
        <f>IF('Lines - Loading'!D78="","",'Lines - Loading'!D78)</f>
        <v>CHAP1-_GRNA1</v>
      </c>
      <c r="F78" s="81" t="str">
        <f>'Lines - Loading'!E78</f>
        <v>CHAP1-_GRNA1</v>
      </c>
      <c r="H78" s="16" cm="1">
        <f t="array" ref="H78">IFERROR(INDEX($H$102:$AR$200,MATCH($F78,$F$102:$F$200,0),COLUMN()-7),-999)</f>
        <v>0</v>
      </c>
      <c r="I78" s="16" cm="1">
        <f t="array" ref="I78">IFERROR(INDEX($H$102:$AR$200,MATCH($F78,$F$102:$F$200,0),COLUMN()-7),-999)</f>
        <v>0</v>
      </c>
      <c r="J78" s="16" cm="1">
        <f t="array" ref="J78">IFERROR(INDEX($H$102:$AR$200,MATCH($F78,$F$102:$F$200,0),COLUMN()-7),-999)</f>
        <v>0</v>
      </c>
      <c r="K78" s="16" cm="1">
        <f t="array" ref="K78">IFERROR(INDEX($H$102:$AR$200,MATCH($F78,$F$102:$F$200,0),COLUMN()-7),-999)</f>
        <v>0</v>
      </c>
      <c r="L78" s="16" cm="1">
        <f t="array" ref="L78">IFERROR(INDEX($H$102:$AR$200,MATCH($F78,$F$102:$F$200,0),COLUMN()-7),-999)</f>
        <v>0</v>
      </c>
      <c r="M78" s="16" cm="1">
        <f t="array" ref="M78">IFERROR(INDEX($H$102:$AR$200,MATCH($F78,$F$102:$F$200,0),COLUMN()-7),-999)</f>
        <v>0</v>
      </c>
      <c r="N78" s="16" cm="1">
        <f t="array" ref="N78">IFERROR(INDEX($H$102:$AR$200,MATCH($F78,$F$102:$F$200,0),COLUMN()-7),-999)</f>
        <v>0</v>
      </c>
      <c r="O78" s="16" cm="1">
        <f t="array" ref="O78">IFERROR(INDEX($H$102:$AR$200,MATCH($F78,$F$102:$F$200,0),COLUMN()-7),-999)</f>
        <v>0</v>
      </c>
      <c r="P78" s="16" cm="1">
        <f t="array" ref="P78">IFERROR(INDEX($H$102:$AR$200,MATCH($F78,$F$102:$F$200,0),COLUMN()-7),-999)</f>
        <v>0</v>
      </c>
      <c r="Q78" s="16" cm="1">
        <f t="array" ref="Q78">IFERROR(INDEX($H$102:$AR$200,MATCH($F78,$F$102:$F$200,0),COLUMN()-7),-999)</f>
        <v>0</v>
      </c>
      <c r="R78" s="16" cm="1">
        <f t="array" ref="R78">IFERROR(INDEX($H$102:$AR$200,MATCH($F78,$F$102:$F$200,0),COLUMN()-7),-999)</f>
        <v>0</v>
      </c>
      <c r="S78" s="16" cm="1">
        <f t="array" ref="S78">IFERROR(INDEX($H$102:$AR$200,MATCH($F78,$F$102:$F$200,0),COLUMN()-7),-999)</f>
        <v>999</v>
      </c>
      <c r="T78" s="16" cm="1">
        <f t="array" ref="T78">IFERROR(INDEX($H$102:$AR$200,MATCH($F78,$F$102:$F$200,0),COLUMN()-7),-999)</f>
        <v>999</v>
      </c>
      <c r="U78" s="16" cm="1">
        <f t="array" ref="U78">IFERROR(INDEX($H$102:$AR$200,MATCH($F78,$F$102:$F$200,0),COLUMN()-7),-999)</f>
        <v>999</v>
      </c>
      <c r="V78" s="16" cm="1">
        <f t="array" ref="V78">IFERROR(INDEX($H$102:$AR$200,MATCH($F78,$F$102:$F$200,0),COLUMN()-7),-999)</f>
        <v>999</v>
      </c>
      <c r="W78" s="16" cm="1">
        <f t="array" ref="W78">IFERROR(INDEX($H$102:$AR$200,MATCH($F78,$F$102:$F$200,0),COLUMN()-7),-999)</f>
        <v>999</v>
      </c>
      <c r="X78" s="16" cm="1">
        <f t="array" ref="X78">IFERROR(INDEX($H$102:$AR$200,MATCH($F78,$F$102:$F$200,0),COLUMN()-7),-999)</f>
        <v>999</v>
      </c>
      <c r="Y78" s="16" cm="1">
        <f t="array" ref="Y78">IFERROR(INDEX($H$102:$AR$200,MATCH($F78,$F$102:$F$200,0),COLUMN()-7),-999)</f>
        <v>999</v>
      </c>
      <c r="Z78" s="16" cm="1">
        <f t="array" ref="Z78">IFERROR(INDEX($H$102:$AR$200,MATCH($F78,$F$102:$F$200,0),COLUMN()-7),-999)</f>
        <v>999</v>
      </c>
      <c r="AA78" s="16" cm="1">
        <f t="array" ref="AA78">IFERROR(INDEX($H$102:$AR$200,MATCH($F78,$F$102:$F$200,0),COLUMN()-7),-999)</f>
        <v>999</v>
      </c>
      <c r="AB78" s="16" cm="1">
        <f t="array" ref="AB78">IFERROR(INDEX($H$102:$AR$200,MATCH($F78,$F$102:$F$200,0),COLUMN()-7),-999)</f>
        <v>999</v>
      </c>
      <c r="AC78" s="16" cm="1">
        <f t="array" ref="AC78">IFERROR(INDEX($H$102:$AR$200,MATCH($F78,$F$102:$F$200,0),COLUMN()-7),-999)</f>
        <v>999</v>
      </c>
      <c r="AD78" s="16" cm="1">
        <f t="array" ref="AD78">IFERROR(INDEX($H$102:$AR$200,MATCH($F78,$F$102:$F$200,0),COLUMN()-7),-999)</f>
        <v>999</v>
      </c>
      <c r="AE78" s="16" cm="1">
        <f t="array" ref="AE78">IFERROR(INDEX($H$102:$AR$200,MATCH($F78,$F$102:$F$200,0),COLUMN()-7),-999)</f>
        <v>999</v>
      </c>
      <c r="AF78" s="16" cm="1">
        <f t="array" ref="AF78">IFERROR(INDEX($H$102:$AR$200,MATCH($F78,$F$102:$F$200,0),COLUMN()-7),-999)</f>
        <v>999</v>
      </c>
      <c r="AG78" s="16" cm="1">
        <f t="array" ref="AG78">IFERROR(INDEX($H$102:$AR$200,MATCH($F78,$F$102:$F$200,0),COLUMN()-7),-999)</f>
        <v>999</v>
      </c>
      <c r="AH78" s="16" cm="1">
        <f t="array" ref="AH78">IFERROR(INDEX($H$102:$AR$200,MATCH($F78,$F$102:$F$200,0),COLUMN()-7),-999)</f>
        <v>999</v>
      </c>
      <c r="AI78" s="16" cm="1">
        <f t="array" ref="AI78">IFERROR(INDEX($H$102:$AR$200,MATCH($F78,$F$102:$F$200,0),COLUMN()-7),-999)</f>
        <v>999</v>
      </c>
      <c r="AJ78" s="16" cm="1">
        <f t="array" ref="AJ78">IFERROR(INDEX($H$102:$AR$200,MATCH($F78,$F$102:$F$200,0),COLUMN()-7),-999)</f>
        <v>999</v>
      </c>
      <c r="AK78" s="16" cm="1">
        <f t="array" ref="AK78">IFERROR(INDEX($H$102:$AR$200,MATCH($F78,$F$102:$F$200,0),COLUMN()-7),-999)</f>
        <v>999</v>
      </c>
      <c r="AL78" s="16" cm="1">
        <f t="array" ref="AL78">IFERROR(INDEX($H$102:$AR$200,MATCH($F78,$F$102:$F$200,0),COLUMN()-7),-999)</f>
        <v>999</v>
      </c>
      <c r="AM78" s="16" cm="1">
        <f t="array" ref="AM78">IFERROR(INDEX($H$102:$AR$200,MATCH($F78,$F$102:$F$200,0),COLUMN()-7),-999)</f>
        <v>999</v>
      </c>
      <c r="AN78" s="16" cm="1">
        <f t="array" ref="AN78">IFERROR(INDEX($H$102:$AR$200,MATCH($F78,$F$102:$F$200,0),COLUMN()-7),-999)</f>
        <v>999</v>
      </c>
      <c r="AO78" s="16" cm="1">
        <f t="array" ref="AO78">IFERROR(INDEX($H$102:$AR$200,MATCH($F78,$F$102:$F$200,0),COLUMN()-7),-999)</f>
        <v>999</v>
      </c>
      <c r="AP78" s="16" cm="1">
        <f t="array" ref="AP78">IFERROR(INDEX($H$102:$AR$200,MATCH($F78,$F$102:$F$200,0),COLUMN()-7),-999)</f>
        <v>999</v>
      </c>
      <c r="AQ78" s="16" cm="1">
        <f t="array" ref="AQ78">IFERROR(INDEX($H$102:$AR$200,MATCH($F78,$F$102:$F$200,0),COLUMN()-7),-999)</f>
        <v>999</v>
      </c>
      <c r="AR78" s="16" cm="1">
        <f t="array" ref="AR78">IFERROR(INDEX($H$102:$AR$200,MATCH($F78,$F$102:$F$200,0),COLUMN()-7),-999)</f>
        <v>999</v>
      </c>
      <c r="AS78" s="16"/>
      <c r="AT78" s="16">
        <v>999</v>
      </c>
      <c r="AU78" s="16">
        <v>999</v>
      </c>
      <c r="AV78" s="16">
        <v>999</v>
      </c>
      <c r="AW78" s="16">
        <v>999</v>
      </c>
      <c r="AX78" s="16">
        <v>999</v>
      </c>
      <c r="AY78" s="16">
        <v>999</v>
      </c>
      <c r="AZ78" s="16">
        <v>999</v>
      </c>
      <c r="BA78" s="16">
        <v>999</v>
      </c>
      <c r="BB78" s="16">
        <v>999</v>
      </c>
      <c r="BC78" s="16">
        <v>999</v>
      </c>
      <c r="BD78" s="16">
        <v>999</v>
      </c>
      <c r="BE78" s="16">
        <v>999</v>
      </c>
      <c r="BF78" s="16">
        <v>999</v>
      </c>
      <c r="BG78" s="16">
        <v>999</v>
      </c>
      <c r="BH78" s="16">
        <v>999</v>
      </c>
      <c r="BI78" s="16">
        <v>999</v>
      </c>
      <c r="BJ78" s="16"/>
      <c r="BK78" s="16"/>
      <c r="BL78" s="16"/>
      <c r="BM78" s="16"/>
      <c r="BN78" s="16"/>
    </row>
    <row r="79" spans="4:66" ht="15" customHeight="1" x14ac:dyDescent="0.25">
      <c r="D79" s="2" t="str">
        <f>'Lines - Loading'!C79</f>
        <v>ewehillgretna</v>
      </c>
      <c r="E79" s="90" t="str">
        <f>IF('Lines - Loading'!D79="","",'Lines - Loading'!D79)</f>
        <v>EWEH3</v>
      </c>
      <c r="F79" s="81" t="str">
        <f>'Lines - Loading'!E79</f>
        <v>EWEH3</v>
      </c>
      <c r="H79" s="16" cm="1">
        <f t="array" ref="H79">IFERROR(INDEX($H$102:$AR$200,MATCH($F79,$F$102:$F$200,0),COLUMN()-7),-999)</f>
        <v>0</v>
      </c>
      <c r="I79" s="16" cm="1">
        <f t="array" ref="I79">IFERROR(INDEX($H$102:$AR$200,MATCH($F79,$F$102:$F$200,0),COLUMN()-7),-999)</f>
        <v>0</v>
      </c>
      <c r="J79" s="16" cm="1">
        <f t="array" ref="J79">IFERROR(INDEX($H$102:$AR$200,MATCH($F79,$F$102:$F$200,0),COLUMN()-7),-999)</f>
        <v>0</v>
      </c>
      <c r="K79" s="16" cm="1">
        <f t="array" ref="K79">IFERROR(INDEX($H$102:$AR$200,MATCH($F79,$F$102:$F$200,0),COLUMN()-7),-999)</f>
        <v>0</v>
      </c>
      <c r="L79" s="16" cm="1">
        <f t="array" ref="L79">IFERROR(INDEX($H$102:$AR$200,MATCH($F79,$F$102:$F$200,0),COLUMN()-7),-999)</f>
        <v>0</v>
      </c>
      <c r="M79" s="16" cm="1">
        <f t="array" ref="M79">IFERROR(INDEX($H$102:$AR$200,MATCH($F79,$F$102:$F$200,0),COLUMN()-7),-999)</f>
        <v>0</v>
      </c>
      <c r="N79" s="16" cm="1">
        <f t="array" ref="N79">IFERROR(INDEX($H$102:$AR$200,MATCH($F79,$F$102:$F$200,0),COLUMN()-7),-999)</f>
        <v>0</v>
      </c>
      <c r="O79" s="16" cm="1">
        <f t="array" ref="O79">IFERROR(INDEX($H$102:$AR$200,MATCH($F79,$F$102:$F$200,0),COLUMN()-7),-999)</f>
        <v>0</v>
      </c>
      <c r="P79" s="16" cm="1">
        <f t="array" ref="P79">IFERROR(INDEX($H$102:$AR$200,MATCH($F79,$F$102:$F$200,0),COLUMN()-7),-999)</f>
        <v>0</v>
      </c>
      <c r="Q79" s="16" cm="1">
        <f t="array" ref="Q79">IFERROR(INDEX($H$102:$AR$200,MATCH($F79,$F$102:$F$200,0),COLUMN()-7),-999)</f>
        <v>0</v>
      </c>
      <c r="R79" s="16" cm="1">
        <f t="array" ref="R79">IFERROR(INDEX($H$102:$AR$200,MATCH($F79,$F$102:$F$200,0),COLUMN()-7),-999)</f>
        <v>0</v>
      </c>
      <c r="S79" s="16" cm="1">
        <f t="array" ref="S79">IFERROR(INDEX($H$102:$AR$200,MATCH($F79,$F$102:$F$200,0),COLUMN()-7),-999)</f>
        <v>0</v>
      </c>
      <c r="T79" s="16" cm="1">
        <f t="array" ref="T79">IFERROR(INDEX($H$102:$AR$200,MATCH($F79,$F$102:$F$200,0),COLUMN()-7),-999)</f>
        <v>0</v>
      </c>
      <c r="U79" s="16" cm="1">
        <f t="array" ref="U79">IFERROR(INDEX($H$102:$AR$200,MATCH($F79,$F$102:$F$200,0),COLUMN()-7),-999)</f>
        <v>0</v>
      </c>
      <c r="V79" s="16" cm="1">
        <f t="array" ref="V79">IFERROR(INDEX($H$102:$AR$200,MATCH($F79,$F$102:$F$200,0),COLUMN()-7),-999)</f>
        <v>999</v>
      </c>
      <c r="W79" s="16" cm="1">
        <f t="array" ref="W79">IFERROR(INDEX($H$102:$AR$200,MATCH($F79,$F$102:$F$200,0),COLUMN()-7),-999)</f>
        <v>999</v>
      </c>
      <c r="X79" s="16" cm="1">
        <f t="array" ref="X79">IFERROR(INDEX($H$102:$AR$200,MATCH($F79,$F$102:$F$200,0),COLUMN()-7),-999)</f>
        <v>999</v>
      </c>
      <c r="Y79" s="16" cm="1">
        <f t="array" ref="Y79">IFERROR(INDEX($H$102:$AR$200,MATCH($F79,$F$102:$F$200,0),COLUMN()-7),-999)</f>
        <v>999</v>
      </c>
      <c r="Z79" s="16" cm="1">
        <f t="array" ref="Z79">IFERROR(INDEX($H$102:$AR$200,MATCH($F79,$F$102:$F$200,0),COLUMN()-7),-999)</f>
        <v>999</v>
      </c>
      <c r="AA79" s="16" cm="1">
        <f t="array" ref="AA79">IFERROR(INDEX($H$102:$AR$200,MATCH($F79,$F$102:$F$200,0),COLUMN()-7),-999)</f>
        <v>999</v>
      </c>
      <c r="AB79" s="16" cm="1">
        <f t="array" ref="AB79">IFERROR(INDEX($H$102:$AR$200,MATCH($F79,$F$102:$F$200,0),COLUMN()-7),-999)</f>
        <v>999</v>
      </c>
      <c r="AC79" s="16" cm="1">
        <f t="array" ref="AC79">IFERROR(INDEX($H$102:$AR$200,MATCH($F79,$F$102:$F$200,0),COLUMN()-7),-999)</f>
        <v>999</v>
      </c>
      <c r="AD79" s="16" cm="1">
        <f t="array" ref="AD79">IFERROR(INDEX($H$102:$AR$200,MATCH($F79,$F$102:$F$200,0),COLUMN()-7),-999)</f>
        <v>999</v>
      </c>
      <c r="AE79" s="16" cm="1">
        <f t="array" ref="AE79">IFERROR(INDEX($H$102:$AR$200,MATCH($F79,$F$102:$F$200,0),COLUMN()-7),-999)</f>
        <v>999</v>
      </c>
      <c r="AF79" s="16" cm="1">
        <f t="array" ref="AF79">IFERROR(INDEX($H$102:$AR$200,MATCH($F79,$F$102:$F$200,0),COLUMN()-7),-999)</f>
        <v>999</v>
      </c>
      <c r="AG79" s="16" cm="1">
        <f t="array" ref="AG79">IFERROR(INDEX($H$102:$AR$200,MATCH($F79,$F$102:$F$200,0),COLUMN()-7),-999)</f>
        <v>999</v>
      </c>
      <c r="AH79" s="16" cm="1">
        <f t="array" ref="AH79">IFERROR(INDEX($H$102:$AR$200,MATCH($F79,$F$102:$F$200,0),COLUMN()-7),-999)</f>
        <v>999</v>
      </c>
      <c r="AI79" s="16" cm="1">
        <f t="array" ref="AI79">IFERROR(INDEX($H$102:$AR$200,MATCH($F79,$F$102:$F$200,0),COLUMN()-7),-999)</f>
        <v>999</v>
      </c>
      <c r="AJ79" s="16" cm="1">
        <f t="array" ref="AJ79">IFERROR(INDEX($H$102:$AR$200,MATCH($F79,$F$102:$F$200,0),COLUMN()-7),-999)</f>
        <v>999</v>
      </c>
      <c r="AK79" s="16" cm="1">
        <f t="array" ref="AK79">IFERROR(INDEX($H$102:$AR$200,MATCH($F79,$F$102:$F$200,0),COLUMN()-7),-999)</f>
        <v>999</v>
      </c>
      <c r="AL79" s="16" cm="1">
        <f t="array" ref="AL79">IFERROR(INDEX($H$102:$AR$200,MATCH($F79,$F$102:$F$200,0),COLUMN()-7),-999)</f>
        <v>999</v>
      </c>
      <c r="AM79" s="16" cm="1">
        <f t="array" ref="AM79">IFERROR(INDEX($H$102:$AR$200,MATCH($F79,$F$102:$F$200,0),COLUMN()-7),-999)</f>
        <v>999</v>
      </c>
      <c r="AN79" s="16" cm="1">
        <f t="array" ref="AN79">IFERROR(INDEX($H$102:$AR$200,MATCH($F79,$F$102:$F$200,0),COLUMN()-7),-999)</f>
        <v>999</v>
      </c>
      <c r="AO79" s="16" cm="1">
        <f t="array" ref="AO79">IFERROR(INDEX($H$102:$AR$200,MATCH($F79,$F$102:$F$200,0),COLUMN()-7),-999)</f>
        <v>999</v>
      </c>
      <c r="AP79" s="16" cm="1">
        <f t="array" ref="AP79">IFERROR(INDEX($H$102:$AR$200,MATCH($F79,$F$102:$F$200,0),COLUMN()-7),-999)</f>
        <v>999</v>
      </c>
      <c r="AQ79" s="16" cm="1">
        <f t="array" ref="AQ79">IFERROR(INDEX($H$102:$AR$200,MATCH($F79,$F$102:$F$200,0),COLUMN()-7),-999)</f>
        <v>999</v>
      </c>
      <c r="AR79" s="16" cm="1">
        <f t="array" ref="AR79">IFERROR(INDEX($H$102:$AR$200,MATCH($F79,$F$102:$F$200,0),COLUMN()-7),-999)</f>
        <v>999</v>
      </c>
      <c r="AS79" s="16"/>
      <c r="AT79" s="16">
        <v>999</v>
      </c>
      <c r="AU79" s="16">
        <v>999</v>
      </c>
      <c r="AV79" s="16">
        <v>999</v>
      </c>
      <c r="AW79" s="16">
        <v>999</v>
      </c>
      <c r="AX79" s="16">
        <v>999</v>
      </c>
      <c r="AY79" s="16">
        <v>999</v>
      </c>
      <c r="AZ79" s="16">
        <v>999</v>
      </c>
      <c r="BA79" s="16">
        <v>999</v>
      </c>
      <c r="BB79" s="16">
        <v>999</v>
      </c>
      <c r="BC79" s="16">
        <v>999</v>
      </c>
      <c r="BD79" s="16">
        <v>999</v>
      </c>
      <c r="BE79" s="16">
        <v>999</v>
      </c>
      <c r="BF79" s="16">
        <v>999</v>
      </c>
      <c r="BG79" s="16">
        <v>999</v>
      </c>
      <c r="BH79" s="16">
        <v>999</v>
      </c>
      <c r="BI79" s="16">
        <v>999</v>
      </c>
      <c r="BJ79" s="16"/>
      <c r="BK79" s="16"/>
      <c r="BL79" s="16"/>
      <c r="BM79" s="16"/>
      <c r="BN79" s="16"/>
    </row>
    <row r="80" spans="4:66" ht="15" customHeight="1" x14ac:dyDescent="0.25">
      <c r="D80" s="2" t="str">
        <f>'Lines - Loading'!C80</f>
        <v>ewehillgretna</v>
      </c>
      <c r="E80" s="90" t="str">
        <f>IF('Lines - Loading'!D80="","",'Lines - Loading'!D80)</f>
        <v>EWEH3-_GRID1A-_WG2</v>
      </c>
      <c r="F80" s="81" t="str">
        <f>'Lines - Loading'!E80</f>
        <v>EWEH3-_GRID1A-_WG2</v>
      </c>
      <c r="H80" s="16" cm="1">
        <f t="array" ref="H80">IFERROR(INDEX($H$102:$AR$200,MATCH($F80,$F$102:$F$200,0),COLUMN()-7),-999)</f>
        <v>0</v>
      </c>
      <c r="I80" s="16" cm="1">
        <f t="array" ref="I80">IFERROR(INDEX($H$102:$AR$200,MATCH($F80,$F$102:$F$200,0),COLUMN()-7),-999)</f>
        <v>0</v>
      </c>
      <c r="J80" s="16" cm="1">
        <f t="array" ref="J80">IFERROR(INDEX($H$102:$AR$200,MATCH($F80,$F$102:$F$200,0),COLUMN()-7),-999)</f>
        <v>0</v>
      </c>
      <c r="K80" s="16" cm="1">
        <f t="array" ref="K80">IFERROR(INDEX($H$102:$AR$200,MATCH($F80,$F$102:$F$200,0),COLUMN()-7),-999)</f>
        <v>0</v>
      </c>
      <c r="L80" s="16" cm="1">
        <f t="array" ref="L80">IFERROR(INDEX($H$102:$AR$200,MATCH($F80,$F$102:$F$200,0),COLUMN()-7),-999)</f>
        <v>0</v>
      </c>
      <c r="M80" s="16" cm="1">
        <f t="array" ref="M80">IFERROR(INDEX($H$102:$AR$200,MATCH($F80,$F$102:$F$200,0),COLUMN()-7),-999)</f>
        <v>0</v>
      </c>
      <c r="N80" s="16" cm="1">
        <f t="array" ref="N80">IFERROR(INDEX($H$102:$AR$200,MATCH($F80,$F$102:$F$200,0),COLUMN()-7),-999)</f>
        <v>0</v>
      </c>
      <c r="O80" s="16" cm="1">
        <f t="array" ref="O80">IFERROR(INDEX($H$102:$AR$200,MATCH($F80,$F$102:$F$200,0),COLUMN()-7),-999)</f>
        <v>0</v>
      </c>
      <c r="P80" s="16" cm="1">
        <f t="array" ref="P80">IFERROR(INDEX($H$102:$AR$200,MATCH($F80,$F$102:$F$200,0),COLUMN()-7),-999)</f>
        <v>0</v>
      </c>
      <c r="Q80" s="16" cm="1">
        <f t="array" ref="Q80">IFERROR(INDEX($H$102:$AR$200,MATCH($F80,$F$102:$F$200,0),COLUMN()-7),-999)</f>
        <v>0</v>
      </c>
      <c r="R80" s="16" cm="1">
        <f t="array" ref="R80">IFERROR(INDEX($H$102:$AR$200,MATCH($F80,$F$102:$F$200,0),COLUMN()-7),-999)</f>
        <v>0</v>
      </c>
      <c r="S80" s="16" cm="1">
        <f t="array" ref="S80">IFERROR(INDEX($H$102:$AR$200,MATCH($F80,$F$102:$F$200,0),COLUMN()-7),-999)</f>
        <v>0</v>
      </c>
      <c r="T80" s="16" cm="1">
        <f t="array" ref="T80">IFERROR(INDEX($H$102:$AR$200,MATCH($F80,$F$102:$F$200,0),COLUMN()-7),-999)</f>
        <v>0</v>
      </c>
      <c r="U80" s="16" cm="1">
        <f t="array" ref="U80">IFERROR(INDEX($H$102:$AR$200,MATCH($F80,$F$102:$F$200,0),COLUMN()-7),-999)</f>
        <v>0</v>
      </c>
      <c r="V80" s="16" cm="1">
        <f t="array" ref="V80">IFERROR(INDEX($H$102:$AR$200,MATCH($F80,$F$102:$F$200,0),COLUMN()-7),-999)</f>
        <v>0</v>
      </c>
      <c r="W80" s="16" cm="1">
        <f t="array" ref="W80">IFERROR(INDEX($H$102:$AR$200,MATCH($F80,$F$102:$F$200,0),COLUMN()-7),-999)</f>
        <v>999</v>
      </c>
      <c r="X80" s="16" cm="1">
        <f t="array" ref="X80">IFERROR(INDEX($H$102:$AR$200,MATCH($F80,$F$102:$F$200,0),COLUMN()-7),-999)</f>
        <v>999</v>
      </c>
      <c r="Y80" s="16" cm="1">
        <f t="array" ref="Y80">IFERROR(INDEX($H$102:$AR$200,MATCH($F80,$F$102:$F$200,0),COLUMN()-7),-999)</f>
        <v>999</v>
      </c>
      <c r="Z80" s="16" cm="1">
        <f t="array" ref="Z80">IFERROR(INDEX($H$102:$AR$200,MATCH($F80,$F$102:$F$200,0),COLUMN()-7),-999)</f>
        <v>999</v>
      </c>
      <c r="AA80" s="16" cm="1">
        <f t="array" ref="AA80">IFERROR(INDEX($H$102:$AR$200,MATCH($F80,$F$102:$F$200,0),COLUMN()-7),-999)</f>
        <v>999</v>
      </c>
      <c r="AB80" s="16" cm="1">
        <f t="array" ref="AB80">IFERROR(INDEX($H$102:$AR$200,MATCH($F80,$F$102:$F$200,0),COLUMN()-7),-999)</f>
        <v>999</v>
      </c>
      <c r="AC80" s="16" cm="1">
        <f t="array" ref="AC80">IFERROR(INDEX($H$102:$AR$200,MATCH($F80,$F$102:$F$200,0),COLUMN()-7),-999)</f>
        <v>999</v>
      </c>
      <c r="AD80" s="16" cm="1">
        <f t="array" ref="AD80">IFERROR(INDEX($H$102:$AR$200,MATCH($F80,$F$102:$F$200,0),COLUMN()-7),-999)</f>
        <v>999</v>
      </c>
      <c r="AE80" s="16" cm="1">
        <f t="array" ref="AE80">IFERROR(INDEX($H$102:$AR$200,MATCH($F80,$F$102:$F$200,0),COLUMN()-7),-999)</f>
        <v>999</v>
      </c>
      <c r="AF80" s="16" cm="1">
        <f t="array" ref="AF80">IFERROR(INDEX($H$102:$AR$200,MATCH($F80,$F$102:$F$200,0),COLUMN()-7),-999)</f>
        <v>999</v>
      </c>
      <c r="AG80" s="16" cm="1">
        <f t="array" ref="AG80">IFERROR(INDEX($H$102:$AR$200,MATCH($F80,$F$102:$F$200,0),COLUMN()-7),-999)</f>
        <v>999</v>
      </c>
      <c r="AH80" s="16" cm="1">
        <f t="array" ref="AH80">IFERROR(INDEX($H$102:$AR$200,MATCH($F80,$F$102:$F$200,0),COLUMN()-7),-999)</f>
        <v>999</v>
      </c>
      <c r="AI80" s="16" cm="1">
        <f t="array" ref="AI80">IFERROR(INDEX($H$102:$AR$200,MATCH($F80,$F$102:$F$200,0),COLUMN()-7),-999)</f>
        <v>999</v>
      </c>
      <c r="AJ80" s="16" cm="1">
        <f t="array" ref="AJ80">IFERROR(INDEX($H$102:$AR$200,MATCH($F80,$F$102:$F$200,0),COLUMN()-7),-999)</f>
        <v>999</v>
      </c>
      <c r="AK80" s="16" cm="1">
        <f t="array" ref="AK80">IFERROR(INDEX($H$102:$AR$200,MATCH($F80,$F$102:$F$200,0),COLUMN()-7),-999)</f>
        <v>999</v>
      </c>
      <c r="AL80" s="16" cm="1">
        <f t="array" ref="AL80">IFERROR(INDEX($H$102:$AR$200,MATCH($F80,$F$102:$F$200,0),COLUMN()-7),-999)</f>
        <v>999</v>
      </c>
      <c r="AM80" s="16" cm="1">
        <f t="array" ref="AM80">IFERROR(INDEX($H$102:$AR$200,MATCH($F80,$F$102:$F$200,0),COLUMN()-7),-999)</f>
        <v>999</v>
      </c>
      <c r="AN80" s="16" cm="1">
        <f t="array" ref="AN80">IFERROR(INDEX($H$102:$AR$200,MATCH($F80,$F$102:$F$200,0),COLUMN()-7),-999)</f>
        <v>999</v>
      </c>
      <c r="AO80" s="16" cm="1">
        <f t="array" ref="AO80">IFERROR(INDEX($H$102:$AR$200,MATCH($F80,$F$102:$F$200,0),COLUMN()-7),-999)</f>
        <v>999</v>
      </c>
      <c r="AP80" s="16" cm="1">
        <f t="array" ref="AP80">IFERROR(INDEX($H$102:$AR$200,MATCH($F80,$F$102:$F$200,0),COLUMN()-7),-999)</f>
        <v>999</v>
      </c>
      <c r="AQ80" s="16" cm="1">
        <f t="array" ref="AQ80">IFERROR(INDEX($H$102:$AR$200,MATCH($F80,$F$102:$F$200,0),COLUMN()-7),-999)</f>
        <v>999</v>
      </c>
      <c r="AR80" s="16" cm="1">
        <f t="array" ref="AR80">IFERROR(INDEX($H$102:$AR$200,MATCH($F80,$F$102:$F$200,0),COLUMN()-7),-999)</f>
        <v>999</v>
      </c>
      <c r="AS80" s="16"/>
      <c r="AT80" s="16">
        <v>999</v>
      </c>
      <c r="AU80" s="16">
        <v>999</v>
      </c>
      <c r="AV80" s="16">
        <v>999</v>
      </c>
      <c r="AW80" s="16">
        <v>999</v>
      </c>
      <c r="AX80" s="16">
        <v>999</v>
      </c>
      <c r="AY80" s="16">
        <v>999</v>
      </c>
      <c r="AZ80" s="16">
        <v>999</v>
      </c>
      <c r="BA80" s="16">
        <v>999</v>
      </c>
      <c r="BB80" s="16">
        <v>999</v>
      </c>
      <c r="BC80" s="16">
        <v>999</v>
      </c>
      <c r="BD80" s="16">
        <v>999</v>
      </c>
      <c r="BE80" s="16">
        <v>999</v>
      </c>
      <c r="BF80" s="16">
        <v>999</v>
      </c>
      <c r="BG80" s="16">
        <v>999</v>
      </c>
      <c r="BH80" s="16">
        <v>999</v>
      </c>
      <c r="BI80" s="16">
        <v>999</v>
      </c>
      <c r="BJ80" s="16"/>
      <c r="BK80" s="16"/>
      <c r="BL80" s="16"/>
      <c r="BM80" s="16"/>
      <c r="BN80" s="16"/>
    </row>
    <row r="81" spans="3:66" ht="15" customHeight="1" x14ac:dyDescent="0.25">
      <c r="D81" s="2" t="str">
        <f>'Lines - Loading'!C81</f>
        <v>ewehillwindfarm2</v>
      </c>
      <c r="E81" s="90" t="str">
        <f>IF('Lines - Loading'!D81="","",'Lines - Loading'!D81)</f>
        <v>EWEH0G_2</v>
      </c>
      <c r="F81" s="84" t="str">
        <f>'Lines - Loading'!E81</f>
        <v>EWEH0G_2</v>
      </c>
      <c r="H81" s="16" cm="1">
        <f t="array" ref="H81">IFERROR(INDEX($H$102:$AR$200,MATCH($F81,$F$102:$F$200,0),COLUMN()-7),-999)</f>
        <v>0</v>
      </c>
      <c r="I81" s="16" cm="1">
        <f t="array" ref="I81">IFERROR(INDEX($H$102:$AR$200,MATCH($F81,$F$102:$F$200,0),COLUMN()-7),-999)</f>
        <v>0</v>
      </c>
      <c r="J81" s="16" cm="1">
        <f t="array" ref="J81">IFERROR(INDEX($H$102:$AR$200,MATCH($F81,$F$102:$F$200,0),COLUMN()-7),-999)</f>
        <v>0</v>
      </c>
      <c r="K81" s="16" cm="1">
        <f t="array" ref="K81">IFERROR(INDEX($H$102:$AR$200,MATCH($F81,$F$102:$F$200,0),COLUMN()-7),-999)</f>
        <v>0</v>
      </c>
      <c r="L81" s="16" cm="1">
        <f t="array" ref="L81">IFERROR(INDEX($H$102:$AR$200,MATCH($F81,$F$102:$F$200,0),COLUMN()-7),-999)</f>
        <v>0</v>
      </c>
      <c r="M81" s="16" cm="1">
        <f t="array" ref="M81">IFERROR(INDEX($H$102:$AR$200,MATCH($F81,$F$102:$F$200,0),COLUMN()-7),-999)</f>
        <v>0</v>
      </c>
      <c r="N81" s="16" cm="1">
        <f t="array" ref="N81">IFERROR(INDEX($H$102:$AR$200,MATCH($F81,$F$102:$F$200,0),COLUMN()-7),-999)</f>
        <v>0</v>
      </c>
      <c r="O81" s="16" cm="1">
        <f t="array" ref="O81">IFERROR(INDEX($H$102:$AR$200,MATCH($F81,$F$102:$F$200,0),COLUMN()-7),-999)</f>
        <v>0</v>
      </c>
      <c r="P81" s="16" cm="1">
        <f t="array" ref="P81">IFERROR(INDEX($H$102:$AR$200,MATCH($F81,$F$102:$F$200,0),COLUMN()-7),-999)</f>
        <v>0</v>
      </c>
      <c r="Q81" s="16" cm="1">
        <f t="array" ref="Q81">IFERROR(INDEX($H$102:$AR$200,MATCH($F81,$F$102:$F$200,0),COLUMN()-7),-999)</f>
        <v>0</v>
      </c>
      <c r="R81" s="16" cm="1">
        <f t="array" ref="R81">IFERROR(INDEX($H$102:$AR$200,MATCH($F81,$F$102:$F$200,0),COLUMN()-7),-999)</f>
        <v>0</v>
      </c>
      <c r="S81" s="16" cm="1">
        <f t="array" ref="S81">IFERROR(INDEX($H$102:$AR$200,MATCH($F81,$F$102:$F$200,0),COLUMN()-7),-999)</f>
        <v>0</v>
      </c>
      <c r="T81" s="16" cm="1">
        <f t="array" ref="T81">IFERROR(INDEX($H$102:$AR$200,MATCH($F81,$F$102:$F$200,0),COLUMN()-7),-999)</f>
        <v>0</v>
      </c>
      <c r="U81" s="16" cm="1">
        <f t="array" ref="U81">IFERROR(INDEX($H$102:$AR$200,MATCH($F81,$F$102:$F$200,0),COLUMN()-7),-999)</f>
        <v>0</v>
      </c>
      <c r="V81" s="16" cm="1">
        <f t="array" ref="V81">IFERROR(INDEX($H$102:$AR$200,MATCH($F81,$F$102:$F$200,0),COLUMN()-7),-999)</f>
        <v>0</v>
      </c>
      <c r="W81" s="16" cm="1">
        <f t="array" ref="W81">IFERROR(INDEX($H$102:$AR$200,MATCH($F81,$F$102:$F$200,0),COLUMN()-7),-999)</f>
        <v>0</v>
      </c>
      <c r="X81" s="16" cm="1">
        <f t="array" ref="X81">IFERROR(INDEX($H$102:$AR$200,MATCH($F81,$F$102:$F$200,0),COLUMN()-7),-999)</f>
        <v>999</v>
      </c>
      <c r="Y81" s="16" cm="1">
        <f t="array" ref="Y81">IFERROR(INDEX($H$102:$AR$200,MATCH($F81,$F$102:$F$200,0),COLUMN()-7),-999)</f>
        <v>999</v>
      </c>
      <c r="Z81" s="16" cm="1">
        <f t="array" ref="Z81">IFERROR(INDEX($H$102:$AR$200,MATCH($F81,$F$102:$F$200,0),COLUMN()-7),-999)</f>
        <v>999</v>
      </c>
      <c r="AA81" s="16" cm="1">
        <f t="array" ref="AA81">IFERROR(INDEX($H$102:$AR$200,MATCH($F81,$F$102:$F$200,0),COLUMN()-7),-999)</f>
        <v>999</v>
      </c>
      <c r="AB81" s="16" cm="1">
        <f t="array" ref="AB81">IFERROR(INDEX($H$102:$AR$200,MATCH($F81,$F$102:$F$200,0),COLUMN()-7),-999)</f>
        <v>999</v>
      </c>
      <c r="AC81" s="16" cm="1">
        <f t="array" ref="AC81">IFERROR(INDEX($H$102:$AR$200,MATCH($F81,$F$102:$F$200,0),COLUMN()-7),-999)</f>
        <v>999</v>
      </c>
      <c r="AD81" s="16" cm="1">
        <f t="array" ref="AD81">IFERROR(INDEX($H$102:$AR$200,MATCH($F81,$F$102:$F$200,0),COLUMN()-7),-999)</f>
        <v>999</v>
      </c>
      <c r="AE81" s="16" cm="1">
        <f t="array" ref="AE81">IFERROR(INDEX($H$102:$AR$200,MATCH($F81,$F$102:$F$200,0),COLUMN()-7),-999)</f>
        <v>999</v>
      </c>
      <c r="AF81" s="16" cm="1">
        <f t="array" ref="AF81">IFERROR(INDEX($H$102:$AR$200,MATCH($F81,$F$102:$F$200,0),COLUMN()-7),-999)</f>
        <v>999</v>
      </c>
      <c r="AG81" s="16" cm="1">
        <f t="array" ref="AG81">IFERROR(INDEX($H$102:$AR$200,MATCH($F81,$F$102:$F$200,0),COLUMN()-7),-999)</f>
        <v>999</v>
      </c>
      <c r="AH81" s="16" cm="1">
        <f t="array" ref="AH81">IFERROR(INDEX($H$102:$AR$200,MATCH($F81,$F$102:$F$200,0),COLUMN()-7),-999)</f>
        <v>999</v>
      </c>
      <c r="AI81" s="16" cm="1">
        <f t="array" ref="AI81">IFERROR(INDEX($H$102:$AR$200,MATCH($F81,$F$102:$F$200,0),COLUMN()-7),-999)</f>
        <v>999</v>
      </c>
      <c r="AJ81" s="16" cm="1">
        <f t="array" ref="AJ81">IFERROR(INDEX($H$102:$AR$200,MATCH($F81,$F$102:$F$200,0),COLUMN()-7),-999)</f>
        <v>999</v>
      </c>
      <c r="AK81" s="16" cm="1">
        <f t="array" ref="AK81">IFERROR(INDEX($H$102:$AR$200,MATCH($F81,$F$102:$F$200,0),COLUMN()-7),-999)</f>
        <v>999</v>
      </c>
      <c r="AL81" s="16" cm="1">
        <f t="array" ref="AL81">IFERROR(INDEX($H$102:$AR$200,MATCH($F81,$F$102:$F$200,0),COLUMN()-7),-999)</f>
        <v>999</v>
      </c>
      <c r="AM81" s="16" cm="1">
        <f t="array" ref="AM81">IFERROR(INDEX($H$102:$AR$200,MATCH($F81,$F$102:$F$200,0),COLUMN()-7),-999)</f>
        <v>999</v>
      </c>
      <c r="AN81" s="16" cm="1">
        <f t="array" ref="AN81">IFERROR(INDEX($H$102:$AR$200,MATCH($F81,$F$102:$F$200,0),COLUMN()-7),-999)</f>
        <v>999</v>
      </c>
      <c r="AO81" s="16" cm="1">
        <f t="array" ref="AO81">IFERROR(INDEX($H$102:$AR$200,MATCH($F81,$F$102:$F$200,0),COLUMN()-7),-999)</f>
        <v>999</v>
      </c>
      <c r="AP81" s="16" cm="1">
        <f t="array" ref="AP81">IFERROR(INDEX($H$102:$AR$200,MATCH($F81,$F$102:$F$200,0),COLUMN()-7),-999)</f>
        <v>999</v>
      </c>
      <c r="AQ81" s="16" cm="1">
        <f t="array" ref="AQ81">IFERROR(INDEX($H$102:$AR$200,MATCH($F81,$F$102:$F$200,0),COLUMN()-7),-999)</f>
        <v>999</v>
      </c>
      <c r="AR81" s="16" cm="1">
        <f t="array" ref="AR81">IFERROR(INDEX($H$102:$AR$200,MATCH($F81,$F$102:$F$200,0),COLUMN()-7),-999)</f>
        <v>999</v>
      </c>
      <c r="AS81" s="16"/>
      <c r="AT81" s="16">
        <v>999</v>
      </c>
      <c r="AU81" s="16">
        <v>999</v>
      </c>
      <c r="AV81" s="16">
        <v>999</v>
      </c>
      <c r="AW81" s="16">
        <v>999</v>
      </c>
      <c r="AX81" s="16">
        <v>999</v>
      </c>
      <c r="AY81" s="16">
        <v>999</v>
      </c>
      <c r="AZ81" s="16">
        <v>999</v>
      </c>
      <c r="BA81" s="16">
        <v>999</v>
      </c>
      <c r="BB81" s="16">
        <v>999</v>
      </c>
      <c r="BC81" s="16">
        <v>999</v>
      </c>
      <c r="BD81" s="16">
        <v>999</v>
      </c>
      <c r="BE81" s="16">
        <v>999</v>
      </c>
      <c r="BF81" s="16">
        <v>999</v>
      </c>
      <c r="BG81" s="16">
        <v>999</v>
      </c>
      <c r="BH81" s="16">
        <v>999</v>
      </c>
      <c r="BI81" s="16">
        <v>999</v>
      </c>
      <c r="BJ81" s="16"/>
      <c r="BK81" s="16"/>
      <c r="BL81" s="16"/>
      <c r="BM81" s="16"/>
      <c r="BN81" s="16"/>
    </row>
    <row r="82" spans="3:66" ht="15" customHeight="1" x14ac:dyDescent="0.25">
      <c r="D82" s="2" t="str">
        <f>'Lines - Loading'!C82</f>
        <v>gretna400kv</v>
      </c>
      <c r="E82" s="96" t="str">
        <f>IF('Lines - Loading'!D82="","",'Lines - Loading'!D82)</f>
        <v>HARK4</v>
      </c>
      <c r="F82" s="85" t="str">
        <f>'Lines - Loading'!E82</f>
        <v>HARK4</v>
      </c>
      <c r="H82" s="16" cm="1">
        <f t="array" ref="H82">IFERROR(INDEX($H$102:$AR$200,MATCH($F82,$F$102:$F$200,0),COLUMN()-7),-999)</f>
        <v>0</v>
      </c>
      <c r="I82" s="16" cm="1">
        <f t="array" ref="I82">IFERROR(INDEX($H$102:$AR$200,MATCH($F82,$F$102:$F$200,0),COLUMN()-7),-999)</f>
        <v>0</v>
      </c>
      <c r="J82" s="16" cm="1">
        <f t="array" ref="J82">IFERROR(INDEX($H$102:$AR$200,MATCH($F82,$F$102:$F$200,0),COLUMN()-7),-999)</f>
        <v>0</v>
      </c>
      <c r="K82" s="16" cm="1">
        <f t="array" ref="K82">IFERROR(INDEX($H$102:$AR$200,MATCH($F82,$F$102:$F$200,0),COLUMN()-7),-999)</f>
        <v>0</v>
      </c>
      <c r="L82" s="16" cm="1">
        <f t="array" ref="L82">IFERROR(INDEX($H$102:$AR$200,MATCH($F82,$F$102:$F$200,0),COLUMN()-7),-999)</f>
        <v>0</v>
      </c>
      <c r="M82" s="16" cm="1">
        <f t="array" ref="M82">IFERROR(INDEX($H$102:$AR$200,MATCH($F82,$F$102:$F$200,0),COLUMN()-7),-999)</f>
        <v>0</v>
      </c>
      <c r="N82" s="16" cm="1">
        <f t="array" ref="N82">IFERROR(INDEX($H$102:$AR$200,MATCH($F82,$F$102:$F$200,0),COLUMN()-7),-999)</f>
        <v>0</v>
      </c>
      <c r="O82" s="16" cm="1">
        <f t="array" ref="O82">IFERROR(INDEX($H$102:$AR$200,MATCH($F82,$F$102:$F$200,0),COLUMN()-7),-999)</f>
        <v>0</v>
      </c>
      <c r="P82" s="16" cm="1">
        <f t="array" ref="P82">IFERROR(INDEX($H$102:$AR$200,MATCH($F82,$F$102:$F$200,0),COLUMN()-7),-999)</f>
        <v>0</v>
      </c>
      <c r="Q82" s="16" cm="1">
        <f t="array" ref="Q82">IFERROR(INDEX($H$102:$AR$200,MATCH($F82,$F$102:$F$200,0),COLUMN()-7),-999)</f>
        <v>0</v>
      </c>
      <c r="R82" s="16" cm="1">
        <f t="array" ref="R82">IFERROR(INDEX($H$102:$AR$200,MATCH($F82,$F$102:$F$200,0),COLUMN()-7),-999)</f>
        <v>0</v>
      </c>
      <c r="S82" s="16" cm="1">
        <f t="array" ref="S82">IFERROR(INDEX($H$102:$AR$200,MATCH($F82,$F$102:$F$200,0),COLUMN()-7),-999)</f>
        <v>0</v>
      </c>
      <c r="T82" s="16" cm="1">
        <f t="array" ref="T82">IFERROR(INDEX($H$102:$AR$200,MATCH($F82,$F$102:$F$200,0),COLUMN()-7),-999)</f>
        <v>0</v>
      </c>
      <c r="U82" s="16" cm="1">
        <f t="array" ref="U82">IFERROR(INDEX($H$102:$AR$200,MATCH($F82,$F$102:$F$200,0),COLUMN()-7),-999)</f>
        <v>0</v>
      </c>
      <c r="V82" s="16" cm="1">
        <f t="array" ref="V82">IFERROR(INDEX($H$102:$AR$200,MATCH($F82,$F$102:$F$200,0),COLUMN()-7),-999)</f>
        <v>0</v>
      </c>
      <c r="W82" s="16" cm="1">
        <f t="array" ref="W82">IFERROR(INDEX($H$102:$AR$200,MATCH($F82,$F$102:$F$200,0),COLUMN()-7),-999)</f>
        <v>0</v>
      </c>
      <c r="X82" s="16" cm="1">
        <f t="array" ref="X82">IFERROR(INDEX($H$102:$AR$200,MATCH($F82,$F$102:$F$200,0),COLUMN()-7),-999)</f>
        <v>0</v>
      </c>
      <c r="Y82" s="16" cm="1">
        <f t="array" ref="Y82">IFERROR(INDEX($H$102:$AR$200,MATCH($F82,$F$102:$F$200,0),COLUMN()-7),-999)</f>
        <v>0</v>
      </c>
      <c r="Z82" s="16" cm="1">
        <f t="array" ref="Z82">IFERROR(INDEX($H$102:$AR$200,MATCH($F82,$F$102:$F$200,0),COLUMN()-7),-999)</f>
        <v>0</v>
      </c>
      <c r="AA82" s="16" cm="1">
        <f t="array" ref="AA82">IFERROR(INDEX($H$102:$AR$200,MATCH($F82,$F$102:$F$200,0),COLUMN()-7),-999)</f>
        <v>0</v>
      </c>
      <c r="AB82" s="16" cm="1">
        <f t="array" ref="AB82">IFERROR(INDEX($H$102:$AR$200,MATCH($F82,$F$102:$F$200,0),COLUMN()-7),-999)</f>
        <v>0</v>
      </c>
      <c r="AC82" s="16" cm="1">
        <f t="array" ref="AC82">IFERROR(INDEX($H$102:$AR$200,MATCH($F82,$F$102:$F$200,0),COLUMN()-7),-999)</f>
        <v>0</v>
      </c>
      <c r="AD82" s="16" cm="1">
        <f t="array" ref="AD82">IFERROR(INDEX($H$102:$AR$200,MATCH($F82,$F$102:$F$200,0),COLUMN()-7),-999)</f>
        <v>0</v>
      </c>
      <c r="AE82" s="16" cm="1">
        <f t="array" ref="AE82">IFERROR(INDEX($H$102:$AR$200,MATCH($F82,$F$102:$F$200,0),COLUMN()-7),-999)</f>
        <v>0</v>
      </c>
      <c r="AF82" s="16" cm="1">
        <f t="array" ref="AF82">IFERROR(INDEX($H$102:$AR$200,MATCH($F82,$F$102:$F$200,0),COLUMN()-7),-999)</f>
        <v>0</v>
      </c>
      <c r="AG82" s="16" cm="1">
        <f t="array" ref="AG82">IFERROR(INDEX($H$102:$AR$200,MATCH($F82,$F$102:$F$200,0),COLUMN()-7),-999)</f>
        <v>0</v>
      </c>
      <c r="AH82" s="16" cm="1">
        <f t="array" ref="AH82">IFERROR(INDEX($H$102:$AR$200,MATCH($F82,$F$102:$F$200,0),COLUMN()-7),-999)</f>
        <v>0</v>
      </c>
      <c r="AI82" s="16" cm="1">
        <f t="array" ref="AI82">IFERROR(INDEX($H$102:$AR$200,MATCH($F82,$F$102:$F$200,0),COLUMN()-7),-999)</f>
        <v>0</v>
      </c>
      <c r="AJ82" s="16" cm="1">
        <f t="array" ref="AJ82">IFERROR(INDEX($H$102:$AR$200,MATCH($F82,$F$102:$F$200,0),COLUMN()-7),-999)</f>
        <v>0</v>
      </c>
      <c r="AK82" s="16" cm="1">
        <f t="array" ref="AK82">IFERROR(INDEX($H$102:$AR$200,MATCH($F82,$F$102:$F$200,0),COLUMN()-7),-999)</f>
        <v>0</v>
      </c>
      <c r="AL82" s="16" cm="1">
        <f t="array" ref="AL82">IFERROR(INDEX($H$102:$AR$200,MATCH($F82,$F$102:$F$200,0),COLUMN()-7),-999)</f>
        <v>0</v>
      </c>
      <c r="AM82" s="16" cm="1">
        <f t="array" ref="AM82">IFERROR(INDEX($H$102:$AR$200,MATCH($F82,$F$102:$F$200,0),COLUMN()-7),-999)</f>
        <v>0</v>
      </c>
      <c r="AN82" s="16" cm="1">
        <f t="array" ref="AN82">IFERROR(INDEX($H$102:$AR$200,MATCH($F82,$F$102:$F$200,0),COLUMN()-7),-999)</f>
        <v>0</v>
      </c>
      <c r="AO82" s="16" cm="1">
        <f t="array" ref="AO82">IFERROR(INDEX($H$102:$AR$200,MATCH($F82,$F$102:$F$200,0),COLUMN()-7),-999)</f>
        <v>0</v>
      </c>
      <c r="AP82" s="16" cm="1">
        <f t="array" ref="AP82">IFERROR(INDEX($H$102:$AR$200,MATCH($F82,$F$102:$F$200,0),COLUMN()-7),-999)</f>
        <v>999</v>
      </c>
      <c r="AQ82" s="16" cm="1">
        <f t="array" ref="AQ82">IFERROR(INDEX($H$102:$AR$200,MATCH($F82,$F$102:$F$200,0),COLUMN()-7),-999)</f>
        <v>999</v>
      </c>
      <c r="AR82" s="16" cm="1">
        <f t="array" ref="AR82">IFERROR(INDEX($H$102:$AR$200,MATCH($F82,$F$102:$F$200,0),COLUMN()-7),-999)</f>
        <v>999</v>
      </c>
      <c r="AS82" s="16"/>
      <c r="AT82" s="16">
        <v>999</v>
      </c>
      <c r="AU82" s="16">
        <v>999</v>
      </c>
      <c r="AV82" s="16">
        <v>999</v>
      </c>
      <c r="AW82" s="16">
        <v>999</v>
      </c>
      <c r="AX82" s="16">
        <v>999</v>
      </c>
      <c r="AY82" s="16">
        <v>999</v>
      </c>
      <c r="AZ82" s="16">
        <v>999</v>
      </c>
      <c r="BA82" s="16">
        <v>999</v>
      </c>
      <c r="BB82" s="16">
        <v>999</v>
      </c>
      <c r="BC82" s="16">
        <v>999</v>
      </c>
      <c r="BD82" s="16">
        <v>999</v>
      </c>
      <c r="BE82" s="16">
        <v>999</v>
      </c>
      <c r="BF82" s="16">
        <v>999</v>
      </c>
      <c r="BG82" s="16">
        <v>999</v>
      </c>
      <c r="BH82" s="16">
        <v>999</v>
      </c>
      <c r="BI82" s="16">
        <v>999</v>
      </c>
      <c r="BJ82" s="16"/>
      <c r="BK82" s="16"/>
      <c r="BL82" s="16"/>
      <c r="BM82" s="16"/>
      <c r="BN82" s="16"/>
    </row>
    <row r="83" spans="3:66" ht="15" customHeight="1" x14ac:dyDescent="0.25">
      <c r="D83" s="2" t="str">
        <f>'Lines - Loading'!C83</f>
        <v>gretna400kv</v>
      </c>
      <c r="E83" s="95" t="str">
        <f>IF('Lines - Loading'!D83="","",'Lines - Loading'!D83)</f>
        <v>GRNA4-_M1</v>
      </c>
      <c r="F83" s="86" t="str">
        <f>'Lines - Loading'!E83</f>
        <v>GRNA4-_M1</v>
      </c>
      <c r="H83" s="16" cm="1">
        <f t="array" ref="H83">IFERROR(INDEX($H$102:$AR$200,MATCH($F83,$F$102:$F$200,0),COLUMN()-7),-999)</f>
        <v>0</v>
      </c>
      <c r="I83" s="16" cm="1">
        <f t="array" ref="I83">IFERROR(INDEX($H$102:$AR$200,MATCH($F83,$F$102:$F$200,0),COLUMN()-7),-999)</f>
        <v>0</v>
      </c>
      <c r="J83" s="16" cm="1">
        <f t="array" ref="J83">IFERROR(INDEX($H$102:$AR$200,MATCH($F83,$F$102:$F$200,0),COLUMN()-7),-999)</f>
        <v>0</v>
      </c>
      <c r="K83" s="16" cm="1">
        <f t="array" ref="K83">IFERROR(INDEX($H$102:$AR$200,MATCH($F83,$F$102:$F$200,0),COLUMN()-7),-999)</f>
        <v>0</v>
      </c>
      <c r="L83" s="16" cm="1">
        <f t="array" ref="L83">IFERROR(INDEX($H$102:$AR$200,MATCH($F83,$F$102:$F$200,0),COLUMN()-7),-999)</f>
        <v>0</v>
      </c>
      <c r="M83" s="16" cm="1">
        <f t="array" ref="M83">IFERROR(INDEX($H$102:$AR$200,MATCH($F83,$F$102:$F$200,0),COLUMN()-7),-999)</f>
        <v>0</v>
      </c>
      <c r="N83" s="16" cm="1">
        <f t="array" ref="N83">IFERROR(INDEX($H$102:$AR$200,MATCH($F83,$F$102:$F$200,0),COLUMN()-7),-999)</f>
        <v>0</v>
      </c>
      <c r="O83" s="16" cm="1">
        <f t="array" ref="O83">IFERROR(INDEX($H$102:$AR$200,MATCH($F83,$F$102:$F$200,0),COLUMN()-7),-999)</f>
        <v>0</v>
      </c>
      <c r="P83" s="16" cm="1">
        <f t="array" ref="P83">IFERROR(INDEX($H$102:$AR$200,MATCH($F83,$F$102:$F$200,0),COLUMN()-7),-999)</f>
        <v>0</v>
      </c>
      <c r="Q83" s="16" cm="1">
        <f t="array" ref="Q83">IFERROR(INDEX($H$102:$AR$200,MATCH($F83,$F$102:$F$200,0),COLUMN()-7),-999)</f>
        <v>0</v>
      </c>
      <c r="R83" s="16" cm="1">
        <f t="array" ref="R83">IFERROR(INDEX($H$102:$AR$200,MATCH($F83,$F$102:$F$200,0),COLUMN()-7),-999)</f>
        <v>0</v>
      </c>
      <c r="S83" s="16" cm="1">
        <f t="array" ref="S83">IFERROR(INDEX($H$102:$AR$200,MATCH($F83,$F$102:$F$200,0),COLUMN()-7),-999)</f>
        <v>0</v>
      </c>
      <c r="T83" s="16" cm="1">
        <f t="array" ref="T83">IFERROR(INDEX($H$102:$AR$200,MATCH($F83,$F$102:$F$200,0),COLUMN()-7),-999)</f>
        <v>0</v>
      </c>
      <c r="U83" s="16" cm="1">
        <f t="array" ref="U83">IFERROR(INDEX($H$102:$AR$200,MATCH($F83,$F$102:$F$200,0),COLUMN()-7),-999)</f>
        <v>0</v>
      </c>
      <c r="V83" s="16" cm="1">
        <f t="array" ref="V83">IFERROR(INDEX($H$102:$AR$200,MATCH($F83,$F$102:$F$200,0),COLUMN()-7),-999)</f>
        <v>0</v>
      </c>
      <c r="W83" s="16" cm="1">
        <f t="array" ref="W83">IFERROR(INDEX($H$102:$AR$200,MATCH($F83,$F$102:$F$200,0),COLUMN()-7),-999)</f>
        <v>0</v>
      </c>
      <c r="X83" s="16" cm="1">
        <f t="array" ref="X83">IFERROR(INDEX($H$102:$AR$200,MATCH($F83,$F$102:$F$200,0),COLUMN()-7),-999)</f>
        <v>0</v>
      </c>
      <c r="Y83" s="16" cm="1">
        <f t="array" ref="Y83">IFERROR(INDEX($H$102:$AR$200,MATCH($F83,$F$102:$F$200,0),COLUMN()-7),-999)</f>
        <v>0</v>
      </c>
      <c r="Z83" s="16" cm="1">
        <f t="array" ref="Z83">IFERROR(INDEX($H$102:$AR$200,MATCH($F83,$F$102:$F$200,0),COLUMN()-7),-999)</f>
        <v>0</v>
      </c>
      <c r="AA83" s="16" cm="1">
        <f t="array" ref="AA83">IFERROR(INDEX($H$102:$AR$200,MATCH($F83,$F$102:$F$200,0),COLUMN()-7),-999)</f>
        <v>0</v>
      </c>
      <c r="AB83" s="16" cm="1">
        <f t="array" ref="AB83">IFERROR(INDEX($H$102:$AR$200,MATCH($F83,$F$102:$F$200,0),COLUMN()-7),-999)</f>
        <v>0</v>
      </c>
      <c r="AC83" s="16" cm="1">
        <f t="array" ref="AC83">IFERROR(INDEX($H$102:$AR$200,MATCH($F83,$F$102:$F$200,0),COLUMN()-7),-999)</f>
        <v>0</v>
      </c>
      <c r="AD83" s="16" cm="1">
        <f t="array" ref="AD83">IFERROR(INDEX($H$102:$AR$200,MATCH($F83,$F$102:$F$200,0),COLUMN()-7),-999)</f>
        <v>0</v>
      </c>
      <c r="AE83" s="16" cm="1">
        <f t="array" ref="AE83">IFERROR(INDEX($H$102:$AR$200,MATCH($F83,$F$102:$F$200,0),COLUMN()-7),-999)</f>
        <v>0</v>
      </c>
      <c r="AF83" s="16" cm="1">
        <f t="array" ref="AF83">IFERROR(INDEX($H$102:$AR$200,MATCH($F83,$F$102:$F$200,0),COLUMN()-7),-999)</f>
        <v>0</v>
      </c>
      <c r="AG83" s="16" cm="1">
        <f t="array" ref="AG83">IFERROR(INDEX($H$102:$AR$200,MATCH($F83,$F$102:$F$200,0),COLUMN()-7),-999)</f>
        <v>0</v>
      </c>
      <c r="AH83" s="16" cm="1">
        <f t="array" ref="AH83">IFERROR(INDEX($H$102:$AR$200,MATCH($F83,$F$102:$F$200,0),COLUMN()-7),-999)</f>
        <v>0</v>
      </c>
      <c r="AI83" s="16" cm="1">
        <f t="array" ref="AI83">IFERROR(INDEX($H$102:$AR$200,MATCH($F83,$F$102:$F$200,0),COLUMN()-7),-999)</f>
        <v>0</v>
      </c>
      <c r="AJ83" s="16" cm="1">
        <f t="array" ref="AJ83">IFERROR(INDEX($H$102:$AR$200,MATCH($F83,$F$102:$F$200,0),COLUMN()-7),-999)</f>
        <v>0</v>
      </c>
      <c r="AK83" s="16" cm="1">
        <f t="array" ref="AK83">IFERROR(INDEX($H$102:$AR$200,MATCH($F83,$F$102:$F$200,0),COLUMN()-7),-999)</f>
        <v>0</v>
      </c>
      <c r="AL83" s="16" cm="1">
        <f t="array" ref="AL83">IFERROR(INDEX($H$102:$AR$200,MATCH($F83,$F$102:$F$200,0),COLUMN()-7),-999)</f>
        <v>0</v>
      </c>
      <c r="AM83" s="16" cm="1">
        <f t="array" ref="AM83">IFERROR(INDEX($H$102:$AR$200,MATCH($F83,$F$102:$F$200,0),COLUMN()-7),-999)</f>
        <v>0</v>
      </c>
      <c r="AN83" s="16" cm="1">
        <f t="array" ref="AN83">IFERROR(INDEX($H$102:$AR$200,MATCH($F83,$F$102:$F$200,0),COLUMN()-7),-999)</f>
        <v>0</v>
      </c>
      <c r="AO83" s="16" cm="1">
        <f t="array" ref="AO83">IFERROR(INDEX($H$102:$AR$200,MATCH($F83,$F$102:$F$200,0),COLUMN()-7),-999)</f>
        <v>0</v>
      </c>
      <c r="AP83" s="16" cm="1">
        <f t="array" ref="AP83">IFERROR(INDEX($H$102:$AR$200,MATCH($F83,$F$102:$F$200,0),COLUMN()-7),-999)</f>
        <v>0</v>
      </c>
      <c r="AQ83" s="16" cm="1">
        <f t="array" ref="AQ83">IFERROR(INDEX($H$102:$AR$200,MATCH($F83,$F$102:$F$200,0),COLUMN()-7),-999)</f>
        <v>999</v>
      </c>
      <c r="AR83" s="16" cm="1">
        <f t="array" ref="AR83">IFERROR(INDEX($H$102:$AR$200,MATCH($F83,$F$102:$F$200,0),COLUMN()-7),-999)</f>
        <v>999</v>
      </c>
      <c r="AS83" s="16"/>
      <c r="AT83" s="16">
        <v>999</v>
      </c>
      <c r="AU83" s="16">
        <v>999</v>
      </c>
      <c r="AV83" s="16">
        <v>999</v>
      </c>
      <c r="AW83" s="16">
        <v>999</v>
      </c>
      <c r="AX83" s="16">
        <v>999</v>
      </c>
      <c r="AY83" s="16">
        <v>999</v>
      </c>
      <c r="AZ83" s="16">
        <v>999</v>
      </c>
      <c r="BA83" s="16">
        <v>999</v>
      </c>
      <c r="BB83" s="16">
        <v>999</v>
      </c>
      <c r="BC83" s="16">
        <v>999</v>
      </c>
      <c r="BD83" s="16">
        <v>999</v>
      </c>
      <c r="BE83" s="16">
        <v>999</v>
      </c>
      <c r="BF83" s="16">
        <v>999</v>
      </c>
      <c r="BG83" s="16">
        <v>999</v>
      </c>
      <c r="BH83" s="16">
        <v>999</v>
      </c>
      <c r="BI83" s="16">
        <v>999</v>
      </c>
      <c r="BJ83" s="16"/>
      <c r="BK83" s="16"/>
      <c r="BL83" s="16"/>
      <c r="BM83" s="16"/>
      <c r="BN83" s="16"/>
    </row>
    <row r="85" spans="3:66" ht="15" customHeight="1" x14ac:dyDescent="0.25">
      <c r="C85" s="10" t="s">
        <v>374</v>
      </c>
      <c r="D85" s="10"/>
      <c r="E85" s="10"/>
      <c r="F85" s="10"/>
      <c r="G85" s="10"/>
      <c r="H85" s="15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spans="3:66" ht="15" customHeight="1" x14ac:dyDescent="0.25">
      <c r="D86" s="90" t="s">
        <v>373</v>
      </c>
      <c r="E86" s="90"/>
      <c r="G86" s="73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</row>
    <row r="87" spans="3:66" ht="15" customHeight="1" x14ac:dyDescent="0.25">
      <c r="D87" s="100" t="s">
        <v>368</v>
      </c>
      <c r="E87" s="100"/>
      <c r="G87" s="73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</row>
    <row r="100" spans="5:44" ht="15" customHeight="1" x14ac:dyDescent="0.25">
      <c r="E100" s="17" t="s">
        <v>377</v>
      </c>
      <c r="G100" s="73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</row>
    <row r="101" spans="5:44" ht="15" customHeight="1" x14ac:dyDescent="0.25">
      <c r="E101" s="126" t="s">
        <v>376</v>
      </c>
      <c r="G101" s="73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</row>
    <row r="102" spans="5:44" ht="15" customHeight="1" x14ac:dyDescent="0.25">
      <c r="F102" s="11" t="s">
        <v>136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  <c r="AR102" s="16">
        <v>0</v>
      </c>
    </row>
    <row r="103" spans="5:44" ht="15" customHeight="1" x14ac:dyDescent="0.25">
      <c r="F103" s="11" t="s">
        <v>390</v>
      </c>
      <c r="H103" s="16">
        <v>-1.0103910895606992E-20</v>
      </c>
      <c r="I103" s="16">
        <v>-1.0103910895606992E-20</v>
      </c>
      <c r="J103" s="16">
        <v>2.8781273862963515E-20</v>
      </c>
      <c r="K103" s="16">
        <v>2.8781273862963515E-20</v>
      </c>
      <c r="L103" s="16">
        <v>2.8781273862963515E-20</v>
      </c>
      <c r="M103" s="16">
        <v>2.8781273862963515E-20</v>
      </c>
      <c r="N103" s="16">
        <v>2.8781273862963515E-20</v>
      </c>
      <c r="O103" s="16">
        <v>2.8781273862963515E-20</v>
      </c>
      <c r="P103" s="16">
        <v>2.8781273862963515E-20</v>
      </c>
      <c r="Q103" s="16">
        <v>2.8781273862963515E-20</v>
      </c>
      <c r="R103" s="16">
        <v>2.8781273862963515E-20</v>
      </c>
      <c r="S103" s="16">
        <v>2.8781273862963515E-20</v>
      </c>
      <c r="T103" s="16">
        <v>2.8781273862963515E-20</v>
      </c>
      <c r="U103" s="16">
        <v>2.8781273862963515E-20</v>
      </c>
      <c r="V103" s="16">
        <v>-3.9144164740517735E-21</v>
      </c>
      <c r="W103" s="16">
        <v>-3.9144164740517735E-21</v>
      </c>
      <c r="X103" s="16">
        <v>2.8781273862963515E-20</v>
      </c>
      <c r="Y103" s="16">
        <v>2.8781273862963515E-20</v>
      </c>
      <c r="Z103" s="16">
        <v>2.8781273862963515E-20</v>
      </c>
      <c r="AA103" s="16">
        <v>2.8781273862963515E-20</v>
      </c>
      <c r="AB103" s="16">
        <v>2.8781273862963515E-20</v>
      </c>
      <c r="AC103" s="16">
        <v>-1.4541237854150238E-20</v>
      </c>
      <c r="AD103" s="16">
        <v>-1.2175006533767117E-21</v>
      </c>
      <c r="AE103" s="16">
        <v>-1.6937955385643537E-21</v>
      </c>
      <c r="AF103" s="16">
        <v>-1.6937955385643537E-21</v>
      </c>
      <c r="AG103" s="16">
        <v>9.8074394595446127E-21</v>
      </c>
      <c r="AH103" s="16">
        <v>-4.8451281437540433E-20</v>
      </c>
      <c r="AI103" s="16">
        <v>4.4917795984382201E-20</v>
      </c>
      <c r="AJ103" s="16">
        <v>1.947373499916343E-20</v>
      </c>
      <c r="AK103" s="16">
        <v>4.2443171123391154E-20</v>
      </c>
      <c r="AL103" s="16">
        <v>-6.1350430148396591E-21</v>
      </c>
      <c r="AM103" s="16">
        <v>2.0371162168922534E-20</v>
      </c>
      <c r="AN103" s="16">
        <v>2.0371162168922534E-20</v>
      </c>
      <c r="AO103" s="16">
        <v>2.8781273862963515E-20</v>
      </c>
      <c r="AP103" s="16">
        <v>2.8781273862963515E-20</v>
      </c>
      <c r="AQ103" s="16">
        <v>4.5129122409854267E-20</v>
      </c>
      <c r="AR103" s="16">
        <v>5.3258664216036585E-20</v>
      </c>
    </row>
    <row r="104" spans="5:44" ht="15" customHeight="1" x14ac:dyDescent="0.25">
      <c r="F104" s="93" t="s">
        <v>140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</row>
    <row r="105" spans="5:44" ht="15" customHeight="1" x14ac:dyDescent="0.25">
      <c r="F105" s="93" t="s">
        <v>152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4.272216825396228</v>
      </c>
      <c r="AD105" s="16">
        <v>2.2535324120717455</v>
      </c>
      <c r="AE105" s="16">
        <v>1.0602434135217134</v>
      </c>
      <c r="AF105" s="16">
        <v>1.0588770924869579</v>
      </c>
      <c r="AG105" s="16">
        <v>1.0545510813946202</v>
      </c>
      <c r="AH105" s="16">
        <v>1.0514017867928123</v>
      </c>
      <c r="AI105" s="16">
        <v>1.0612161953319816</v>
      </c>
      <c r="AJ105" s="16">
        <v>1.0580758239570129</v>
      </c>
      <c r="AK105" s="16">
        <v>1.0552576755085026</v>
      </c>
      <c r="AL105" s="16">
        <v>1.0509916962176562</v>
      </c>
      <c r="AM105" s="16">
        <v>1.0510880558312972</v>
      </c>
      <c r="AN105" s="16">
        <v>1.0510870794349736</v>
      </c>
      <c r="AO105" s="16">
        <v>1.1159229029914965</v>
      </c>
      <c r="AP105" s="16">
        <v>1.1491484916596653</v>
      </c>
      <c r="AQ105" s="16">
        <v>1.1491484916596653</v>
      </c>
      <c r="AR105" s="16">
        <v>1.1587484870964635</v>
      </c>
    </row>
    <row r="106" spans="5:44" ht="15" customHeight="1" x14ac:dyDescent="0.25">
      <c r="F106" s="93" t="s">
        <v>160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9.9606089274971499E-2</v>
      </c>
      <c r="AK106" s="16">
        <v>0.23523602912664954</v>
      </c>
      <c r="AL106" s="16">
        <v>0.28566524978038799</v>
      </c>
      <c r="AM106" s="16">
        <v>0.29118440753288266</v>
      </c>
      <c r="AN106" s="16">
        <v>-5.1735288080553499E-2</v>
      </c>
      <c r="AO106" s="16">
        <v>-5.1735564884301866E-2</v>
      </c>
      <c r="AP106" s="16">
        <v>-5.173327320296961E-2</v>
      </c>
      <c r="AQ106" s="16">
        <v>-5.173327320296961E-2</v>
      </c>
      <c r="AR106" s="16">
        <v>-5.4898294650887025E-2</v>
      </c>
    </row>
    <row r="107" spans="5:44" ht="15" customHeight="1" x14ac:dyDescent="0.25">
      <c r="F107" s="93" t="s">
        <v>162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2.1756409481113645</v>
      </c>
      <c r="AE107" s="16">
        <v>0.95694080361469558</v>
      </c>
      <c r="AF107" s="16">
        <v>0.95476309860656983</v>
      </c>
      <c r="AG107" s="16">
        <v>0.18638259463912554</v>
      </c>
      <c r="AH107" s="16">
        <v>0.18548667133886543</v>
      </c>
      <c r="AI107" s="16">
        <v>0.19840053793217471</v>
      </c>
      <c r="AJ107" s="16">
        <v>0.19426488448879642</v>
      </c>
      <c r="AK107" s="16">
        <v>0.19055642651649585</v>
      </c>
      <c r="AL107" s="16">
        <v>0.18494779141375206</v>
      </c>
      <c r="AM107" s="16">
        <v>0.18507440762351246</v>
      </c>
      <c r="AN107" s="16">
        <v>0.18507312476156557</v>
      </c>
      <c r="AO107" s="16">
        <v>0.18514370468552421</v>
      </c>
      <c r="AP107" s="16">
        <v>0.15496266003968273</v>
      </c>
      <c r="AQ107" s="16">
        <v>0.15496266003968273</v>
      </c>
      <c r="AR107" s="16">
        <v>0.1551695733837728</v>
      </c>
    </row>
    <row r="108" spans="5:44" ht="15" customHeight="1" x14ac:dyDescent="0.25">
      <c r="F108" s="93" t="s">
        <v>143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-0.32108990993488629</v>
      </c>
      <c r="AK108" s="16">
        <v>-0.31596848243279985</v>
      </c>
      <c r="AL108" s="16">
        <v>-0.28867035279087166</v>
      </c>
      <c r="AM108" s="16">
        <v>-0.29234478552942</v>
      </c>
      <c r="AN108" s="16">
        <v>-0.29191655303080738</v>
      </c>
      <c r="AO108" s="16">
        <v>-0.29189909535770281</v>
      </c>
      <c r="AP108" s="16">
        <v>-0.29204723470694333</v>
      </c>
      <c r="AQ108" s="16">
        <v>-0.29204723470694333</v>
      </c>
      <c r="AR108" s="16">
        <v>-0.29139862376768971</v>
      </c>
    </row>
    <row r="109" spans="5:44" ht="15" customHeight="1" x14ac:dyDescent="0.25">
      <c r="F109" s="93" t="s">
        <v>144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0.22148382065988814</v>
      </c>
      <c r="AK109" s="16">
        <v>8.0732453306130214E-2</v>
      </c>
      <c r="AL109" s="16">
        <v>3.0051030104371046E-3</v>
      </c>
      <c r="AM109" s="16">
        <v>1.1603779965235761E-3</v>
      </c>
      <c r="AN109" s="16">
        <v>0.34365184111132524</v>
      </c>
      <c r="AO109" s="16">
        <v>0.34363466024196271</v>
      </c>
      <c r="AP109" s="16">
        <v>0.343780507909838</v>
      </c>
      <c r="AQ109" s="16">
        <v>0.343780507909838</v>
      </c>
      <c r="AR109" s="16">
        <v>0.34629691841852361</v>
      </c>
    </row>
    <row r="110" spans="5:44" ht="15" customHeight="1" x14ac:dyDescent="0.25">
      <c r="F110" s="93" t="s">
        <v>148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2.8418330179922426</v>
      </c>
      <c r="AD110" s="16">
        <v>1.5621707187598464</v>
      </c>
      <c r="AE110" s="16">
        <v>0.78786615801262849</v>
      </c>
      <c r="AF110" s="16">
        <v>0.78695434501649819</v>
      </c>
      <c r="AG110" s="16">
        <v>0.77938449803412668</v>
      </c>
      <c r="AH110" s="16">
        <v>0.77729818627629399</v>
      </c>
      <c r="AI110" s="16">
        <v>0.78379771483128247</v>
      </c>
      <c r="AJ110" s="16">
        <v>0.7817186664322151</v>
      </c>
      <c r="AK110" s="16">
        <v>0.77985240623282581</v>
      </c>
      <c r="AL110" s="16">
        <v>0.77702646609921944</v>
      </c>
      <c r="AM110" s="16">
        <v>0.77709031359865088</v>
      </c>
      <c r="AN110" s="16">
        <v>0.77708966664624257</v>
      </c>
      <c r="AO110" s="16">
        <v>1.0275945109772655</v>
      </c>
      <c r="AP110" s="16">
        <v>1.0417649952624295</v>
      </c>
      <c r="AQ110" s="16">
        <v>1.0417649952624295</v>
      </c>
      <c r="AR110" s="16">
        <v>1.0510917652178713</v>
      </c>
    </row>
    <row r="111" spans="5:44" ht="15" customHeight="1" x14ac:dyDescent="0.25">
      <c r="F111" s="93" t="s">
        <v>150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0.12720919989723978</v>
      </c>
      <c r="AB111" s="16">
        <v>-0.20820284837981173</v>
      </c>
      <c r="AC111" s="16">
        <v>-0.20506395536613309</v>
      </c>
      <c r="AD111" s="16">
        <v>-0.20182513624240617</v>
      </c>
      <c r="AE111" s="16">
        <v>-0.2076612746872426</v>
      </c>
      <c r="AF111" s="16">
        <v>-0.20804600512654559</v>
      </c>
      <c r="AG111" s="16">
        <v>-0.20509957705262649</v>
      </c>
      <c r="AH111" s="16">
        <v>-0.20599844797629929</v>
      </c>
      <c r="AI111" s="16">
        <v>-0.20319937901799645</v>
      </c>
      <c r="AJ111" s="16">
        <v>-0.2040943675979856</v>
      </c>
      <c r="AK111" s="16">
        <v>-0.20489805961602725</v>
      </c>
      <c r="AL111" s="16">
        <v>-0.20611554191652548</v>
      </c>
      <c r="AM111" s="16">
        <v>-0.20608802708980556</v>
      </c>
      <c r="AN111" s="16">
        <v>-0.20608830607306006</v>
      </c>
      <c r="AO111" s="16">
        <v>-0.20766983756020152</v>
      </c>
      <c r="AP111" s="16">
        <v>-0.20754907193532679</v>
      </c>
      <c r="AQ111" s="16">
        <v>-0.20754907193532679</v>
      </c>
      <c r="AR111" s="16">
        <v>-0.20698456069457061</v>
      </c>
    </row>
    <row r="112" spans="5:44" ht="15" customHeight="1" x14ac:dyDescent="0.25">
      <c r="F112" s="93" t="s">
        <v>149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-3.8471179013138846E-15</v>
      </c>
      <c r="AF112" s="16">
        <v>-7.2350674095025813E-15</v>
      </c>
      <c r="AG112" s="16">
        <v>2.2812929128101042E-14</v>
      </c>
      <c r="AH112" s="16">
        <v>3.265925205616497E-15</v>
      </c>
      <c r="AI112" s="16">
        <v>-2.6828841037028271E-15</v>
      </c>
      <c r="AJ112" s="16">
        <v>2.7721088094290929E-14</v>
      </c>
      <c r="AK112" s="16">
        <v>6.4203231315501271E-15</v>
      </c>
      <c r="AL112" s="16">
        <v>7.3251549568383782E-15</v>
      </c>
      <c r="AM112" s="16">
        <v>8.9881756148311736E-15</v>
      </c>
      <c r="AN112" s="16">
        <v>2.24122076808956E-15</v>
      </c>
      <c r="AO112" s="16">
        <v>-0.47836632856240269</v>
      </c>
      <c r="AP112" s="16">
        <v>-0.47786611208532315</v>
      </c>
      <c r="AQ112" s="16">
        <v>-0.47786611208532315</v>
      </c>
      <c r="AR112" s="16">
        <v>-0.48615278482571289</v>
      </c>
    </row>
    <row r="113" spans="6:44" ht="15" customHeight="1" x14ac:dyDescent="0.25">
      <c r="F113" s="93" t="s">
        <v>138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0.12182714567884267</v>
      </c>
      <c r="AF113" s="16">
        <v>0.12162257037234325</v>
      </c>
      <c r="AG113" s="16">
        <v>5.0163106898371668E-2</v>
      </c>
      <c r="AH113" s="16">
        <v>5.0016231472590489E-2</v>
      </c>
      <c r="AI113" s="16">
        <v>-8.7359756878330752E-3</v>
      </c>
      <c r="AJ113" s="16">
        <v>-9.2516556383615556E-3</v>
      </c>
      <c r="AK113" s="16">
        <v>-9.7169575667563901E-3</v>
      </c>
      <c r="AL113" s="16">
        <v>-1.0426180967151755E-2</v>
      </c>
      <c r="AM113" s="16">
        <v>-1.0410096827067228E-2</v>
      </c>
      <c r="AN113" s="16">
        <v>-1.0410259790598231E-2</v>
      </c>
      <c r="AO113" s="16">
        <v>-0.45101985115960153</v>
      </c>
      <c r="AP113" s="16">
        <v>-0.45692186160487691</v>
      </c>
      <c r="AQ113" s="16">
        <v>-0.45692186160487691</v>
      </c>
      <c r="AR113" s="16">
        <v>-0.4647481942224837</v>
      </c>
    </row>
    <row r="114" spans="6:44" ht="15" customHeight="1" x14ac:dyDescent="0.25">
      <c r="F114" s="93" t="s">
        <v>153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0.14018103333576992</v>
      </c>
      <c r="AF114" s="16">
        <v>0.14002127245811924</v>
      </c>
      <c r="AG114" s="16">
        <v>7.3599875982622354E-2</v>
      </c>
      <c r="AH114" s="16">
        <v>7.3489744896453324E-2</v>
      </c>
      <c r="AI114" s="16">
        <v>1.8290890006058824E-2</v>
      </c>
      <c r="AJ114" s="16">
        <v>1.7923643656811539E-2</v>
      </c>
      <c r="AK114" s="16">
        <v>1.7592429020649059E-2</v>
      </c>
      <c r="AL114" s="16">
        <v>1.7087871289618917E-2</v>
      </c>
      <c r="AM114" s="16">
        <v>1.709931039427337E-2</v>
      </c>
      <c r="AN114" s="16">
        <v>1.7099194493051306E-2</v>
      </c>
      <c r="AO114" s="16">
        <v>1.8684466980751602E-2</v>
      </c>
      <c r="AP114" s="16">
        <v>1.8861170013230899E-2</v>
      </c>
      <c r="AQ114" s="16">
        <v>1.8861170013230899E-2</v>
      </c>
      <c r="AR114" s="16">
        <v>1.9090036795295168E-2</v>
      </c>
    </row>
    <row r="115" spans="6:44" ht="15" customHeight="1" x14ac:dyDescent="0.25">
      <c r="F115" s="11" t="s">
        <v>147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2.1450039119117581</v>
      </c>
      <c r="AH115" s="16">
        <v>2.1423875786156517</v>
      </c>
      <c r="AI115" s="16">
        <v>1.1889421287970086</v>
      </c>
      <c r="AJ115" s="16">
        <v>0.53271822376701827</v>
      </c>
      <c r="AK115" s="16">
        <v>0.53398491927484049</v>
      </c>
      <c r="AL115" s="16">
        <v>0.5355646821422857</v>
      </c>
      <c r="AM115" s="16">
        <v>-0.82657240077125094</v>
      </c>
      <c r="AN115" s="16">
        <v>-0.91307106930995285</v>
      </c>
      <c r="AO115" s="16">
        <v>-0.91291015736082848</v>
      </c>
      <c r="AP115" s="16">
        <v>-0.91427551470737001</v>
      </c>
      <c r="AQ115" s="16">
        <v>-0.91427551470737001</v>
      </c>
      <c r="AR115" s="16">
        <v>-0.90996424695734435</v>
      </c>
    </row>
    <row r="116" spans="6:44" ht="15" customHeight="1" x14ac:dyDescent="0.25">
      <c r="F116" s="11" t="s">
        <v>139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5.698569155171529E-2</v>
      </c>
      <c r="AL116" s="16">
        <v>-0.21762996099732212</v>
      </c>
      <c r="AM116" s="16">
        <v>-0.21110561682906637</v>
      </c>
      <c r="AN116" s="16">
        <v>-0.54167642050528764</v>
      </c>
      <c r="AO116" s="16">
        <v>-0.54162025583658435</v>
      </c>
      <c r="AP116" s="16">
        <v>-0.54209683765908467</v>
      </c>
      <c r="AQ116" s="16">
        <v>-0.54209683765908467</v>
      </c>
      <c r="AR116" s="16">
        <v>-0.54654463774724649</v>
      </c>
    </row>
    <row r="117" spans="6:44" ht="15" customHeight="1" x14ac:dyDescent="0.25">
      <c r="F117" s="11" t="s">
        <v>151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1.2900527088231435</v>
      </c>
      <c r="AE117" s="16">
        <v>0.5058785723942858</v>
      </c>
      <c r="AF117" s="16">
        <v>0.50431556430891744</v>
      </c>
      <c r="AG117" s="16">
        <v>1.7380440487492876E-2</v>
      </c>
      <c r="AH117" s="16">
        <v>1.6758273381415112E-2</v>
      </c>
      <c r="AI117" s="16">
        <v>2.573301026225927E-2</v>
      </c>
      <c r="AJ117" s="16">
        <v>2.2857230763275727E-2</v>
      </c>
      <c r="AK117" s="16">
        <v>2.0279785511028159E-2</v>
      </c>
      <c r="AL117" s="16">
        <v>1.6384087219363241E-2</v>
      </c>
      <c r="AM117" s="16">
        <v>1.6472004313003552E-2</v>
      </c>
      <c r="AN117" s="16">
        <v>1.6471113330661424E-2</v>
      </c>
      <c r="AO117" s="16">
        <v>1.6520121760685846E-2</v>
      </c>
      <c r="AP117" s="16">
        <v>0.10794822947018745</v>
      </c>
      <c r="AQ117" s="16">
        <v>0.10794822947018745</v>
      </c>
      <c r="AR117" s="16">
        <v>0.10769751118896254</v>
      </c>
    </row>
    <row r="118" spans="6:44" ht="15" customHeight="1" x14ac:dyDescent="0.25">
      <c r="F118" s="11" t="s">
        <v>165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2.57461202856646</v>
      </c>
      <c r="AJ118" s="16">
        <v>1.4327938800593549</v>
      </c>
      <c r="AK118" s="16">
        <v>0.64845246339208851</v>
      </c>
      <c r="AL118" s="16">
        <v>0.64686487043787588</v>
      </c>
      <c r="AM118" s="16">
        <v>2.0455332539772364</v>
      </c>
      <c r="AN118" s="16">
        <v>2.1342387658775932</v>
      </c>
      <c r="AO118" s="16">
        <v>2.1341714360319122</v>
      </c>
      <c r="AP118" s="16">
        <v>2.1347431203713869</v>
      </c>
      <c r="AQ118" s="16">
        <v>2.1347431203713869</v>
      </c>
      <c r="AR118" s="16">
        <v>2.1339465565619098</v>
      </c>
    </row>
    <row r="119" spans="6:44" ht="15" customHeight="1" x14ac:dyDescent="0.25">
      <c r="F119" s="11" t="s">
        <v>154</v>
      </c>
      <c r="H119" s="16">
        <v>0</v>
      </c>
      <c r="I119" s="16">
        <v>0</v>
      </c>
      <c r="J119" s="16">
        <v>0</v>
      </c>
      <c r="K119" s="16">
        <v>0</v>
      </c>
      <c r="L119" s="16">
        <v>-1.0823035654974049</v>
      </c>
      <c r="M119" s="16">
        <v>-1.0823035654741162</v>
      </c>
      <c r="N119" s="16">
        <v>-1.0706934345489914</v>
      </c>
      <c r="O119" s="16">
        <v>-1.0706934344913601</v>
      </c>
      <c r="P119" s="16">
        <v>-0.71645778137376892</v>
      </c>
      <c r="Q119" s="16">
        <v>-0.72067352608699664</v>
      </c>
      <c r="R119" s="16">
        <v>-0.43816354541973224</v>
      </c>
      <c r="S119" s="16">
        <v>-0.26210792217504231</v>
      </c>
      <c r="T119" s="16">
        <v>-0.26210792217504231</v>
      </c>
      <c r="U119" s="16">
        <v>-0.27488881191195758</v>
      </c>
      <c r="V119" s="16">
        <v>5.4815783840732407E-2</v>
      </c>
      <c r="W119" s="16">
        <v>5.4815783840732407E-2</v>
      </c>
      <c r="X119" s="16">
        <v>-0.47566770330075581</v>
      </c>
      <c r="Y119" s="16">
        <v>-1.0275812617608229</v>
      </c>
      <c r="Z119" s="16">
        <v>-1.6849432861836582</v>
      </c>
      <c r="AA119" s="16">
        <v>-2.9335470501255072</v>
      </c>
      <c r="AB119" s="16">
        <v>-0.92157128797920529</v>
      </c>
      <c r="AC119" s="16">
        <v>0.70780366575632048</v>
      </c>
      <c r="AD119" s="16">
        <v>-1.6418429467353661</v>
      </c>
      <c r="AE119" s="16">
        <v>-1.9327902764487161</v>
      </c>
      <c r="AF119" s="16">
        <v>-1.6763246019111699</v>
      </c>
      <c r="AG119" s="16">
        <v>-2.5643731992277505</v>
      </c>
      <c r="AH119" s="16">
        <v>-1.7032009699120123</v>
      </c>
      <c r="AI119" s="16">
        <v>-2.5222972994863611</v>
      </c>
      <c r="AJ119" s="16">
        <v>-2.2630773051769628</v>
      </c>
      <c r="AK119" s="16">
        <v>-2.0281730924044248</v>
      </c>
      <c r="AL119" s="16">
        <v>-1.6683992124361398</v>
      </c>
      <c r="AM119" s="16">
        <v>-1.6765808508815527</v>
      </c>
      <c r="AN119" s="16">
        <v>-1.6764979603505625</v>
      </c>
      <c r="AO119" s="16">
        <v>-1.2102455973987352</v>
      </c>
      <c r="AP119" s="16">
        <v>-1.2061762745621141</v>
      </c>
      <c r="AQ119" s="16">
        <v>-1.2061762745621141</v>
      </c>
      <c r="AR119" s="16">
        <v>-1.3688853114496402</v>
      </c>
    </row>
    <row r="120" spans="6:44" ht="15" customHeight="1" x14ac:dyDescent="0.25">
      <c r="F120" s="11" t="s">
        <v>142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3.5260715403096112</v>
      </c>
      <c r="AH120" s="16">
        <v>3.5217706724140045</v>
      </c>
      <c r="AI120" s="16">
        <v>1.9341717088492096</v>
      </c>
      <c r="AJ120" s="16">
        <v>1.8414346212127271</v>
      </c>
      <c r="AK120" s="16">
        <v>1.2261617946554781</v>
      </c>
      <c r="AL120" s="16">
        <v>0.81026559165087964</v>
      </c>
      <c r="AM120" s="16">
        <v>-0.59545425579172084</v>
      </c>
      <c r="AN120" s="16">
        <v>-0.36221166456885667</v>
      </c>
      <c r="AO120" s="16">
        <v>-0.36197315483360715</v>
      </c>
      <c r="AP120" s="16">
        <v>-0.36399666825738519</v>
      </c>
      <c r="AQ120" s="16">
        <v>-0.36399666825738519</v>
      </c>
      <c r="AR120" s="16">
        <v>-0.35374970055382615</v>
      </c>
    </row>
    <row r="121" spans="6:44" ht="15" customHeight="1" x14ac:dyDescent="0.25">
      <c r="F121" s="11" t="s">
        <v>145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4.7022858592795314E-2</v>
      </c>
      <c r="AF121" s="16">
        <v>4.7402208121647305E-2</v>
      </c>
      <c r="AG121" s="16">
        <v>0.11713300482477518</v>
      </c>
      <c r="AH121" s="16">
        <v>0.11744403373741508</v>
      </c>
      <c r="AI121" s="16">
        <v>0.17460444891383115</v>
      </c>
      <c r="AJ121" s="16">
        <v>0.17586097591077693</v>
      </c>
      <c r="AK121" s="16">
        <v>0.17699595189484968</v>
      </c>
      <c r="AL121" s="16">
        <v>0.17872830905345966</v>
      </c>
      <c r="AM121" s="16">
        <v>0.17868899141605304</v>
      </c>
      <c r="AN121" s="16">
        <v>0.17868938980633409</v>
      </c>
      <c r="AO121" s="16">
        <v>0.61695323608919228</v>
      </c>
      <c r="AP121" s="16">
        <v>0.9579598986415816</v>
      </c>
      <c r="AQ121" s="16">
        <v>0.9579598986415816</v>
      </c>
      <c r="AR121" s="16">
        <v>0.96400506768366379</v>
      </c>
    </row>
    <row r="122" spans="6:44" ht="15" customHeight="1" x14ac:dyDescent="0.25">
      <c r="F122" s="11" t="s">
        <v>158</v>
      </c>
      <c r="H122" s="16">
        <v>0</v>
      </c>
      <c r="I122" s="16">
        <v>0</v>
      </c>
      <c r="J122" s="16">
        <v>0</v>
      </c>
      <c r="K122" s="16">
        <v>0</v>
      </c>
      <c r="L122" s="16">
        <v>-1.0848806695179951</v>
      </c>
      <c r="M122" s="16">
        <v>-1.0848806694946485</v>
      </c>
      <c r="N122" s="16">
        <v>-1.0732428933542628</v>
      </c>
      <c r="O122" s="16">
        <v>-1.0732428932962683</v>
      </c>
      <c r="P122" s="16">
        <v>-0.71816115770660893</v>
      </c>
      <c r="Q122" s="16">
        <v>-0.72239053301457645</v>
      </c>
      <c r="R122" s="16">
        <v>-0.43914600652223534</v>
      </c>
      <c r="S122" s="16">
        <v>-0.26281498791690061</v>
      </c>
      <c r="T122" s="16">
        <v>-0.26281498791690061</v>
      </c>
      <c r="U122" s="16">
        <v>-0.2756111898212682</v>
      </c>
      <c r="V122" s="16">
        <v>5.4255870777849879E-2</v>
      </c>
      <c r="W122" s="16">
        <v>5.4255870777849879E-2</v>
      </c>
      <c r="X122" s="16">
        <v>-0.47672685151936339</v>
      </c>
      <c r="Y122" s="16">
        <v>-1.0305099020023007</v>
      </c>
      <c r="Z122" s="16">
        <v>-1.6919461615071765</v>
      </c>
      <c r="AA122" s="16">
        <v>-3.3623228158305434</v>
      </c>
      <c r="AB122" s="16">
        <v>-0.74033943618894993</v>
      </c>
      <c r="AC122" s="16">
        <v>-4.142540577018738</v>
      </c>
      <c r="AD122" s="16">
        <v>-4.1570392020130384</v>
      </c>
      <c r="AE122" s="16">
        <v>-3.0306677818783005</v>
      </c>
      <c r="AF122" s="16">
        <v>-2.7424792880961517</v>
      </c>
      <c r="AG122" s="16">
        <v>-3.6418298414733155</v>
      </c>
      <c r="AH122" s="16">
        <v>-2.6738444713695544</v>
      </c>
      <c r="AI122" s="16">
        <v>-3.51595094264108</v>
      </c>
      <c r="AJ122" s="16">
        <v>-3.249019935758203</v>
      </c>
      <c r="AK122" s="16">
        <v>-3.0074730604708657</v>
      </c>
      <c r="AL122" s="16">
        <v>-2.6381518504084269</v>
      </c>
      <c r="AM122" s="16">
        <v>-2.6465422980774744</v>
      </c>
      <c r="AN122" s="16">
        <v>-2.6464572900764405</v>
      </c>
      <c r="AO122" s="16">
        <v>-2.1607548230946763</v>
      </c>
      <c r="AP122" s="16">
        <v>-2.1980900710355424</v>
      </c>
      <c r="AQ122" s="16">
        <v>-2.1980900710355424</v>
      </c>
      <c r="AR122" s="16">
        <v>-2.3720676340905027</v>
      </c>
    </row>
    <row r="123" spans="6:44" ht="15" customHeight="1" x14ac:dyDescent="0.25">
      <c r="F123" s="11" t="s">
        <v>141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3.8838805649854189</v>
      </c>
      <c r="AJ123" s="16">
        <v>2.0870419332565504</v>
      </c>
      <c r="AK123" s="16">
        <v>1.462991199561491</v>
      </c>
      <c r="AL123" s="16">
        <v>0.8737826060647329</v>
      </c>
      <c r="AM123" s="16">
        <v>2.3339826891256212</v>
      </c>
      <c r="AN123" s="16">
        <v>2.1003434420609279</v>
      </c>
      <c r="AO123" s="16">
        <v>2.1003848916202563</v>
      </c>
      <c r="AP123" s="16">
        <v>2.1000337286124262</v>
      </c>
      <c r="AQ123" s="16">
        <v>2.1000337286124262</v>
      </c>
      <c r="AR123" s="16">
        <v>2.0966303092530101</v>
      </c>
    </row>
    <row r="124" spans="6:44" ht="15" customHeight="1" x14ac:dyDescent="0.25">
      <c r="F124" s="11" t="s">
        <v>146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-7.4517453839406667E-11</v>
      </c>
      <c r="AF124" s="16">
        <v>1.0535305050227151E-10</v>
      </c>
      <c r="AG124" s="16">
        <v>2.2015257715793379E-10</v>
      </c>
      <c r="AH124" s="16">
        <v>1.9629318569885923E-11</v>
      </c>
      <c r="AI124" s="16">
        <v>2.1005400283741205E-10</v>
      </c>
      <c r="AJ124" s="16">
        <v>6.1115097357844483E-11</v>
      </c>
      <c r="AK124" s="16">
        <v>1.6976105417232379E-11</v>
      </c>
      <c r="AL124" s="16">
        <v>-3.6326731553404379E-12</v>
      </c>
      <c r="AM124" s="16">
        <v>6.9121097734381465E-11</v>
      </c>
      <c r="AN124" s="16">
        <v>-1.2122543897527538E-10</v>
      </c>
      <c r="AO124" s="16">
        <v>5.7026274327687254E-11</v>
      </c>
      <c r="AP124" s="16">
        <v>-0.36197860668055792</v>
      </c>
      <c r="AQ124" s="16">
        <v>-0.36197860668055792</v>
      </c>
      <c r="AR124" s="16">
        <v>-0.3607151817864323</v>
      </c>
    </row>
    <row r="125" spans="6:44" ht="15" customHeight="1" x14ac:dyDescent="0.25">
      <c r="F125" s="11" t="s">
        <v>155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0.80640866107160747</v>
      </c>
      <c r="Z125" s="16">
        <v>0.82709186641832844</v>
      </c>
      <c r="AA125" s="16">
        <v>0.25641179955530546</v>
      </c>
      <c r="AB125" s="16">
        <v>-5.9271371981969523E-2</v>
      </c>
      <c r="AC125" s="16">
        <v>-6.2648058344465518E-2</v>
      </c>
      <c r="AD125" s="16">
        <v>-5.8607534670727102E-2</v>
      </c>
      <c r="AE125" s="16">
        <v>-6.3160060752887048E-2</v>
      </c>
      <c r="AF125" s="16">
        <v>-6.3633994863363963E-2</v>
      </c>
      <c r="AG125" s="16">
        <v>-5.6740763013760631E-2</v>
      </c>
      <c r="AH125" s="16">
        <v>-5.7198684866713645E-2</v>
      </c>
      <c r="AI125" s="16">
        <v>-5.0597875801315251E-2</v>
      </c>
      <c r="AJ125" s="16">
        <v>-5.2711860376583264E-2</v>
      </c>
      <c r="AK125" s="16">
        <v>-5.4607425429535894E-2</v>
      </c>
      <c r="AL125" s="16">
        <v>-5.7351068934513805E-2</v>
      </c>
      <c r="AM125" s="16">
        <v>-5.7285705556736399E-2</v>
      </c>
      <c r="AN125" s="16">
        <v>-5.7286367884656464E-2</v>
      </c>
      <c r="AO125" s="16">
        <v>-5.7249932217227961E-2</v>
      </c>
      <c r="AP125" s="16">
        <v>-5.7558976952535978E-2</v>
      </c>
      <c r="AQ125" s="16">
        <v>-5.7558976952535978E-2</v>
      </c>
      <c r="AR125" s="16">
        <v>-5.6215214177983031E-2</v>
      </c>
    </row>
    <row r="126" spans="6:44" ht="15" customHeight="1" x14ac:dyDescent="0.25">
      <c r="F126" s="11" t="s">
        <v>157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0.84416652768443123</v>
      </c>
      <c r="AA126" s="16">
        <v>0.26491960035658124</v>
      </c>
      <c r="AB126" s="16">
        <v>-5.6494405793623859E-2</v>
      </c>
      <c r="AC126" s="16">
        <v>-5.9929514261606531E-2</v>
      </c>
      <c r="AD126" s="16">
        <v>-5.5833505600532796E-2</v>
      </c>
      <c r="AE126" s="16">
        <v>-6.0448565251372877E-2</v>
      </c>
      <c r="AF126" s="16">
        <v>-6.0929027458446861E-2</v>
      </c>
      <c r="AG126" s="16">
        <v>-5.3941181676538275E-2</v>
      </c>
      <c r="AH126" s="16">
        <v>-5.4405366774285646E-2</v>
      </c>
      <c r="AI126" s="16">
        <v>-4.7714567072317582E-2</v>
      </c>
      <c r="AJ126" s="16">
        <v>-4.9857303541153364E-2</v>
      </c>
      <c r="AK126" s="16">
        <v>-5.1778704146653531E-2</v>
      </c>
      <c r="AL126" s="16">
        <v>-5.4829842408437912E-2</v>
      </c>
      <c r="AM126" s="16">
        <v>-5.4764893155744954E-2</v>
      </c>
      <c r="AN126" s="16">
        <v>-5.4765551286957148E-2</v>
      </c>
      <c r="AO126" s="16">
        <v>-5.4729346492114139E-2</v>
      </c>
      <c r="AP126" s="16">
        <v>-5.5036433571243659E-2</v>
      </c>
      <c r="AQ126" s="16">
        <v>-5.5036433571243659E-2</v>
      </c>
      <c r="AR126" s="16">
        <v>-5.3701192582434221E-2</v>
      </c>
    </row>
    <row r="127" spans="6:44" ht="15" customHeight="1" x14ac:dyDescent="0.25">
      <c r="F127" s="11" t="s">
        <v>161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3.4408353124744986</v>
      </c>
      <c r="AH127" s="16">
        <v>3.4366384100758727</v>
      </c>
      <c r="AI127" s="16">
        <v>1.8881779015975186</v>
      </c>
      <c r="AJ127" s="16">
        <v>1.757693702809227</v>
      </c>
      <c r="AK127" s="16">
        <v>1.1648555502355746</v>
      </c>
      <c r="AL127" s="16">
        <v>0.76678179120060319</v>
      </c>
      <c r="AM127" s="16">
        <v>-0.63686809393925348</v>
      </c>
      <c r="AN127" s="16">
        <v>-0.40259450900936589</v>
      </c>
      <c r="AO127" s="16">
        <v>-0.40235948285083101</v>
      </c>
      <c r="AP127" s="16">
        <v>-0.4043534515894498</v>
      </c>
      <c r="AQ127" s="16">
        <v>-0.4043534515894498</v>
      </c>
      <c r="AR127" s="16">
        <v>-0.39423161557602882</v>
      </c>
    </row>
    <row r="128" spans="6:44" ht="15" customHeight="1" x14ac:dyDescent="0.25">
      <c r="F128" s="11" t="s">
        <v>159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-3.1014579549100965E-13</v>
      </c>
      <c r="AD128" s="16">
        <v>2.7684625427579044E-12</v>
      </c>
      <c r="AE128" s="16">
        <v>-1.2611926081056213E-12</v>
      </c>
      <c r="AF128" s="16">
        <v>6.6179760877076601E-12</v>
      </c>
      <c r="AG128" s="16">
        <v>-5.7024657630701973E-12</v>
      </c>
      <c r="AH128" s="16">
        <v>-3.3184530788819077E-13</v>
      </c>
      <c r="AI128" s="16">
        <v>-3.4267608465179225E-13</v>
      </c>
      <c r="AJ128" s="16">
        <v>-2.2440609412600648E-12</v>
      </c>
      <c r="AK128" s="16">
        <v>1.3485701010684837E-12</v>
      </c>
      <c r="AL128" s="16">
        <v>-3.9847394041725425E-12</v>
      </c>
      <c r="AM128" s="16">
        <v>4.3068966650656467E-12</v>
      </c>
      <c r="AN128" s="16">
        <v>-9.6262798449864256E-13</v>
      </c>
      <c r="AO128" s="16">
        <v>-7.6103189487745368E-12</v>
      </c>
      <c r="AP128" s="16">
        <v>-3.2105974308161195E-12</v>
      </c>
      <c r="AQ128" s="16">
        <v>-3.2105974308161195E-12</v>
      </c>
      <c r="AR128" s="16">
        <v>1.9034115613508191E-12</v>
      </c>
    </row>
    <row r="129" spans="5:44" ht="15" customHeight="1" x14ac:dyDescent="0.25">
      <c r="F129" s="11" t="s">
        <v>137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1.3377423760504403E-14</v>
      </c>
      <c r="AD129" s="16">
        <v>-5.1150824941196173E-14</v>
      </c>
      <c r="AE129" s="16">
        <v>1.4306093129447058E-14</v>
      </c>
      <c r="AF129" s="16">
        <v>1.1286655581853275E-14</v>
      </c>
      <c r="AG129" s="16">
        <v>3.1982631622778289E-14</v>
      </c>
      <c r="AH129" s="16">
        <v>-1.6283799378422823E-14</v>
      </c>
      <c r="AI129" s="16">
        <v>3.1633060804500361E-14</v>
      </c>
      <c r="AJ129" s="16">
        <v>3.7758031302988337E-15</v>
      </c>
      <c r="AK129" s="16">
        <v>5.0954688170723701E-15</v>
      </c>
      <c r="AL129" s="16">
        <v>1.0494227113160813E-14</v>
      </c>
      <c r="AM129" s="16">
        <v>-3.0233525628273138E-14</v>
      </c>
      <c r="AN129" s="16">
        <v>-4.639496838762139E-14</v>
      </c>
      <c r="AO129" s="16">
        <v>4.2978783003048747E-14</v>
      </c>
      <c r="AP129" s="16">
        <v>-1.6377321917329338E-14</v>
      </c>
      <c r="AQ129" s="16">
        <v>-1.6377321917329338E-14</v>
      </c>
      <c r="AR129" s="16">
        <v>-4.5903148351724123E-14</v>
      </c>
    </row>
    <row r="130" spans="5:44" ht="15" customHeight="1" x14ac:dyDescent="0.25">
      <c r="F130" s="11" t="s">
        <v>164</v>
      </c>
      <c r="H130" s="16">
        <v>0</v>
      </c>
      <c r="I130" s="16">
        <v>0</v>
      </c>
      <c r="J130" s="16">
        <v>0</v>
      </c>
      <c r="K130" s="16">
        <v>0</v>
      </c>
      <c r="L130" s="16">
        <v>3.1270802216390301</v>
      </c>
      <c r="M130" s="16">
        <v>3.1270802215574851</v>
      </c>
      <c r="N130" s="16">
        <v>1.9028499913569772</v>
      </c>
      <c r="O130" s="16">
        <v>1.9028499929225684</v>
      </c>
      <c r="P130" s="16">
        <v>1.8285836611163935</v>
      </c>
      <c r="Q130" s="16">
        <v>1.8268408450512312</v>
      </c>
      <c r="R130" s="16">
        <v>2.378907223915562</v>
      </c>
      <c r="S130" s="16">
        <v>2.723239085903133</v>
      </c>
      <c r="T130" s="16">
        <v>2.723239085903133</v>
      </c>
      <c r="U130" s="16">
        <v>2.7122458859001393</v>
      </c>
      <c r="V130" s="16">
        <v>3.3691687906556633</v>
      </c>
      <c r="W130" s="16">
        <v>3.3691687906556633</v>
      </c>
      <c r="X130" s="16">
        <v>2.3263078956568131</v>
      </c>
      <c r="Y130" s="16">
        <v>4.3839239951166782</v>
      </c>
      <c r="Z130" s="16">
        <v>6.9291574900779267</v>
      </c>
      <c r="AA130" s="16">
        <v>8.7850757826412682</v>
      </c>
      <c r="AB130" s="16">
        <v>1.7603046421926809</v>
      </c>
      <c r="AC130" s="16">
        <v>3.9912912961491918</v>
      </c>
      <c r="AD130" s="16">
        <v>6.3627396350392136</v>
      </c>
      <c r="AE130" s="16">
        <v>5.6616086163335728</v>
      </c>
      <c r="AF130" s="16">
        <v>4.4467275845911738</v>
      </c>
      <c r="AG130" s="16">
        <v>6.3989615467597609</v>
      </c>
      <c r="AH130" s="16">
        <v>3.2780387852703363</v>
      </c>
      <c r="AI130" s="16">
        <v>5.3347840177050685</v>
      </c>
      <c r="AJ130" s="16">
        <v>5.8714909381500551</v>
      </c>
      <c r="AK130" s="16">
        <v>5.8847858575306251</v>
      </c>
      <c r="AL130" s="16">
        <v>5.0044540834595717</v>
      </c>
      <c r="AM130" s="16">
        <v>4.9926810783078821</v>
      </c>
      <c r="AN130" s="16">
        <v>4.99264505492535</v>
      </c>
      <c r="AO130" s="16">
        <v>4.898439049964578</v>
      </c>
      <c r="AP130" s="16">
        <v>4.9855308917427728</v>
      </c>
      <c r="AQ130" s="16">
        <v>4.9855308917427728</v>
      </c>
      <c r="AR130" s="16">
        <v>7.4063088073484806</v>
      </c>
    </row>
    <row r="131" spans="5:44" ht="15" customHeight="1" x14ac:dyDescent="0.25">
      <c r="F131" s="11" t="s">
        <v>163</v>
      </c>
      <c r="H131" s="16">
        <v>0</v>
      </c>
      <c r="I131" s="16">
        <v>0</v>
      </c>
      <c r="J131" s="16">
        <v>0</v>
      </c>
      <c r="K131" s="16">
        <v>0</v>
      </c>
      <c r="L131" s="16">
        <v>-2.0447766561415377</v>
      </c>
      <c r="M131" s="16">
        <v>-2.0447766560833012</v>
      </c>
      <c r="N131" s="16">
        <v>-0.83215655680784428</v>
      </c>
      <c r="O131" s="16">
        <v>-0.83215655843134817</v>
      </c>
      <c r="P131" s="16">
        <v>-1.112125879743042</v>
      </c>
      <c r="Q131" s="16">
        <v>-1.1244052687826325</v>
      </c>
      <c r="R131" s="16">
        <v>-0.3014675996228966</v>
      </c>
      <c r="S131" s="16">
        <v>0.21143328839391792</v>
      </c>
      <c r="T131" s="16">
        <v>0.21143328839391792</v>
      </c>
      <c r="U131" s="16">
        <v>0.17419733095726544</v>
      </c>
      <c r="V131" s="16">
        <v>1.1348377669257905</v>
      </c>
      <c r="W131" s="16">
        <v>1.1348377669257905</v>
      </c>
      <c r="X131" s="16">
        <v>-0.41072215084185792</v>
      </c>
      <c r="Y131" s="16">
        <v>-2.0182782781855404</v>
      </c>
      <c r="Z131" s="16">
        <v>-3.9323799680058844</v>
      </c>
      <c r="AA131" s="16">
        <v>-3.5550576064243127</v>
      </c>
      <c r="AB131" s="16">
        <v>0.48568103801374063</v>
      </c>
      <c r="AC131" s="16">
        <v>-2.1958389625776222</v>
      </c>
      <c r="AD131" s="16">
        <v>-3.7308289828762811</v>
      </c>
      <c r="AE131" s="16">
        <v>-1.9989640608439312</v>
      </c>
      <c r="AF131" s="16">
        <v>-1.3311517503893873</v>
      </c>
      <c r="AG131" s="16">
        <v>-3.9466941734483756</v>
      </c>
      <c r="AH131" s="16">
        <v>-1.7547879836783613</v>
      </c>
      <c r="AI131" s="16">
        <v>-4.1876499981254627</v>
      </c>
      <c r="AJ131" s="16">
        <v>-3.4176432257150351</v>
      </c>
      <c r="AK131" s="16">
        <v>-2.7199284611317229</v>
      </c>
      <c r="AL131" s="16">
        <v>-1.6514358125370885</v>
      </c>
      <c r="AM131" s="16">
        <v>-1.6757330435981839</v>
      </c>
      <c r="AN131" s="16">
        <v>-1.6754868809242938</v>
      </c>
      <c r="AO131" s="16">
        <v>-1.6890274020953564</v>
      </c>
      <c r="AP131" s="16">
        <v>-1.574096067519962</v>
      </c>
      <c r="AQ131" s="16">
        <v>-1.574096067519962</v>
      </c>
      <c r="AR131" s="16">
        <v>-2.072487590129624</v>
      </c>
    </row>
    <row r="132" spans="5:44" ht="15" customHeight="1" x14ac:dyDescent="0.25">
      <c r="F132" s="11" t="s">
        <v>166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-0.37506240632259774</v>
      </c>
      <c r="T132" s="16">
        <v>-0.37506240632259774</v>
      </c>
      <c r="U132" s="16">
        <v>-0.3144313746766082</v>
      </c>
      <c r="V132" s="16">
        <v>-1.6667406757612748</v>
      </c>
      <c r="W132" s="16">
        <v>-1.6667406757612748</v>
      </c>
      <c r="X132" s="16">
        <v>0.84810842334199488</v>
      </c>
      <c r="Y132" s="16">
        <v>0.12554738758062578</v>
      </c>
      <c r="Z132" s="16">
        <v>-0.73859738426825994</v>
      </c>
      <c r="AA132" s="16">
        <v>-0.56791806151843738</v>
      </c>
      <c r="AB132" s="16">
        <v>0.91705747154150252</v>
      </c>
      <c r="AC132" s="16">
        <v>-0.28743134745448673</v>
      </c>
      <c r="AD132" s="16">
        <v>-0.98055523031125391</v>
      </c>
      <c r="AE132" s="16">
        <v>-0.19872672577148842</v>
      </c>
      <c r="AF132" s="16">
        <v>1.1175230036678307E-2</v>
      </c>
      <c r="AG132" s="16">
        <v>-1.1691014262956627</v>
      </c>
      <c r="AH132" s="16">
        <v>-1.0917840651128619</v>
      </c>
      <c r="AI132" s="16">
        <v>-2.2002235747681884</v>
      </c>
      <c r="AJ132" s="16">
        <v>-1.8513500509496947</v>
      </c>
      <c r="AK132" s="16">
        <v>-1.5358266589902363</v>
      </c>
      <c r="AL132" s="16">
        <v>-1.0452059044685491</v>
      </c>
      <c r="AM132" s="16">
        <v>-1.0561549551084508</v>
      </c>
      <c r="AN132" s="16">
        <v>-1.0560440231809847</v>
      </c>
      <c r="AO132" s="16">
        <v>-1.0621460679870274</v>
      </c>
      <c r="AP132" s="16">
        <v>-1.0103587695958276</v>
      </c>
      <c r="AQ132" s="16">
        <v>-1.0103587695958276</v>
      </c>
      <c r="AR132" s="16">
        <v>-2.5623653402382227</v>
      </c>
    </row>
    <row r="133" spans="5:44" ht="15" customHeight="1" x14ac:dyDescent="0.25">
      <c r="F133" s="11" t="s">
        <v>167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-1.0314659600460676</v>
      </c>
      <c r="T133" s="16">
        <v>-1.0314659600460676</v>
      </c>
      <c r="U133" s="16">
        <v>-0.97050103118311337</v>
      </c>
      <c r="V133" s="16">
        <v>-2.5008527707000305</v>
      </c>
      <c r="W133" s="16">
        <v>-2.5008527707000305</v>
      </c>
      <c r="X133" s="16">
        <v>0.19823644126821374</v>
      </c>
      <c r="Y133" s="16">
        <v>-0.52126401157585212</v>
      </c>
      <c r="Z133" s="16">
        <v>-1.3813397339584113</v>
      </c>
      <c r="AA133" s="16">
        <v>-1.2114997055450636</v>
      </c>
      <c r="AB133" s="16">
        <v>0.28556069462328404</v>
      </c>
      <c r="AC133" s="16">
        <v>-0.91357595530360536</v>
      </c>
      <c r="AD133" s="16">
        <v>-1.6032249949832371</v>
      </c>
      <c r="AE133" s="16">
        <v>-0.82529506338425573</v>
      </c>
      <c r="AF133" s="16">
        <v>-0.6066258030110383</v>
      </c>
      <c r="AG133" s="16">
        <v>-1.7809536039102696</v>
      </c>
      <c r="AH133" s="16">
        <v>-1.7040519110547829</v>
      </c>
      <c r="AI133" s="16">
        <v>-2.8061606454825077</v>
      </c>
      <c r="AJ133" s="16">
        <v>-2.4593561467817477</v>
      </c>
      <c r="AK133" s="16">
        <v>-2.1456387444874938</v>
      </c>
      <c r="AL133" s="16">
        <v>-1.6577223910924754</v>
      </c>
      <c r="AM133" s="16">
        <v>-1.6686131137112166</v>
      </c>
      <c r="AN133" s="16">
        <v>-1.6685027731099225</v>
      </c>
      <c r="AO133" s="16">
        <v>-1.6745722795727738</v>
      </c>
      <c r="AP133" s="16">
        <v>-1.6230604059523093</v>
      </c>
      <c r="AQ133" s="16">
        <v>-1.6230604059523093</v>
      </c>
      <c r="AR133" s="16">
        <v>-3.2002481658534538</v>
      </c>
    </row>
    <row r="134" spans="5:44" ht="15" customHeight="1" x14ac:dyDescent="0.25">
      <c r="F134" s="11" t="s">
        <v>429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4.6521840264905537E-2</v>
      </c>
      <c r="W134" s="16">
        <v>4.6521840264905537E-2</v>
      </c>
      <c r="X134" s="16">
        <v>-2.1104905899993911</v>
      </c>
      <c r="Y134" s="16">
        <v>-1.3829793147007519</v>
      </c>
      <c r="Z134" s="16">
        <v>-0.51242468988603451</v>
      </c>
      <c r="AA134" s="16">
        <v>-0.68441268978880521</v>
      </c>
      <c r="AB134" s="16">
        <v>-2.1568400058154995</v>
      </c>
      <c r="AC134" s="16">
        <v>-0.94379949765582527</v>
      </c>
      <c r="AD134" s="16">
        <v>-0.24528146609178458</v>
      </c>
      <c r="AE134" s="16">
        <v>-1.0331693283712595</v>
      </c>
      <c r="AF134" s="16">
        <v>-1.2327645181860669</v>
      </c>
      <c r="AG134" s="16">
        <v>-4.3264457518549904E-2</v>
      </c>
      <c r="AH134" s="16">
        <v>-0.12121713428371717</v>
      </c>
      <c r="AI134" s="16">
        <v>0.98012783826933436</v>
      </c>
      <c r="AJ134" s="16">
        <v>0.62812219387120827</v>
      </c>
      <c r="AK134" s="16">
        <v>0.30984436102209933</v>
      </c>
      <c r="AL134" s="16">
        <v>-0.16817590711752661</v>
      </c>
      <c r="AM134" s="16">
        <v>-0.15713752981413354</v>
      </c>
      <c r="AN134" s="16">
        <v>-0.1572493671635522</v>
      </c>
      <c r="AO134" s="16">
        <v>-0.15109750174288994</v>
      </c>
      <c r="AP134" s="16">
        <v>-0.20330675331542203</v>
      </c>
      <c r="AQ134" s="16">
        <v>-0.20330675331542203</v>
      </c>
      <c r="AR134" s="16">
        <v>-0.90514029834398535</v>
      </c>
    </row>
    <row r="135" spans="5:44" ht="15" customHeight="1" x14ac:dyDescent="0.25">
      <c r="G135" s="73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</row>
    <row r="136" spans="5:44" ht="15" customHeight="1" x14ac:dyDescent="0.25">
      <c r="E136" s="126" t="s">
        <v>391</v>
      </c>
      <c r="G136" s="73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</row>
    <row r="137" spans="5:44" ht="15" customHeight="1" x14ac:dyDescent="0.25">
      <c r="E137" s="2" t="s">
        <v>192</v>
      </c>
      <c r="F137" s="79" t="s">
        <v>173</v>
      </c>
      <c r="G137" s="73"/>
      <c r="H137" s="131">
        <v>0</v>
      </c>
      <c r="I137" s="131">
        <v>0</v>
      </c>
      <c r="J137" s="131">
        <v>0</v>
      </c>
      <c r="K137" s="131">
        <v>0</v>
      </c>
      <c r="L137" s="131">
        <v>0</v>
      </c>
      <c r="M137" s="131">
        <v>0</v>
      </c>
      <c r="N137" s="131">
        <v>0</v>
      </c>
      <c r="O137" s="131">
        <v>0</v>
      </c>
      <c r="P137" s="131">
        <v>0</v>
      </c>
      <c r="Q137" s="131">
        <v>0</v>
      </c>
      <c r="R137" s="131">
        <v>0</v>
      </c>
      <c r="S137" s="131">
        <v>0</v>
      </c>
      <c r="T137" s="131">
        <v>0</v>
      </c>
      <c r="U137" s="131">
        <v>0</v>
      </c>
      <c r="V137" s="131">
        <v>0</v>
      </c>
      <c r="W137" s="131">
        <v>0</v>
      </c>
      <c r="X137" s="131">
        <v>0</v>
      </c>
      <c r="Y137" s="131">
        <v>0</v>
      </c>
      <c r="Z137" s="131">
        <v>0</v>
      </c>
      <c r="AA137" s="131">
        <v>0</v>
      </c>
      <c r="AB137" s="131">
        <v>0</v>
      </c>
      <c r="AC137" s="131">
        <v>0</v>
      </c>
      <c r="AD137" s="131">
        <v>0</v>
      </c>
      <c r="AE137" s="131">
        <v>0</v>
      </c>
      <c r="AF137" s="131">
        <v>0</v>
      </c>
      <c r="AG137" s="131">
        <v>0</v>
      </c>
      <c r="AH137" s="131">
        <v>0</v>
      </c>
      <c r="AI137" s="131">
        <v>0</v>
      </c>
      <c r="AJ137" s="131">
        <v>0</v>
      </c>
      <c r="AK137" s="131">
        <v>0</v>
      </c>
      <c r="AL137" s="131">
        <v>0</v>
      </c>
      <c r="AM137" s="131">
        <v>0</v>
      </c>
      <c r="AN137" s="131">
        <v>0</v>
      </c>
      <c r="AO137" s="131">
        <v>0</v>
      </c>
      <c r="AP137" s="131">
        <v>0</v>
      </c>
      <c r="AQ137" s="131">
        <v>0</v>
      </c>
      <c r="AR137" s="131">
        <v>0</v>
      </c>
    </row>
    <row r="138" spans="5:44" ht="15" customHeight="1" x14ac:dyDescent="0.25">
      <c r="E138" s="2" t="s">
        <v>192</v>
      </c>
      <c r="F138" s="79" t="s">
        <v>175</v>
      </c>
      <c r="G138" s="73"/>
      <c r="H138" s="131">
        <v>0</v>
      </c>
      <c r="I138" s="131">
        <v>0</v>
      </c>
      <c r="J138" s="131">
        <v>0</v>
      </c>
      <c r="K138" s="131">
        <v>0</v>
      </c>
      <c r="L138" s="131">
        <v>0</v>
      </c>
      <c r="M138" s="131">
        <v>0</v>
      </c>
      <c r="N138" s="131">
        <v>0</v>
      </c>
      <c r="O138" s="131">
        <v>0</v>
      </c>
      <c r="P138" s="131">
        <v>0</v>
      </c>
      <c r="Q138" s="131">
        <v>0</v>
      </c>
      <c r="R138" s="131">
        <v>0</v>
      </c>
      <c r="S138" s="131">
        <v>0</v>
      </c>
      <c r="T138" s="131">
        <v>0</v>
      </c>
      <c r="U138" s="131">
        <v>0</v>
      </c>
      <c r="V138" s="131">
        <v>0</v>
      </c>
      <c r="W138" s="131">
        <v>0</v>
      </c>
      <c r="X138" s="131">
        <v>0</v>
      </c>
      <c r="Y138" s="131">
        <v>0</v>
      </c>
      <c r="Z138" s="131">
        <v>0</v>
      </c>
      <c r="AA138" s="131">
        <v>0</v>
      </c>
      <c r="AB138" s="131">
        <v>0</v>
      </c>
      <c r="AC138" s="131">
        <v>0</v>
      </c>
      <c r="AD138" s="131">
        <v>0</v>
      </c>
      <c r="AE138" s="131">
        <v>0</v>
      </c>
      <c r="AF138" s="131">
        <v>0</v>
      </c>
      <c r="AG138" s="131">
        <v>0</v>
      </c>
      <c r="AH138" s="131">
        <v>0</v>
      </c>
      <c r="AI138" s="131">
        <v>0</v>
      </c>
      <c r="AJ138" s="131">
        <v>0</v>
      </c>
      <c r="AK138" s="131">
        <v>0</v>
      </c>
      <c r="AL138" s="131">
        <v>0</v>
      </c>
      <c r="AM138" s="131">
        <v>0</v>
      </c>
      <c r="AN138" s="131">
        <v>0</v>
      </c>
      <c r="AO138" s="131">
        <v>0</v>
      </c>
      <c r="AP138" s="131">
        <v>0</v>
      </c>
      <c r="AQ138" s="131">
        <v>0</v>
      </c>
      <c r="AR138" s="131">
        <v>0</v>
      </c>
    </row>
    <row r="139" spans="5:44" ht="15" customHeight="1" x14ac:dyDescent="0.25">
      <c r="E139" s="2" t="s">
        <v>191</v>
      </c>
      <c r="F139" s="79" t="s">
        <v>76</v>
      </c>
      <c r="G139" s="73"/>
      <c r="H139" s="131">
        <v>0</v>
      </c>
      <c r="I139" s="131">
        <v>0</v>
      </c>
      <c r="J139" s="131">
        <v>0</v>
      </c>
      <c r="K139" s="131">
        <v>0</v>
      </c>
      <c r="L139" s="132">
        <v>999</v>
      </c>
      <c r="M139" s="132">
        <v>999</v>
      </c>
      <c r="N139" s="132">
        <v>999</v>
      </c>
      <c r="O139" s="132">
        <v>999</v>
      </c>
      <c r="P139" s="132">
        <v>999</v>
      </c>
      <c r="Q139" s="132">
        <v>999</v>
      </c>
      <c r="R139" s="132">
        <v>999</v>
      </c>
      <c r="S139" s="132">
        <v>999</v>
      </c>
      <c r="T139" s="132">
        <v>999</v>
      </c>
      <c r="U139" s="132">
        <v>999</v>
      </c>
      <c r="V139" s="132">
        <v>999</v>
      </c>
      <c r="W139" s="132">
        <v>999</v>
      </c>
      <c r="X139" s="132">
        <v>999</v>
      </c>
      <c r="Y139" s="132">
        <v>999</v>
      </c>
      <c r="Z139" s="132">
        <v>999</v>
      </c>
      <c r="AA139" s="132">
        <v>999</v>
      </c>
      <c r="AB139" s="132">
        <v>999</v>
      </c>
      <c r="AC139" s="132">
        <v>999</v>
      </c>
      <c r="AD139" s="132">
        <v>999</v>
      </c>
      <c r="AE139" s="132">
        <v>999</v>
      </c>
      <c r="AF139" s="132">
        <v>999</v>
      </c>
      <c r="AG139" s="132">
        <v>999</v>
      </c>
      <c r="AH139" s="132">
        <v>999</v>
      </c>
      <c r="AI139" s="132">
        <v>999</v>
      </c>
      <c r="AJ139" s="132">
        <v>999</v>
      </c>
      <c r="AK139" s="132">
        <v>999</v>
      </c>
      <c r="AL139" s="132">
        <v>999</v>
      </c>
      <c r="AM139" s="132">
        <v>999</v>
      </c>
      <c r="AN139" s="132">
        <v>999</v>
      </c>
      <c r="AO139" s="132">
        <v>999</v>
      </c>
      <c r="AP139" s="132">
        <v>999</v>
      </c>
      <c r="AQ139" s="132">
        <v>999</v>
      </c>
      <c r="AR139" s="132">
        <v>999</v>
      </c>
    </row>
    <row r="140" spans="5:44" ht="15" customHeight="1" x14ac:dyDescent="0.25">
      <c r="E140" s="2" t="s">
        <v>191</v>
      </c>
      <c r="F140" s="79" t="s">
        <v>75</v>
      </c>
      <c r="G140" s="73"/>
      <c r="H140" s="131">
        <v>0</v>
      </c>
      <c r="I140" s="131">
        <v>0</v>
      </c>
      <c r="J140" s="131">
        <v>0</v>
      </c>
      <c r="K140" s="131">
        <v>0</v>
      </c>
      <c r="L140" s="132">
        <v>999</v>
      </c>
      <c r="M140" s="132">
        <v>999</v>
      </c>
      <c r="N140" s="132">
        <v>999</v>
      </c>
      <c r="O140" s="132">
        <v>999</v>
      </c>
      <c r="P140" s="132">
        <v>999</v>
      </c>
      <c r="Q140" s="132">
        <v>999</v>
      </c>
      <c r="R140" s="132">
        <v>999</v>
      </c>
      <c r="S140" s="132">
        <v>999</v>
      </c>
      <c r="T140" s="132">
        <v>999</v>
      </c>
      <c r="U140" s="132">
        <v>999</v>
      </c>
      <c r="V140" s="132">
        <v>999</v>
      </c>
      <c r="W140" s="132">
        <v>999</v>
      </c>
      <c r="X140" s="132">
        <v>999</v>
      </c>
      <c r="Y140" s="132">
        <v>999</v>
      </c>
      <c r="Z140" s="132">
        <v>999</v>
      </c>
      <c r="AA140" s="132">
        <v>999</v>
      </c>
      <c r="AB140" s="132">
        <v>999</v>
      </c>
      <c r="AC140" s="132">
        <v>999</v>
      </c>
      <c r="AD140" s="132">
        <v>999</v>
      </c>
      <c r="AE140" s="132">
        <v>999</v>
      </c>
      <c r="AF140" s="132">
        <v>999</v>
      </c>
      <c r="AG140" s="132">
        <v>999</v>
      </c>
      <c r="AH140" s="132">
        <v>999</v>
      </c>
      <c r="AI140" s="132">
        <v>999</v>
      </c>
      <c r="AJ140" s="132">
        <v>999</v>
      </c>
      <c r="AK140" s="132">
        <v>999</v>
      </c>
      <c r="AL140" s="132">
        <v>999</v>
      </c>
      <c r="AM140" s="132">
        <v>999</v>
      </c>
      <c r="AN140" s="132">
        <v>999</v>
      </c>
      <c r="AO140" s="132">
        <v>999</v>
      </c>
      <c r="AP140" s="132">
        <v>999</v>
      </c>
      <c r="AQ140" s="132">
        <v>999</v>
      </c>
      <c r="AR140" s="132">
        <v>999</v>
      </c>
    </row>
    <row r="141" spans="5:44" ht="15" customHeight="1" x14ac:dyDescent="0.25">
      <c r="E141" s="2" t="s">
        <v>191</v>
      </c>
      <c r="F141" s="79" t="s">
        <v>123</v>
      </c>
      <c r="G141" s="73"/>
      <c r="H141" s="131">
        <v>0</v>
      </c>
      <c r="I141" s="131">
        <v>0</v>
      </c>
      <c r="J141" s="131">
        <v>0</v>
      </c>
      <c r="K141" s="131">
        <v>0</v>
      </c>
      <c r="L141" s="131">
        <v>0</v>
      </c>
      <c r="M141" s="131">
        <v>0</v>
      </c>
      <c r="N141" s="131">
        <v>0</v>
      </c>
      <c r="O141" s="131">
        <v>0</v>
      </c>
      <c r="P141" s="131">
        <v>0</v>
      </c>
      <c r="Q141" s="132">
        <v>999</v>
      </c>
      <c r="R141" s="132">
        <v>999</v>
      </c>
      <c r="S141" s="132">
        <v>999</v>
      </c>
      <c r="T141" s="132">
        <v>999</v>
      </c>
      <c r="U141" s="132">
        <v>999</v>
      </c>
      <c r="V141" s="132">
        <v>999</v>
      </c>
      <c r="W141" s="132">
        <v>999</v>
      </c>
      <c r="X141" s="132">
        <v>999</v>
      </c>
      <c r="Y141" s="132">
        <v>999</v>
      </c>
      <c r="Z141" s="132">
        <v>999</v>
      </c>
      <c r="AA141" s="132">
        <v>999</v>
      </c>
      <c r="AB141" s="132">
        <v>999</v>
      </c>
      <c r="AC141" s="132">
        <v>999</v>
      </c>
      <c r="AD141" s="132">
        <v>999</v>
      </c>
      <c r="AE141" s="132">
        <v>999</v>
      </c>
      <c r="AF141" s="132">
        <v>999</v>
      </c>
      <c r="AG141" s="132">
        <v>999</v>
      </c>
      <c r="AH141" s="132">
        <v>999</v>
      </c>
      <c r="AI141" s="132">
        <v>999</v>
      </c>
      <c r="AJ141" s="132">
        <v>999</v>
      </c>
      <c r="AK141" s="132">
        <v>999</v>
      </c>
      <c r="AL141" s="132">
        <v>999</v>
      </c>
      <c r="AM141" s="132">
        <v>999</v>
      </c>
      <c r="AN141" s="132">
        <v>999</v>
      </c>
      <c r="AO141" s="132">
        <v>999</v>
      </c>
      <c r="AP141" s="132">
        <v>999</v>
      </c>
      <c r="AQ141" s="132">
        <v>999</v>
      </c>
      <c r="AR141" s="132">
        <v>999</v>
      </c>
    </row>
    <row r="142" spans="5:44" ht="15" customHeight="1" x14ac:dyDescent="0.25">
      <c r="E142" s="2" t="s">
        <v>191</v>
      </c>
      <c r="F142" s="79" t="s">
        <v>124</v>
      </c>
      <c r="G142" s="73"/>
      <c r="H142" s="131">
        <v>0</v>
      </c>
      <c r="I142" s="131">
        <v>0</v>
      </c>
      <c r="J142" s="131">
        <v>0</v>
      </c>
      <c r="K142" s="131">
        <v>0</v>
      </c>
      <c r="L142" s="131">
        <v>0</v>
      </c>
      <c r="M142" s="131">
        <v>0</v>
      </c>
      <c r="N142" s="131">
        <v>0</v>
      </c>
      <c r="O142" s="131">
        <v>0</v>
      </c>
      <c r="P142" s="131">
        <v>0</v>
      </c>
      <c r="Q142" s="131">
        <v>0</v>
      </c>
      <c r="R142" s="131">
        <v>0</v>
      </c>
      <c r="S142" s="131">
        <v>0</v>
      </c>
      <c r="T142" s="131">
        <v>0</v>
      </c>
      <c r="U142" s="131">
        <v>0</v>
      </c>
      <c r="V142" s="131">
        <v>0</v>
      </c>
      <c r="W142" s="131">
        <v>0</v>
      </c>
      <c r="X142" s="131">
        <v>0</v>
      </c>
      <c r="Y142" s="131">
        <v>0</v>
      </c>
      <c r="Z142" s="131">
        <v>0</v>
      </c>
      <c r="AA142" s="131">
        <v>0</v>
      </c>
      <c r="AB142" s="131">
        <v>0</v>
      </c>
      <c r="AC142" s="131">
        <v>0</v>
      </c>
      <c r="AD142" s="131">
        <v>0</v>
      </c>
      <c r="AE142" s="131">
        <v>0</v>
      </c>
      <c r="AF142" s="131">
        <v>0</v>
      </c>
      <c r="AG142" s="131">
        <v>0</v>
      </c>
      <c r="AH142" s="131">
        <v>0</v>
      </c>
      <c r="AI142" s="131">
        <v>0</v>
      </c>
      <c r="AJ142" s="131">
        <v>0</v>
      </c>
      <c r="AK142" s="131">
        <v>0</v>
      </c>
      <c r="AL142" s="131">
        <v>0</v>
      </c>
      <c r="AM142" s="131">
        <v>0</v>
      </c>
      <c r="AN142" s="131">
        <v>0</v>
      </c>
      <c r="AO142" s="131">
        <v>0</v>
      </c>
      <c r="AP142" s="131">
        <v>0</v>
      </c>
      <c r="AQ142" s="131">
        <v>0</v>
      </c>
      <c r="AR142" s="131">
        <v>0</v>
      </c>
    </row>
    <row r="143" spans="5:44" ht="15" customHeight="1" x14ac:dyDescent="0.25">
      <c r="E143" s="2" t="s">
        <v>191</v>
      </c>
      <c r="F143" s="79" t="s">
        <v>275</v>
      </c>
      <c r="G143" s="73"/>
      <c r="H143" s="131">
        <v>0</v>
      </c>
      <c r="I143" s="131">
        <v>0</v>
      </c>
      <c r="J143" s="131">
        <v>0</v>
      </c>
      <c r="K143" s="131">
        <v>0</v>
      </c>
      <c r="L143" s="131">
        <v>0</v>
      </c>
      <c r="M143" s="131">
        <v>0</v>
      </c>
      <c r="N143" s="131">
        <v>0</v>
      </c>
      <c r="O143" s="131">
        <v>0</v>
      </c>
      <c r="P143" s="131">
        <v>0</v>
      </c>
      <c r="Q143" s="132">
        <v>999</v>
      </c>
      <c r="R143" s="132">
        <v>999</v>
      </c>
      <c r="S143" s="132">
        <v>999</v>
      </c>
      <c r="T143" s="132">
        <v>999</v>
      </c>
      <c r="U143" s="132">
        <v>999</v>
      </c>
      <c r="V143" s="132">
        <v>999</v>
      </c>
      <c r="W143" s="132">
        <v>999</v>
      </c>
      <c r="X143" s="132">
        <v>999</v>
      </c>
      <c r="Y143" s="132">
        <v>999</v>
      </c>
      <c r="Z143" s="132">
        <v>999</v>
      </c>
      <c r="AA143" s="132">
        <v>999</v>
      </c>
      <c r="AB143" s="132">
        <v>999</v>
      </c>
      <c r="AC143" s="132">
        <v>999</v>
      </c>
      <c r="AD143" s="132">
        <v>999</v>
      </c>
      <c r="AE143" s="132">
        <v>999</v>
      </c>
      <c r="AF143" s="132">
        <v>999</v>
      </c>
      <c r="AG143" s="132">
        <v>999</v>
      </c>
      <c r="AH143" s="132">
        <v>999</v>
      </c>
      <c r="AI143" s="132">
        <v>999</v>
      </c>
      <c r="AJ143" s="132">
        <v>999</v>
      </c>
      <c r="AK143" s="132">
        <v>999</v>
      </c>
      <c r="AL143" s="132">
        <v>999</v>
      </c>
      <c r="AM143" s="132">
        <v>999</v>
      </c>
      <c r="AN143" s="132">
        <v>999</v>
      </c>
      <c r="AO143" s="132">
        <v>999</v>
      </c>
      <c r="AP143" s="132">
        <v>999</v>
      </c>
      <c r="AQ143" s="132">
        <v>999</v>
      </c>
      <c r="AR143" s="132">
        <v>999</v>
      </c>
    </row>
    <row r="144" spans="5:44" ht="15" customHeight="1" x14ac:dyDescent="0.25">
      <c r="E144" s="2" t="s">
        <v>191</v>
      </c>
      <c r="F144" s="79" t="s">
        <v>276</v>
      </c>
      <c r="G144" s="73"/>
      <c r="H144" s="131">
        <v>0</v>
      </c>
      <c r="I144" s="131">
        <v>0</v>
      </c>
      <c r="J144" s="131">
        <v>0</v>
      </c>
      <c r="K144" s="131">
        <v>0</v>
      </c>
      <c r="L144" s="131">
        <v>0</v>
      </c>
      <c r="M144" s="131">
        <v>0</v>
      </c>
      <c r="N144" s="131">
        <v>0</v>
      </c>
      <c r="O144" s="131">
        <v>0</v>
      </c>
      <c r="P144" s="131">
        <v>0</v>
      </c>
      <c r="Q144" s="131">
        <v>0.01</v>
      </c>
      <c r="R144" s="132">
        <v>999</v>
      </c>
      <c r="S144" s="132">
        <v>999</v>
      </c>
      <c r="T144" s="132">
        <v>999</v>
      </c>
      <c r="U144" s="132">
        <v>999</v>
      </c>
      <c r="V144" s="132">
        <v>999</v>
      </c>
      <c r="W144" s="132">
        <v>999</v>
      </c>
      <c r="X144" s="132">
        <v>999</v>
      </c>
      <c r="Y144" s="132">
        <v>999</v>
      </c>
      <c r="Z144" s="132">
        <v>999</v>
      </c>
      <c r="AA144" s="132">
        <v>999</v>
      </c>
      <c r="AB144" s="132">
        <v>999</v>
      </c>
      <c r="AC144" s="132">
        <v>999</v>
      </c>
      <c r="AD144" s="132">
        <v>999</v>
      </c>
      <c r="AE144" s="132">
        <v>999</v>
      </c>
      <c r="AF144" s="132">
        <v>999</v>
      </c>
      <c r="AG144" s="132">
        <v>999</v>
      </c>
      <c r="AH144" s="132">
        <v>999</v>
      </c>
      <c r="AI144" s="132">
        <v>999</v>
      </c>
      <c r="AJ144" s="132">
        <v>999</v>
      </c>
      <c r="AK144" s="132">
        <v>999</v>
      </c>
      <c r="AL144" s="132">
        <v>999</v>
      </c>
      <c r="AM144" s="132">
        <v>999</v>
      </c>
      <c r="AN144" s="132">
        <v>999</v>
      </c>
      <c r="AO144" s="132">
        <v>999</v>
      </c>
      <c r="AP144" s="132">
        <v>999</v>
      </c>
      <c r="AQ144" s="132">
        <v>999</v>
      </c>
      <c r="AR144" s="132">
        <v>999</v>
      </c>
    </row>
    <row r="145" spans="5:44" ht="15" customHeight="1" x14ac:dyDescent="0.25">
      <c r="E145" s="2" t="s">
        <v>191</v>
      </c>
      <c r="F145" s="79" t="s">
        <v>277</v>
      </c>
      <c r="G145" s="73"/>
      <c r="H145" s="131">
        <v>0</v>
      </c>
      <c r="I145" s="131">
        <v>0</v>
      </c>
      <c r="J145" s="131">
        <v>0</v>
      </c>
      <c r="K145" s="131">
        <v>0</v>
      </c>
      <c r="L145" s="131">
        <v>0</v>
      </c>
      <c r="M145" s="131">
        <v>0</v>
      </c>
      <c r="N145" s="131">
        <v>0</v>
      </c>
      <c r="O145" s="131">
        <v>0</v>
      </c>
      <c r="P145" s="131">
        <v>0</v>
      </c>
      <c r="Q145" s="131">
        <v>0</v>
      </c>
      <c r="R145" s="131">
        <v>0</v>
      </c>
      <c r="S145" s="131">
        <v>0</v>
      </c>
      <c r="T145" s="131">
        <v>0</v>
      </c>
      <c r="U145" s="131">
        <v>0</v>
      </c>
      <c r="V145" s="131">
        <v>0</v>
      </c>
      <c r="W145" s="131">
        <v>0</v>
      </c>
      <c r="X145" s="131">
        <v>0</v>
      </c>
      <c r="Y145" s="131">
        <v>0</v>
      </c>
      <c r="Z145" s="131">
        <v>0</v>
      </c>
      <c r="AA145" s="131">
        <v>0</v>
      </c>
      <c r="AB145" s="131">
        <v>0</v>
      </c>
      <c r="AC145" s="131">
        <v>0</v>
      </c>
      <c r="AD145" s="131">
        <v>0</v>
      </c>
      <c r="AE145" s="131">
        <v>0</v>
      </c>
      <c r="AF145" s="131">
        <v>0</v>
      </c>
      <c r="AG145" s="131">
        <v>0</v>
      </c>
      <c r="AH145" s="131">
        <v>0</v>
      </c>
      <c r="AI145" s="131">
        <v>0</v>
      </c>
      <c r="AJ145" s="131">
        <v>0</v>
      </c>
      <c r="AK145" s="131">
        <v>0</v>
      </c>
      <c r="AL145" s="131">
        <v>0</v>
      </c>
      <c r="AM145" s="131">
        <v>0</v>
      </c>
      <c r="AN145" s="131">
        <v>0</v>
      </c>
      <c r="AO145" s="131">
        <v>0</v>
      </c>
      <c r="AP145" s="131">
        <v>0</v>
      </c>
      <c r="AQ145" s="131">
        <v>0</v>
      </c>
      <c r="AR145" s="131">
        <v>0</v>
      </c>
    </row>
    <row r="146" spans="5:44" ht="15" customHeight="1" x14ac:dyDescent="0.25">
      <c r="E146" s="2" t="s">
        <v>191</v>
      </c>
      <c r="F146" s="79" t="s">
        <v>176</v>
      </c>
      <c r="G146" s="73"/>
      <c r="H146" s="131">
        <v>0</v>
      </c>
      <c r="I146" s="131">
        <v>0</v>
      </c>
      <c r="J146" s="131">
        <v>0</v>
      </c>
      <c r="K146" s="131">
        <v>0</v>
      </c>
      <c r="L146" s="131">
        <v>0</v>
      </c>
      <c r="M146" s="131">
        <v>0</v>
      </c>
      <c r="N146" s="131">
        <v>0</v>
      </c>
      <c r="O146" s="131">
        <v>0</v>
      </c>
      <c r="P146" s="131">
        <v>0</v>
      </c>
      <c r="Q146" s="131">
        <v>0</v>
      </c>
      <c r="R146" s="131">
        <v>0</v>
      </c>
      <c r="S146" s="131">
        <v>0</v>
      </c>
      <c r="T146" s="131">
        <v>0</v>
      </c>
      <c r="U146" s="131">
        <v>0</v>
      </c>
      <c r="V146" s="131">
        <v>0</v>
      </c>
      <c r="W146" s="131">
        <v>0</v>
      </c>
      <c r="X146" s="131">
        <v>0</v>
      </c>
      <c r="Y146" s="131">
        <v>0</v>
      </c>
      <c r="Z146" s="131">
        <v>0</v>
      </c>
      <c r="AA146" s="131">
        <v>0</v>
      </c>
      <c r="AB146" s="131">
        <v>0</v>
      </c>
      <c r="AC146" s="131">
        <v>0</v>
      </c>
      <c r="AD146" s="131">
        <v>0</v>
      </c>
      <c r="AE146" s="131">
        <v>0</v>
      </c>
      <c r="AF146" s="131">
        <v>0</v>
      </c>
      <c r="AG146" s="131">
        <v>0</v>
      </c>
      <c r="AH146" s="131">
        <v>0</v>
      </c>
      <c r="AI146" s="131">
        <v>0</v>
      </c>
      <c r="AJ146" s="131">
        <v>0</v>
      </c>
      <c r="AK146" s="131">
        <v>0</v>
      </c>
      <c r="AL146" s="131">
        <v>0</v>
      </c>
      <c r="AM146" s="131">
        <v>0</v>
      </c>
      <c r="AN146" s="131">
        <v>0</v>
      </c>
      <c r="AO146" s="131">
        <v>0</v>
      </c>
      <c r="AP146" s="131">
        <v>0</v>
      </c>
      <c r="AQ146" s="131">
        <v>0</v>
      </c>
      <c r="AR146" s="131">
        <v>0</v>
      </c>
    </row>
    <row r="147" spans="5:44" ht="15" customHeight="1" x14ac:dyDescent="0.25">
      <c r="E147" s="2" t="s">
        <v>191</v>
      </c>
      <c r="F147" s="79" t="s">
        <v>177</v>
      </c>
      <c r="G147" s="73"/>
      <c r="H147" s="131">
        <v>0</v>
      </c>
      <c r="I147" s="131">
        <v>0</v>
      </c>
      <c r="J147" s="131">
        <v>0</v>
      </c>
      <c r="K147" s="131">
        <v>0</v>
      </c>
      <c r="L147" s="131">
        <v>0</v>
      </c>
      <c r="M147" s="131">
        <v>0</v>
      </c>
      <c r="N147" s="131">
        <v>0</v>
      </c>
      <c r="O147" s="131">
        <v>0</v>
      </c>
      <c r="P147" s="131">
        <v>0</v>
      </c>
      <c r="Q147" s="131">
        <v>0</v>
      </c>
      <c r="R147" s="131">
        <v>0</v>
      </c>
      <c r="S147" s="131">
        <v>0</v>
      </c>
      <c r="T147" s="131">
        <v>0</v>
      </c>
      <c r="U147" s="131">
        <v>0</v>
      </c>
      <c r="V147" s="131">
        <v>0</v>
      </c>
      <c r="W147" s="131">
        <v>0</v>
      </c>
      <c r="X147" s="131">
        <v>0</v>
      </c>
      <c r="Y147" s="131">
        <v>0</v>
      </c>
      <c r="Z147" s="131">
        <v>0</v>
      </c>
      <c r="AA147" s="131">
        <v>0</v>
      </c>
      <c r="AB147" s="131">
        <v>0</v>
      </c>
      <c r="AC147" s="131">
        <v>0</v>
      </c>
      <c r="AD147" s="131">
        <v>0</v>
      </c>
      <c r="AE147" s="131">
        <v>0</v>
      </c>
      <c r="AF147" s="131">
        <v>0</v>
      </c>
      <c r="AG147" s="131">
        <v>0</v>
      </c>
      <c r="AH147" s="131">
        <v>0</v>
      </c>
      <c r="AI147" s="131">
        <v>0</v>
      </c>
      <c r="AJ147" s="131">
        <v>0</v>
      </c>
      <c r="AK147" s="131">
        <v>0</v>
      </c>
      <c r="AL147" s="131">
        <v>0</v>
      </c>
      <c r="AM147" s="131">
        <v>0</v>
      </c>
      <c r="AN147" s="131">
        <v>0</v>
      </c>
      <c r="AO147" s="131">
        <v>0</v>
      </c>
      <c r="AP147" s="131">
        <v>0</v>
      </c>
      <c r="AQ147" s="131">
        <v>0</v>
      </c>
      <c r="AR147" s="131">
        <v>0</v>
      </c>
    </row>
    <row r="148" spans="5:44" ht="15" customHeight="1" x14ac:dyDescent="0.25">
      <c r="E148" s="2" t="s">
        <v>191</v>
      </c>
      <c r="F148" s="79" t="s">
        <v>178</v>
      </c>
      <c r="G148" s="73"/>
      <c r="H148" s="131">
        <v>0</v>
      </c>
      <c r="I148" s="131">
        <v>0</v>
      </c>
      <c r="J148" s="131">
        <v>0</v>
      </c>
      <c r="K148" s="131">
        <v>0</v>
      </c>
      <c r="L148" s="131">
        <v>0</v>
      </c>
      <c r="M148" s="131">
        <v>0</v>
      </c>
      <c r="N148" s="131">
        <v>0</v>
      </c>
      <c r="O148" s="131">
        <v>0</v>
      </c>
      <c r="P148" s="131">
        <v>0</v>
      </c>
      <c r="Q148" s="131">
        <v>0</v>
      </c>
      <c r="R148" s="131">
        <v>0</v>
      </c>
      <c r="S148" s="131">
        <v>0</v>
      </c>
      <c r="T148" s="131">
        <v>0</v>
      </c>
      <c r="U148" s="131">
        <v>0</v>
      </c>
      <c r="V148" s="131">
        <v>0</v>
      </c>
      <c r="W148" s="131">
        <v>0</v>
      </c>
      <c r="X148" s="131">
        <v>0</v>
      </c>
      <c r="Y148" s="131">
        <v>0</v>
      </c>
      <c r="Z148" s="131">
        <v>0</v>
      </c>
      <c r="AA148" s="131">
        <v>0</v>
      </c>
      <c r="AB148" s="131">
        <v>0</v>
      </c>
      <c r="AC148" s="131">
        <v>0</v>
      </c>
      <c r="AD148" s="131">
        <v>0</v>
      </c>
      <c r="AE148" s="131">
        <v>0</v>
      </c>
      <c r="AF148" s="131">
        <v>0</v>
      </c>
      <c r="AG148" s="131">
        <v>0</v>
      </c>
      <c r="AH148" s="131">
        <v>0</v>
      </c>
      <c r="AI148" s="131">
        <v>0</v>
      </c>
      <c r="AJ148" s="131">
        <v>0</v>
      </c>
      <c r="AK148" s="131">
        <v>0</v>
      </c>
      <c r="AL148" s="131">
        <v>0</v>
      </c>
      <c r="AM148" s="131">
        <v>0</v>
      </c>
      <c r="AN148" s="131">
        <v>0</v>
      </c>
      <c r="AO148" s="131">
        <v>0</v>
      </c>
      <c r="AP148" s="131">
        <v>0</v>
      </c>
      <c r="AQ148" s="131">
        <v>0</v>
      </c>
      <c r="AR148" s="131">
        <v>0</v>
      </c>
    </row>
    <row r="149" spans="5:44" ht="15" customHeight="1" x14ac:dyDescent="0.25">
      <c r="E149" s="2" t="s">
        <v>191</v>
      </c>
      <c r="F149" s="79" t="s">
        <v>179</v>
      </c>
      <c r="G149" s="73"/>
      <c r="H149" s="131">
        <v>0</v>
      </c>
      <c r="I149" s="131">
        <v>0</v>
      </c>
      <c r="J149" s="131">
        <v>0</v>
      </c>
      <c r="K149" s="131">
        <v>0</v>
      </c>
      <c r="L149" s="131">
        <v>0</v>
      </c>
      <c r="M149" s="131">
        <v>0</v>
      </c>
      <c r="N149" s="131">
        <v>0</v>
      </c>
      <c r="O149" s="131">
        <v>0</v>
      </c>
      <c r="P149" s="131">
        <v>0</v>
      </c>
      <c r="Q149" s="131">
        <v>0</v>
      </c>
      <c r="R149" s="131">
        <v>0</v>
      </c>
      <c r="S149" s="131">
        <v>0</v>
      </c>
      <c r="T149" s="131">
        <v>0</v>
      </c>
      <c r="U149" s="131">
        <v>0</v>
      </c>
      <c r="V149" s="131">
        <v>0</v>
      </c>
      <c r="W149" s="131">
        <v>0</v>
      </c>
      <c r="X149" s="131">
        <v>0</v>
      </c>
      <c r="Y149" s="131">
        <v>0</v>
      </c>
      <c r="Z149" s="131">
        <v>0</v>
      </c>
      <c r="AA149" s="131">
        <v>0</v>
      </c>
      <c r="AB149" s="131">
        <v>0</v>
      </c>
      <c r="AC149" s="131">
        <v>0</v>
      </c>
      <c r="AD149" s="131">
        <v>0</v>
      </c>
      <c r="AE149" s="131">
        <v>0</v>
      </c>
      <c r="AF149" s="131">
        <v>0</v>
      </c>
      <c r="AG149" s="131">
        <v>0</v>
      </c>
      <c r="AH149" s="131">
        <v>0</v>
      </c>
      <c r="AI149" s="131">
        <v>0</v>
      </c>
      <c r="AJ149" s="131">
        <v>0</v>
      </c>
      <c r="AK149" s="131">
        <v>0</v>
      </c>
      <c r="AL149" s="131">
        <v>0</v>
      </c>
      <c r="AM149" s="131">
        <v>0</v>
      </c>
      <c r="AN149" s="131">
        <v>0</v>
      </c>
      <c r="AO149" s="131">
        <v>0</v>
      </c>
      <c r="AP149" s="131">
        <v>0</v>
      </c>
      <c r="AQ149" s="131">
        <v>0</v>
      </c>
      <c r="AR149" s="131">
        <v>0</v>
      </c>
    </row>
    <row r="150" spans="5:44" ht="15" customHeight="1" x14ac:dyDescent="0.25">
      <c r="E150" s="2" t="s">
        <v>191</v>
      </c>
      <c r="F150" s="79" t="s">
        <v>180</v>
      </c>
      <c r="G150" s="73"/>
      <c r="H150" s="131">
        <v>0</v>
      </c>
      <c r="I150" s="131">
        <v>0</v>
      </c>
      <c r="J150" s="131">
        <v>0</v>
      </c>
      <c r="K150" s="131">
        <v>0</v>
      </c>
      <c r="L150" s="131">
        <v>0</v>
      </c>
      <c r="M150" s="131">
        <v>0</v>
      </c>
      <c r="N150" s="131">
        <v>0</v>
      </c>
      <c r="O150" s="131">
        <v>0</v>
      </c>
      <c r="P150" s="131">
        <v>0</v>
      </c>
      <c r="Q150" s="131">
        <v>0</v>
      </c>
      <c r="R150" s="131">
        <v>0</v>
      </c>
      <c r="S150" s="131">
        <v>0</v>
      </c>
      <c r="T150" s="131">
        <v>0</v>
      </c>
      <c r="U150" s="131">
        <v>0</v>
      </c>
      <c r="V150" s="131">
        <v>0</v>
      </c>
      <c r="W150" s="131">
        <v>0</v>
      </c>
      <c r="X150" s="131">
        <v>0</v>
      </c>
      <c r="Y150" s="131">
        <v>0</v>
      </c>
      <c r="Z150" s="131">
        <v>0</v>
      </c>
      <c r="AA150" s="131">
        <v>0</v>
      </c>
      <c r="AB150" s="131">
        <v>0</v>
      </c>
      <c r="AC150" s="131">
        <v>0</v>
      </c>
      <c r="AD150" s="131">
        <v>0</v>
      </c>
      <c r="AE150" s="131">
        <v>0</v>
      </c>
      <c r="AF150" s="131">
        <v>0</v>
      </c>
      <c r="AG150" s="131">
        <v>0</v>
      </c>
      <c r="AH150" s="131">
        <v>0</v>
      </c>
      <c r="AI150" s="131">
        <v>0</v>
      </c>
      <c r="AJ150" s="131">
        <v>0</v>
      </c>
      <c r="AK150" s="131">
        <v>0</v>
      </c>
      <c r="AL150" s="131">
        <v>0</v>
      </c>
      <c r="AM150" s="131">
        <v>0</v>
      </c>
      <c r="AN150" s="131">
        <v>0</v>
      </c>
      <c r="AO150" s="131">
        <v>0</v>
      </c>
      <c r="AP150" s="131">
        <v>0</v>
      </c>
      <c r="AQ150" s="131">
        <v>0</v>
      </c>
      <c r="AR150" s="131">
        <v>0</v>
      </c>
    </row>
    <row r="151" spans="5:44" ht="15" customHeight="1" x14ac:dyDescent="0.25">
      <c r="E151" s="2" t="s">
        <v>191</v>
      </c>
      <c r="F151" s="79" t="s">
        <v>181</v>
      </c>
      <c r="G151" s="73"/>
      <c r="H151" s="131">
        <v>0</v>
      </c>
      <c r="I151" s="131">
        <v>0</v>
      </c>
      <c r="J151" s="131">
        <v>0</v>
      </c>
      <c r="K151" s="131">
        <v>0</v>
      </c>
      <c r="L151" s="131">
        <v>0</v>
      </c>
      <c r="M151" s="131">
        <v>0</v>
      </c>
      <c r="N151" s="131">
        <v>0</v>
      </c>
      <c r="O151" s="131">
        <v>0</v>
      </c>
      <c r="P151" s="131">
        <v>0</v>
      </c>
      <c r="Q151" s="131">
        <v>0</v>
      </c>
      <c r="R151" s="131">
        <v>0</v>
      </c>
      <c r="S151" s="131">
        <v>0</v>
      </c>
      <c r="T151" s="131">
        <v>0</v>
      </c>
      <c r="U151" s="131">
        <v>0</v>
      </c>
      <c r="V151" s="131">
        <v>0</v>
      </c>
      <c r="W151" s="131">
        <v>0</v>
      </c>
      <c r="X151" s="131">
        <v>0</v>
      </c>
      <c r="Y151" s="131">
        <v>0</v>
      </c>
      <c r="Z151" s="131">
        <v>0</v>
      </c>
      <c r="AA151" s="131">
        <v>0</v>
      </c>
      <c r="AB151" s="131">
        <v>0</v>
      </c>
      <c r="AC151" s="131">
        <v>0</v>
      </c>
      <c r="AD151" s="131">
        <v>0</v>
      </c>
      <c r="AE151" s="131">
        <v>0</v>
      </c>
      <c r="AF151" s="131">
        <v>0</v>
      </c>
      <c r="AG151" s="131">
        <v>0</v>
      </c>
      <c r="AH151" s="131">
        <v>0</v>
      </c>
      <c r="AI151" s="131">
        <v>0</v>
      </c>
      <c r="AJ151" s="131">
        <v>0</v>
      </c>
      <c r="AK151" s="131">
        <v>0</v>
      </c>
      <c r="AL151" s="131">
        <v>0</v>
      </c>
      <c r="AM151" s="131">
        <v>0</v>
      </c>
      <c r="AN151" s="131">
        <v>0</v>
      </c>
      <c r="AO151" s="131">
        <v>0</v>
      </c>
      <c r="AP151" s="131">
        <v>0</v>
      </c>
      <c r="AQ151" s="131">
        <v>0</v>
      </c>
      <c r="AR151" s="131">
        <v>0</v>
      </c>
    </row>
    <row r="152" spans="5:44" ht="15" customHeight="1" x14ac:dyDescent="0.25">
      <c r="E152" s="2" t="s">
        <v>191</v>
      </c>
      <c r="F152" s="79" t="s">
        <v>278</v>
      </c>
      <c r="G152" s="73"/>
      <c r="H152" s="131">
        <v>0</v>
      </c>
      <c r="I152" s="131">
        <v>0</v>
      </c>
      <c r="J152" s="131">
        <v>0</v>
      </c>
      <c r="K152" s="131">
        <v>0</v>
      </c>
      <c r="L152" s="132">
        <v>999</v>
      </c>
      <c r="M152" s="132">
        <v>999</v>
      </c>
      <c r="N152" s="132">
        <v>999</v>
      </c>
      <c r="O152" s="132">
        <v>999</v>
      </c>
      <c r="P152" s="132">
        <v>999</v>
      </c>
      <c r="Q152" s="132">
        <v>999</v>
      </c>
      <c r="R152" s="132">
        <v>999</v>
      </c>
      <c r="S152" s="132">
        <v>999</v>
      </c>
      <c r="T152" s="132">
        <v>999</v>
      </c>
      <c r="U152" s="132">
        <v>999</v>
      </c>
      <c r="V152" s="132">
        <v>999</v>
      </c>
      <c r="W152" s="132">
        <v>999</v>
      </c>
      <c r="X152" s="132">
        <v>999</v>
      </c>
      <c r="Y152" s="132">
        <v>999</v>
      </c>
      <c r="Z152" s="132">
        <v>999</v>
      </c>
      <c r="AA152" s="132">
        <v>999</v>
      </c>
      <c r="AB152" s="132">
        <v>999</v>
      </c>
      <c r="AC152" s="132">
        <v>999</v>
      </c>
      <c r="AD152" s="132">
        <v>999</v>
      </c>
      <c r="AE152" s="132">
        <v>999</v>
      </c>
      <c r="AF152" s="132">
        <v>999</v>
      </c>
      <c r="AG152" s="132">
        <v>999</v>
      </c>
      <c r="AH152" s="132">
        <v>999</v>
      </c>
      <c r="AI152" s="132">
        <v>999</v>
      </c>
      <c r="AJ152" s="132">
        <v>999</v>
      </c>
      <c r="AK152" s="132">
        <v>999</v>
      </c>
      <c r="AL152" s="132">
        <v>999</v>
      </c>
      <c r="AM152" s="132">
        <v>999</v>
      </c>
      <c r="AN152" s="132">
        <v>999</v>
      </c>
      <c r="AO152" s="132">
        <v>999</v>
      </c>
      <c r="AP152" s="132">
        <v>999</v>
      </c>
      <c r="AQ152" s="132">
        <v>999</v>
      </c>
      <c r="AR152" s="132">
        <v>999</v>
      </c>
    </row>
    <row r="153" spans="5:44" ht="15" customHeight="1" x14ac:dyDescent="0.25">
      <c r="E153" s="2" t="s">
        <v>191</v>
      </c>
      <c r="F153" s="79" t="s">
        <v>279</v>
      </c>
      <c r="G153" s="73"/>
      <c r="H153" s="131">
        <v>0</v>
      </c>
      <c r="I153" s="131">
        <v>0</v>
      </c>
      <c r="J153" s="131">
        <v>0</v>
      </c>
      <c r="K153" s="131">
        <v>0</v>
      </c>
      <c r="L153" s="131">
        <v>0</v>
      </c>
      <c r="M153" s="131">
        <v>0</v>
      </c>
      <c r="N153" s="131">
        <v>0</v>
      </c>
      <c r="O153" s="131">
        <v>0</v>
      </c>
      <c r="P153" s="131">
        <v>0</v>
      </c>
      <c r="Q153" s="131">
        <v>0</v>
      </c>
      <c r="R153" s="131">
        <v>0</v>
      </c>
      <c r="S153" s="131">
        <v>0</v>
      </c>
      <c r="T153" s="131">
        <v>0</v>
      </c>
      <c r="U153" s="131">
        <v>0</v>
      </c>
      <c r="V153" s="131">
        <v>0</v>
      </c>
      <c r="W153" s="131">
        <v>0</v>
      </c>
      <c r="X153" s="131">
        <v>0</v>
      </c>
      <c r="Y153" s="131">
        <v>0</v>
      </c>
      <c r="Z153" s="131">
        <v>0</v>
      </c>
      <c r="AA153" s="131">
        <v>0</v>
      </c>
      <c r="AB153" s="131">
        <v>0</v>
      </c>
      <c r="AC153" s="131">
        <v>0</v>
      </c>
      <c r="AD153" s="131">
        <v>0</v>
      </c>
      <c r="AE153" s="131">
        <v>0</v>
      </c>
      <c r="AF153" s="131">
        <v>0</v>
      </c>
      <c r="AG153" s="131">
        <v>0</v>
      </c>
      <c r="AH153" s="131">
        <v>0</v>
      </c>
      <c r="AI153" s="131">
        <v>0</v>
      </c>
      <c r="AJ153" s="131">
        <v>0</v>
      </c>
      <c r="AK153" s="131">
        <v>0</v>
      </c>
      <c r="AL153" s="131">
        <v>0</v>
      </c>
      <c r="AM153" s="131">
        <v>0</v>
      </c>
      <c r="AN153" s="131">
        <v>0</v>
      </c>
      <c r="AO153" s="131">
        <v>0</v>
      </c>
      <c r="AP153" s="131">
        <v>0</v>
      </c>
      <c r="AQ153" s="131">
        <v>0</v>
      </c>
      <c r="AR153" s="131">
        <v>0</v>
      </c>
    </row>
    <row r="154" spans="5:44" ht="15" customHeight="1" x14ac:dyDescent="0.25">
      <c r="E154" s="2" t="s">
        <v>191</v>
      </c>
      <c r="F154" s="79" t="s">
        <v>182</v>
      </c>
      <c r="G154" s="73"/>
      <c r="H154" s="131">
        <v>0</v>
      </c>
      <c r="I154" s="131">
        <v>0</v>
      </c>
      <c r="J154" s="131">
        <v>0</v>
      </c>
      <c r="K154" s="131">
        <v>0</v>
      </c>
      <c r="L154" s="131">
        <v>0</v>
      </c>
      <c r="M154" s="131">
        <v>0</v>
      </c>
      <c r="N154" s="131">
        <v>0</v>
      </c>
      <c r="O154" s="131">
        <v>0</v>
      </c>
      <c r="P154" s="131">
        <v>0</v>
      </c>
      <c r="Q154" s="131">
        <v>0</v>
      </c>
      <c r="R154" s="131">
        <v>0</v>
      </c>
      <c r="S154" s="132">
        <v>999</v>
      </c>
      <c r="T154" s="132">
        <v>999</v>
      </c>
      <c r="U154" s="132">
        <v>999</v>
      </c>
      <c r="V154" s="132">
        <v>999</v>
      </c>
      <c r="W154" s="132">
        <v>999</v>
      </c>
      <c r="X154" s="132">
        <v>999</v>
      </c>
      <c r="Y154" s="132">
        <v>999</v>
      </c>
      <c r="Z154" s="132">
        <v>999</v>
      </c>
      <c r="AA154" s="132">
        <v>999</v>
      </c>
      <c r="AB154" s="132">
        <v>999</v>
      </c>
      <c r="AC154" s="132">
        <v>999</v>
      </c>
      <c r="AD154" s="132">
        <v>999</v>
      </c>
      <c r="AE154" s="132">
        <v>999</v>
      </c>
      <c r="AF154" s="132">
        <v>999</v>
      </c>
      <c r="AG154" s="132">
        <v>999</v>
      </c>
      <c r="AH154" s="132">
        <v>999</v>
      </c>
      <c r="AI154" s="132">
        <v>999</v>
      </c>
      <c r="AJ154" s="132">
        <v>999</v>
      </c>
      <c r="AK154" s="132">
        <v>999</v>
      </c>
      <c r="AL154" s="132">
        <v>999</v>
      </c>
      <c r="AM154" s="132">
        <v>999</v>
      </c>
      <c r="AN154" s="132">
        <v>999</v>
      </c>
      <c r="AO154" s="132">
        <v>999</v>
      </c>
      <c r="AP154" s="132">
        <v>999</v>
      </c>
      <c r="AQ154" s="132">
        <v>999</v>
      </c>
      <c r="AR154" s="132">
        <v>999</v>
      </c>
    </row>
    <row r="155" spans="5:44" ht="15" customHeight="1" x14ac:dyDescent="0.25">
      <c r="E155" s="2" t="s">
        <v>186</v>
      </c>
      <c r="F155" s="79" t="s">
        <v>81</v>
      </c>
      <c r="G155" s="73"/>
      <c r="H155" s="131">
        <v>0</v>
      </c>
      <c r="I155" s="131">
        <v>0</v>
      </c>
      <c r="J155" s="131">
        <v>0</v>
      </c>
      <c r="K155" s="132">
        <v>999</v>
      </c>
      <c r="L155" s="132">
        <v>999</v>
      </c>
      <c r="M155" s="132">
        <v>999</v>
      </c>
      <c r="N155" s="132">
        <v>999</v>
      </c>
      <c r="O155" s="132">
        <v>999</v>
      </c>
      <c r="P155" s="132">
        <v>999</v>
      </c>
      <c r="Q155" s="132">
        <v>999</v>
      </c>
      <c r="R155" s="132">
        <v>999</v>
      </c>
      <c r="S155" s="132">
        <v>999</v>
      </c>
      <c r="T155" s="132">
        <v>999</v>
      </c>
      <c r="U155" s="132">
        <v>999</v>
      </c>
      <c r="V155" s="132">
        <v>999</v>
      </c>
      <c r="W155" s="132">
        <v>999</v>
      </c>
      <c r="X155" s="132">
        <v>999</v>
      </c>
      <c r="Y155" s="132">
        <v>999</v>
      </c>
      <c r="Z155" s="132">
        <v>999</v>
      </c>
      <c r="AA155" s="132">
        <v>999</v>
      </c>
      <c r="AB155" s="132">
        <v>999</v>
      </c>
      <c r="AC155" s="132">
        <v>999</v>
      </c>
      <c r="AD155" s="132">
        <v>999</v>
      </c>
      <c r="AE155" s="132">
        <v>999</v>
      </c>
      <c r="AF155" s="132">
        <v>999</v>
      </c>
      <c r="AG155" s="132">
        <v>999</v>
      </c>
      <c r="AH155" s="132">
        <v>999</v>
      </c>
      <c r="AI155" s="132">
        <v>999</v>
      </c>
      <c r="AJ155" s="132">
        <v>999</v>
      </c>
      <c r="AK155" s="132">
        <v>999</v>
      </c>
      <c r="AL155" s="132">
        <v>999</v>
      </c>
      <c r="AM155" s="132">
        <v>999</v>
      </c>
      <c r="AN155" s="132">
        <v>999</v>
      </c>
      <c r="AO155" s="132">
        <v>999</v>
      </c>
      <c r="AP155" s="132">
        <v>999</v>
      </c>
      <c r="AQ155" s="132">
        <v>999</v>
      </c>
      <c r="AR155" s="132">
        <v>999</v>
      </c>
    </row>
    <row r="156" spans="5:44" ht="15" customHeight="1" x14ac:dyDescent="0.25">
      <c r="E156" s="2" t="s">
        <v>186</v>
      </c>
      <c r="F156" s="79" t="s">
        <v>282</v>
      </c>
      <c r="G156" s="73"/>
      <c r="H156" s="131">
        <v>0</v>
      </c>
      <c r="I156" s="131">
        <v>0</v>
      </c>
      <c r="J156" s="132">
        <v>999</v>
      </c>
      <c r="K156" s="132">
        <v>999</v>
      </c>
      <c r="L156" s="132">
        <v>999</v>
      </c>
      <c r="M156" s="132">
        <v>999</v>
      </c>
      <c r="N156" s="132">
        <v>999</v>
      </c>
      <c r="O156" s="132">
        <v>999</v>
      </c>
      <c r="P156" s="132">
        <v>999</v>
      </c>
      <c r="Q156" s="132">
        <v>999</v>
      </c>
      <c r="R156" s="132">
        <v>999</v>
      </c>
      <c r="S156" s="132">
        <v>999</v>
      </c>
      <c r="T156" s="132">
        <v>999</v>
      </c>
      <c r="U156" s="132">
        <v>999</v>
      </c>
      <c r="V156" s="132">
        <v>999</v>
      </c>
      <c r="W156" s="132">
        <v>999</v>
      </c>
      <c r="X156" s="132">
        <v>999</v>
      </c>
      <c r="Y156" s="132">
        <v>999</v>
      </c>
      <c r="Z156" s="132">
        <v>999</v>
      </c>
      <c r="AA156" s="132">
        <v>999</v>
      </c>
      <c r="AB156" s="132">
        <v>999</v>
      </c>
      <c r="AC156" s="132">
        <v>999</v>
      </c>
      <c r="AD156" s="132">
        <v>999</v>
      </c>
      <c r="AE156" s="132">
        <v>999</v>
      </c>
      <c r="AF156" s="132">
        <v>999</v>
      </c>
      <c r="AG156" s="132">
        <v>999</v>
      </c>
      <c r="AH156" s="132">
        <v>999</v>
      </c>
      <c r="AI156" s="132">
        <v>999</v>
      </c>
      <c r="AJ156" s="132">
        <v>999</v>
      </c>
      <c r="AK156" s="132">
        <v>999</v>
      </c>
      <c r="AL156" s="132">
        <v>999</v>
      </c>
      <c r="AM156" s="132">
        <v>999</v>
      </c>
      <c r="AN156" s="132">
        <v>999</v>
      </c>
      <c r="AO156" s="132">
        <v>999</v>
      </c>
      <c r="AP156" s="132">
        <v>999</v>
      </c>
      <c r="AQ156" s="132">
        <v>999</v>
      </c>
      <c r="AR156" s="132">
        <v>999</v>
      </c>
    </row>
    <row r="157" spans="5:44" ht="15" customHeight="1" x14ac:dyDescent="0.25">
      <c r="E157" s="2" t="s">
        <v>186</v>
      </c>
      <c r="F157" s="79" t="s">
        <v>283</v>
      </c>
      <c r="G157" s="73"/>
      <c r="H157" s="131">
        <v>0</v>
      </c>
      <c r="I157" s="131">
        <v>0</v>
      </c>
      <c r="J157" s="132">
        <v>999</v>
      </c>
      <c r="K157" s="132">
        <v>999</v>
      </c>
      <c r="L157" s="132">
        <v>999</v>
      </c>
      <c r="M157" s="132">
        <v>999</v>
      </c>
      <c r="N157" s="132">
        <v>999</v>
      </c>
      <c r="O157" s="132">
        <v>999</v>
      </c>
      <c r="P157" s="132">
        <v>999</v>
      </c>
      <c r="Q157" s="132">
        <v>999</v>
      </c>
      <c r="R157" s="132">
        <v>999</v>
      </c>
      <c r="S157" s="132">
        <v>999</v>
      </c>
      <c r="T157" s="132">
        <v>999</v>
      </c>
      <c r="U157" s="132">
        <v>999</v>
      </c>
      <c r="V157" s="132">
        <v>999</v>
      </c>
      <c r="W157" s="132">
        <v>999</v>
      </c>
      <c r="X157" s="132">
        <v>999</v>
      </c>
      <c r="Y157" s="132">
        <v>999</v>
      </c>
      <c r="Z157" s="132">
        <v>999</v>
      </c>
      <c r="AA157" s="132">
        <v>999</v>
      </c>
      <c r="AB157" s="132">
        <v>999</v>
      </c>
      <c r="AC157" s="132">
        <v>999</v>
      </c>
      <c r="AD157" s="132">
        <v>999</v>
      </c>
      <c r="AE157" s="132">
        <v>999</v>
      </c>
      <c r="AF157" s="132">
        <v>999</v>
      </c>
      <c r="AG157" s="132">
        <v>999</v>
      </c>
      <c r="AH157" s="132">
        <v>999</v>
      </c>
      <c r="AI157" s="132">
        <v>999</v>
      </c>
      <c r="AJ157" s="132">
        <v>999</v>
      </c>
      <c r="AK157" s="132">
        <v>999</v>
      </c>
      <c r="AL157" s="132">
        <v>999</v>
      </c>
      <c r="AM157" s="132">
        <v>999</v>
      </c>
      <c r="AN157" s="132">
        <v>999</v>
      </c>
      <c r="AO157" s="132">
        <v>999</v>
      </c>
      <c r="AP157" s="132">
        <v>999</v>
      </c>
      <c r="AQ157" s="132">
        <v>999</v>
      </c>
      <c r="AR157" s="132">
        <v>999</v>
      </c>
    </row>
    <row r="158" spans="5:44" ht="15" customHeight="1" x14ac:dyDescent="0.25">
      <c r="E158" s="2" t="s">
        <v>186</v>
      </c>
      <c r="F158" s="79" t="s">
        <v>284</v>
      </c>
      <c r="G158" s="73"/>
      <c r="H158" s="131">
        <v>0</v>
      </c>
      <c r="I158" s="131">
        <v>0</v>
      </c>
      <c r="J158" s="132">
        <v>999</v>
      </c>
      <c r="K158" s="132">
        <v>999</v>
      </c>
      <c r="L158" s="132">
        <v>999</v>
      </c>
      <c r="M158" s="132">
        <v>999</v>
      </c>
      <c r="N158" s="132">
        <v>999</v>
      </c>
      <c r="O158" s="132">
        <v>999</v>
      </c>
      <c r="P158" s="132">
        <v>999</v>
      </c>
      <c r="Q158" s="132">
        <v>999</v>
      </c>
      <c r="R158" s="132">
        <v>999</v>
      </c>
      <c r="S158" s="132">
        <v>999</v>
      </c>
      <c r="T158" s="132">
        <v>999</v>
      </c>
      <c r="U158" s="132">
        <v>999</v>
      </c>
      <c r="V158" s="132">
        <v>999</v>
      </c>
      <c r="W158" s="132">
        <v>999</v>
      </c>
      <c r="X158" s="132">
        <v>999</v>
      </c>
      <c r="Y158" s="132">
        <v>999</v>
      </c>
      <c r="Z158" s="132">
        <v>999</v>
      </c>
      <c r="AA158" s="132">
        <v>999</v>
      </c>
      <c r="AB158" s="132">
        <v>999</v>
      </c>
      <c r="AC158" s="132">
        <v>999</v>
      </c>
      <c r="AD158" s="132">
        <v>999</v>
      </c>
      <c r="AE158" s="132">
        <v>999</v>
      </c>
      <c r="AF158" s="132">
        <v>999</v>
      </c>
      <c r="AG158" s="132">
        <v>999</v>
      </c>
      <c r="AH158" s="132">
        <v>999</v>
      </c>
      <c r="AI158" s="132">
        <v>999</v>
      </c>
      <c r="AJ158" s="132">
        <v>999</v>
      </c>
      <c r="AK158" s="132">
        <v>999</v>
      </c>
      <c r="AL158" s="132">
        <v>999</v>
      </c>
      <c r="AM158" s="132">
        <v>999</v>
      </c>
      <c r="AN158" s="132">
        <v>999</v>
      </c>
      <c r="AO158" s="132">
        <v>999</v>
      </c>
      <c r="AP158" s="132">
        <v>999</v>
      </c>
      <c r="AQ158" s="132">
        <v>999</v>
      </c>
      <c r="AR158" s="132">
        <v>999</v>
      </c>
    </row>
    <row r="159" spans="5:44" ht="15" customHeight="1" x14ac:dyDescent="0.25">
      <c r="E159" s="2" t="s">
        <v>186</v>
      </c>
      <c r="F159" s="79" t="s">
        <v>287</v>
      </c>
      <c r="G159" s="73"/>
      <c r="H159" s="132">
        <v>999</v>
      </c>
      <c r="I159" s="132">
        <v>999</v>
      </c>
      <c r="J159" s="132">
        <v>999</v>
      </c>
      <c r="K159" s="132">
        <v>999</v>
      </c>
      <c r="L159" s="132">
        <v>999</v>
      </c>
      <c r="M159" s="132">
        <v>999</v>
      </c>
      <c r="N159" s="132">
        <v>999</v>
      </c>
      <c r="O159" s="132">
        <v>999</v>
      </c>
      <c r="P159" s="132">
        <v>999</v>
      </c>
      <c r="Q159" s="132">
        <v>999</v>
      </c>
      <c r="R159" s="132">
        <v>999</v>
      </c>
      <c r="S159" s="132">
        <v>999</v>
      </c>
      <c r="T159" s="132">
        <v>999</v>
      </c>
      <c r="U159" s="132">
        <v>999</v>
      </c>
      <c r="V159" s="132">
        <v>999</v>
      </c>
      <c r="W159" s="132">
        <v>999</v>
      </c>
      <c r="X159" s="132">
        <v>999</v>
      </c>
      <c r="Y159" s="132">
        <v>999</v>
      </c>
      <c r="Z159" s="132">
        <v>999</v>
      </c>
      <c r="AA159" s="132">
        <v>999</v>
      </c>
      <c r="AB159" s="132">
        <v>999</v>
      </c>
      <c r="AC159" s="132">
        <v>999</v>
      </c>
      <c r="AD159" s="132">
        <v>999</v>
      </c>
      <c r="AE159" s="132">
        <v>999</v>
      </c>
      <c r="AF159" s="132">
        <v>999</v>
      </c>
      <c r="AG159" s="132">
        <v>999</v>
      </c>
      <c r="AH159" s="132">
        <v>999</v>
      </c>
      <c r="AI159" s="132">
        <v>999</v>
      </c>
      <c r="AJ159" s="132">
        <v>999</v>
      </c>
      <c r="AK159" s="132">
        <v>999</v>
      </c>
      <c r="AL159" s="132">
        <v>999</v>
      </c>
      <c r="AM159" s="132">
        <v>999</v>
      </c>
      <c r="AN159" s="132">
        <v>999</v>
      </c>
      <c r="AO159" s="132">
        <v>999</v>
      </c>
      <c r="AP159" s="132">
        <v>999</v>
      </c>
      <c r="AQ159" s="132">
        <v>999</v>
      </c>
      <c r="AR159" s="132">
        <v>999</v>
      </c>
    </row>
    <row r="160" spans="5:44" ht="15" customHeight="1" x14ac:dyDescent="0.25">
      <c r="E160" s="2" t="s">
        <v>186</v>
      </c>
      <c r="F160" s="79" t="s">
        <v>281</v>
      </c>
      <c r="G160" s="73"/>
      <c r="H160" s="132">
        <v>999</v>
      </c>
      <c r="I160" s="132">
        <v>999</v>
      </c>
      <c r="J160" s="132">
        <v>999</v>
      </c>
      <c r="K160" s="132">
        <v>999</v>
      </c>
      <c r="L160" s="132">
        <v>999</v>
      </c>
      <c r="M160" s="132">
        <v>999</v>
      </c>
      <c r="N160" s="132">
        <v>999</v>
      </c>
      <c r="O160" s="132">
        <v>999</v>
      </c>
      <c r="P160" s="132">
        <v>999</v>
      </c>
      <c r="Q160" s="132">
        <v>999</v>
      </c>
      <c r="R160" s="132">
        <v>999</v>
      </c>
      <c r="S160" s="132">
        <v>999</v>
      </c>
      <c r="T160" s="132">
        <v>999</v>
      </c>
      <c r="U160" s="132">
        <v>999</v>
      </c>
      <c r="V160" s="132">
        <v>999</v>
      </c>
      <c r="W160" s="132">
        <v>999</v>
      </c>
      <c r="X160" s="132">
        <v>999</v>
      </c>
      <c r="Y160" s="132">
        <v>999</v>
      </c>
      <c r="Z160" s="132">
        <v>999</v>
      </c>
      <c r="AA160" s="132">
        <v>999</v>
      </c>
      <c r="AB160" s="132">
        <v>999</v>
      </c>
      <c r="AC160" s="132">
        <v>999</v>
      </c>
      <c r="AD160" s="132">
        <v>999</v>
      </c>
      <c r="AE160" s="132">
        <v>999</v>
      </c>
      <c r="AF160" s="132">
        <v>999</v>
      </c>
      <c r="AG160" s="132">
        <v>999</v>
      </c>
      <c r="AH160" s="132">
        <v>999</v>
      </c>
      <c r="AI160" s="132">
        <v>999</v>
      </c>
      <c r="AJ160" s="132">
        <v>999</v>
      </c>
      <c r="AK160" s="132">
        <v>999</v>
      </c>
      <c r="AL160" s="132">
        <v>999</v>
      </c>
      <c r="AM160" s="132">
        <v>999</v>
      </c>
      <c r="AN160" s="132">
        <v>999</v>
      </c>
      <c r="AO160" s="132">
        <v>999</v>
      </c>
      <c r="AP160" s="132">
        <v>999</v>
      </c>
      <c r="AQ160" s="132">
        <v>999</v>
      </c>
      <c r="AR160" s="132">
        <v>999</v>
      </c>
    </row>
    <row r="161" spans="5:44" ht="15" customHeight="1" x14ac:dyDescent="0.25">
      <c r="E161" s="2" t="s">
        <v>186</v>
      </c>
      <c r="F161" s="79" t="s">
        <v>286</v>
      </c>
      <c r="G161" s="73"/>
      <c r="H161" s="132">
        <v>999</v>
      </c>
      <c r="I161" s="132">
        <v>999</v>
      </c>
      <c r="J161" s="131">
        <v>0</v>
      </c>
      <c r="K161" s="131">
        <v>0</v>
      </c>
      <c r="L161" s="131">
        <v>0</v>
      </c>
      <c r="M161" s="131">
        <v>0</v>
      </c>
      <c r="N161" s="131">
        <v>0</v>
      </c>
      <c r="O161" s="131">
        <v>0</v>
      </c>
      <c r="P161" s="131">
        <v>0</v>
      </c>
      <c r="Q161" s="131">
        <v>0</v>
      </c>
      <c r="R161" s="131">
        <v>0</v>
      </c>
      <c r="S161" s="131">
        <v>0</v>
      </c>
      <c r="T161" s="131">
        <v>0</v>
      </c>
      <c r="U161" s="131">
        <v>0</v>
      </c>
      <c r="V161" s="131">
        <v>0</v>
      </c>
      <c r="W161" s="131">
        <v>0</v>
      </c>
      <c r="X161" s="131">
        <v>0</v>
      </c>
      <c r="Y161" s="131">
        <v>0</v>
      </c>
      <c r="Z161" s="131">
        <v>0</v>
      </c>
      <c r="AA161" s="131">
        <v>0</v>
      </c>
      <c r="AB161" s="131">
        <v>0</v>
      </c>
      <c r="AC161" s="131">
        <v>0</v>
      </c>
      <c r="AD161" s="131">
        <v>0</v>
      </c>
      <c r="AE161" s="131">
        <v>0</v>
      </c>
      <c r="AF161" s="131">
        <v>0</v>
      </c>
      <c r="AG161" s="131">
        <v>0</v>
      </c>
      <c r="AH161" s="131">
        <v>0</v>
      </c>
      <c r="AI161" s="131">
        <v>0</v>
      </c>
      <c r="AJ161" s="131">
        <v>0</v>
      </c>
      <c r="AK161" s="131">
        <v>0</v>
      </c>
      <c r="AL161" s="131">
        <v>0</v>
      </c>
      <c r="AM161" s="131">
        <v>0</v>
      </c>
      <c r="AN161" s="131">
        <v>0</v>
      </c>
      <c r="AO161" s="131">
        <v>0</v>
      </c>
      <c r="AP161" s="131">
        <v>0</v>
      </c>
      <c r="AQ161" s="131">
        <v>0</v>
      </c>
      <c r="AR161" s="131">
        <v>0</v>
      </c>
    </row>
    <row r="162" spans="5:44" ht="15" customHeight="1" x14ac:dyDescent="0.25">
      <c r="E162" s="2" t="s">
        <v>185</v>
      </c>
      <c r="F162" s="79" t="s">
        <v>100</v>
      </c>
      <c r="G162" s="73"/>
      <c r="H162" s="131">
        <v>0</v>
      </c>
      <c r="I162" s="131">
        <v>0</v>
      </c>
      <c r="J162" s="131">
        <v>0</v>
      </c>
      <c r="K162" s="131">
        <v>0</v>
      </c>
      <c r="L162" s="132">
        <v>999</v>
      </c>
      <c r="M162" s="132">
        <v>999</v>
      </c>
      <c r="N162" s="132">
        <v>999</v>
      </c>
      <c r="O162" s="132">
        <v>999</v>
      </c>
      <c r="P162" s="132">
        <v>999</v>
      </c>
      <c r="Q162" s="132">
        <v>999</v>
      </c>
      <c r="R162" s="132">
        <v>999</v>
      </c>
      <c r="S162" s="132">
        <v>999</v>
      </c>
      <c r="T162" s="132">
        <v>999</v>
      </c>
      <c r="U162" s="132">
        <v>999</v>
      </c>
      <c r="V162" s="132">
        <v>999</v>
      </c>
      <c r="W162" s="132">
        <v>999</v>
      </c>
      <c r="X162" s="132">
        <v>999</v>
      </c>
      <c r="Y162" s="132">
        <v>999</v>
      </c>
      <c r="Z162" s="132">
        <v>999</v>
      </c>
      <c r="AA162" s="132">
        <v>999</v>
      </c>
      <c r="AB162" s="132">
        <v>999</v>
      </c>
      <c r="AC162" s="132">
        <v>999</v>
      </c>
      <c r="AD162" s="132">
        <v>999</v>
      </c>
      <c r="AE162" s="132">
        <v>999</v>
      </c>
      <c r="AF162" s="132">
        <v>999</v>
      </c>
      <c r="AG162" s="132">
        <v>999</v>
      </c>
      <c r="AH162" s="132">
        <v>999</v>
      </c>
      <c r="AI162" s="132">
        <v>999</v>
      </c>
      <c r="AJ162" s="132">
        <v>999</v>
      </c>
      <c r="AK162" s="132">
        <v>999</v>
      </c>
      <c r="AL162" s="132">
        <v>999</v>
      </c>
      <c r="AM162" s="132">
        <v>999</v>
      </c>
      <c r="AN162" s="132">
        <v>999</v>
      </c>
      <c r="AO162" s="132">
        <v>999</v>
      </c>
      <c r="AP162" s="132">
        <v>999</v>
      </c>
      <c r="AQ162" s="132">
        <v>999</v>
      </c>
      <c r="AR162" s="132">
        <v>999</v>
      </c>
    </row>
    <row r="163" spans="5:44" ht="15" customHeight="1" x14ac:dyDescent="0.25">
      <c r="E163" s="2" t="s">
        <v>185</v>
      </c>
      <c r="F163" s="79" t="s">
        <v>280</v>
      </c>
      <c r="G163" s="73"/>
      <c r="H163" s="131">
        <v>0</v>
      </c>
      <c r="I163" s="131">
        <v>0</v>
      </c>
      <c r="J163" s="131">
        <v>0</v>
      </c>
      <c r="K163" s="131">
        <v>0</v>
      </c>
      <c r="L163" s="131">
        <v>0</v>
      </c>
      <c r="M163" s="132">
        <v>999</v>
      </c>
      <c r="N163" s="132">
        <v>999</v>
      </c>
      <c r="O163" s="132">
        <v>999</v>
      </c>
      <c r="P163" s="132">
        <v>999</v>
      </c>
      <c r="Q163" s="132">
        <v>999</v>
      </c>
      <c r="R163" s="132">
        <v>999</v>
      </c>
      <c r="S163" s="132">
        <v>999</v>
      </c>
      <c r="T163" s="132">
        <v>999</v>
      </c>
      <c r="U163" s="132">
        <v>999</v>
      </c>
      <c r="V163" s="132">
        <v>999</v>
      </c>
      <c r="W163" s="132">
        <v>999</v>
      </c>
      <c r="X163" s="132">
        <v>999</v>
      </c>
      <c r="Y163" s="132">
        <v>999</v>
      </c>
      <c r="Z163" s="132">
        <v>999</v>
      </c>
      <c r="AA163" s="132">
        <v>999</v>
      </c>
      <c r="AB163" s="132">
        <v>999</v>
      </c>
      <c r="AC163" s="132">
        <v>999</v>
      </c>
      <c r="AD163" s="132">
        <v>999</v>
      </c>
      <c r="AE163" s="132">
        <v>999</v>
      </c>
      <c r="AF163" s="132">
        <v>999</v>
      </c>
      <c r="AG163" s="132">
        <v>999</v>
      </c>
      <c r="AH163" s="132">
        <v>999</v>
      </c>
      <c r="AI163" s="132">
        <v>999</v>
      </c>
      <c r="AJ163" s="132">
        <v>999</v>
      </c>
      <c r="AK163" s="132">
        <v>999</v>
      </c>
      <c r="AL163" s="132">
        <v>999</v>
      </c>
      <c r="AM163" s="132">
        <v>999</v>
      </c>
      <c r="AN163" s="132">
        <v>999</v>
      </c>
      <c r="AO163" s="132">
        <v>999</v>
      </c>
      <c r="AP163" s="132">
        <v>999</v>
      </c>
      <c r="AQ163" s="132">
        <v>999</v>
      </c>
      <c r="AR163" s="132">
        <v>999</v>
      </c>
    </row>
    <row r="164" spans="5:44" ht="15" customHeight="1" x14ac:dyDescent="0.25">
      <c r="E164" s="2" t="s">
        <v>185</v>
      </c>
      <c r="F164" s="79" t="s">
        <v>285</v>
      </c>
      <c r="G164" s="73"/>
      <c r="H164" s="131">
        <v>0</v>
      </c>
      <c r="I164" s="131">
        <v>0</v>
      </c>
      <c r="J164" s="131">
        <v>0</v>
      </c>
      <c r="K164" s="131">
        <v>0</v>
      </c>
      <c r="L164" s="131">
        <v>0</v>
      </c>
      <c r="M164" s="131">
        <v>0</v>
      </c>
      <c r="N164" s="132">
        <v>999</v>
      </c>
      <c r="O164" s="132">
        <v>999</v>
      </c>
      <c r="P164" s="132">
        <v>999</v>
      </c>
      <c r="Q164" s="132">
        <v>999</v>
      </c>
      <c r="R164" s="132">
        <v>999</v>
      </c>
      <c r="S164" s="132">
        <v>999</v>
      </c>
      <c r="T164" s="132">
        <v>999</v>
      </c>
      <c r="U164" s="132">
        <v>999</v>
      </c>
      <c r="V164" s="132">
        <v>999</v>
      </c>
      <c r="W164" s="132">
        <v>999</v>
      </c>
      <c r="X164" s="132">
        <v>999</v>
      </c>
      <c r="Y164" s="132">
        <v>999</v>
      </c>
      <c r="Z164" s="132">
        <v>999</v>
      </c>
      <c r="AA164" s="132">
        <v>999</v>
      </c>
      <c r="AB164" s="132">
        <v>999</v>
      </c>
      <c r="AC164" s="132">
        <v>999</v>
      </c>
      <c r="AD164" s="132">
        <v>999</v>
      </c>
      <c r="AE164" s="132">
        <v>999</v>
      </c>
      <c r="AF164" s="132">
        <v>999</v>
      </c>
      <c r="AG164" s="132">
        <v>999</v>
      </c>
      <c r="AH164" s="132">
        <v>999</v>
      </c>
      <c r="AI164" s="132">
        <v>999</v>
      </c>
      <c r="AJ164" s="132">
        <v>999</v>
      </c>
      <c r="AK164" s="132">
        <v>999</v>
      </c>
      <c r="AL164" s="132">
        <v>999</v>
      </c>
      <c r="AM164" s="132">
        <v>999</v>
      </c>
      <c r="AN164" s="132">
        <v>999</v>
      </c>
      <c r="AO164" s="132">
        <v>999</v>
      </c>
      <c r="AP164" s="132">
        <v>999</v>
      </c>
      <c r="AQ164" s="132">
        <v>999</v>
      </c>
      <c r="AR164" s="132">
        <v>999</v>
      </c>
    </row>
    <row r="165" spans="5:44" ht="15" customHeight="1" x14ac:dyDescent="0.25">
      <c r="E165" s="2" t="s">
        <v>184</v>
      </c>
      <c r="F165" s="79" t="s">
        <v>103</v>
      </c>
      <c r="G165" s="73"/>
      <c r="H165" s="131">
        <v>0</v>
      </c>
      <c r="I165" s="131">
        <v>0</v>
      </c>
      <c r="J165" s="131">
        <v>0</v>
      </c>
      <c r="K165" s="131">
        <v>0</v>
      </c>
      <c r="L165" s="132">
        <v>999</v>
      </c>
      <c r="M165" s="132">
        <v>999</v>
      </c>
      <c r="N165" s="132">
        <v>999</v>
      </c>
      <c r="O165" s="132">
        <v>999</v>
      </c>
      <c r="P165" s="132">
        <v>999</v>
      </c>
      <c r="Q165" s="132">
        <v>999</v>
      </c>
      <c r="R165" s="132">
        <v>999</v>
      </c>
      <c r="S165" s="132">
        <v>999</v>
      </c>
      <c r="T165" s="132">
        <v>999</v>
      </c>
      <c r="U165" s="132">
        <v>999</v>
      </c>
      <c r="V165" s="132">
        <v>999</v>
      </c>
      <c r="W165" s="132">
        <v>999</v>
      </c>
      <c r="X165" s="132">
        <v>999</v>
      </c>
      <c r="Y165" s="132">
        <v>999</v>
      </c>
      <c r="Z165" s="132">
        <v>999</v>
      </c>
      <c r="AA165" s="132">
        <v>999</v>
      </c>
      <c r="AB165" s="132">
        <v>999</v>
      </c>
      <c r="AC165" s="132">
        <v>999</v>
      </c>
      <c r="AD165" s="132">
        <v>999</v>
      </c>
      <c r="AE165" s="132">
        <v>999</v>
      </c>
      <c r="AF165" s="132">
        <v>999</v>
      </c>
      <c r="AG165" s="132">
        <v>999</v>
      </c>
      <c r="AH165" s="132">
        <v>999</v>
      </c>
      <c r="AI165" s="132">
        <v>999</v>
      </c>
      <c r="AJ165" s="132">
        <v>999</v>
      </c>
      <c r="AK165" s="132">
        <v>999</v>
      </c>
      <c r="AL165" s="132">
        <v>999</v>
      </c>
      <c r="AM165" s="132">
        <v>999</v>
      </c>
      <c r="AN165" s="132">
        <v>999</v>
      </c>
      <c r="AO165" s="132">
        <v>999</v>
      </c>
      <c r="AP165" s="132">
        <v>999</v>
      </c>
      <c r="AQ165" s="132">
        <v>999</v>
      </c>
      <c r="AR165" s="132">
        <v>999</v>
      </c>
    </row>
    <row r="166" spans="5:44" ht="15" customHeight="1" x14ac:dyDescent="0.25">
      <c r="E166" s="2" t="s">
        <v>184</v>
      </c>
      <c r="F166" s="80" t="s">
        <v>111</v>
      </c>
      <c r="G166" s="73"/>
      <c r="H166" s="131">
        <v>0</v>
      </c>
      <c r="I166" s="131">
        <v>0</v>
      </c>
      <c r="J166" s="131">
        <v>0</v>
      </c>
      <c r="K166" s="131">
        <v>0</v>
      </c>
      <c r="L166" s="131">
        <v>0</v>
      </c>
      <c r="M166" s="131">
        <v>0</v>
      </c>
      <c r="N166" s="131">
        <v>0</v>
      </c>
      <c r="O166" s="132">
        <v>999</v>
      </c>
      <c r="P166" s="132">
        <v>999</v>
      </c>
      <c r="Q166" s="132">
        <v>999</v>
      </c>
      <c r="R166" s="132">
        <v>999</v>
      </c>
      <c r="S166" s="132">
        <v>999</v>
      </c>
      <c r="T166" s="132">
        <v>999</v>
      </c>
      <c r="U166" s="132">
        <v>999</v>
      </c>
      <c r="V166" s="132">
        <v>999</v>
      </c>
      <c r="W166" s="132">
        <v>999</v>
      </c>
      <c r="X166" s="132">
        <v>999</v>
      </c>
      <c r="Y166" s="132">
        <v>999</v>
      </c>
      <c r="Z166" s="132">
        <v>999</v>
      </c>
      <c r="AA166" s="132">
        <v>999</v>
      </c>
      <c r="AB166" s="132">
        <v>999</v>
      </c>
      <c r="AC166" s="132">
        <v>999</v>
      </c>
      <c r="AD166" s="132">
        <v>999</v>
      </c>
      <c r="AE166" s="132">
        <v>999</v>
      </c>
      <c r="AF166" s="132">
        <v>999</v>
      </c>
      <c r="AG166" s="132">
        <v>999</v>
      </c>
      <c r="AH166" s="132">
        <v>999</v>
      </c>
      <c r="AI166" s="132">
        <v>999</v>
      </c>
      <c r="AJ166" s="132">
        <v>999</v>
      </c>
      <c r="AK166" s="132">
        <v>999</v>
      </c>
      <c r="AL166" s="132">
        <v>999</v>
      </c>
      <c r="AM166" s="132">
        <v>999</v>
      </c>
      <c r="AN166" s="132">
        <v>999</v>
      </c>
      <c r="AO166" s="132">
        <v>999</v>
      </c>
      <c r="AP166" s="132">
        <v>999</v>
      </c>
      <c r="AQ166" s="132">
        <v>999</v>
      </c>
      <c r="AR166" s="132">
        <v>999</v>
      </c>
    </row>
    <row r="167" spans="5:44" ht="15" customHeight="1" x14ac:dyDescent="0.25">
      <c r="E167" s="2" t="s">
        <v>184</v>
      </c>
      <c r="F167" s="81" t="s">
        <v>104</v>
      </c>
      <c r="G167" s="73"/>
      <c r="H167" s="131">
        <v>0</v>
      </c>
      <c r="I167" s="131">
        <v>0</v>
      </c>
      <c r="J167" s="131">
        <v>0</v>
      </c>
      <c r="K167" s="131">
        <v>0</v>
      </c>
      <c r="L167" s="131">
        <v>0</v>
      </c>
      <c r="M167" s="131">
        <v>0</v>
      </c>
      <c r="N167" s="131">
        <v>0</v>
      </c>
      <c r="O167" s="131">
        <v>0</v>
      </c>
      <c r="P167" s="132">
        <v>999</v>
      </c>
      <c r="Q167" s="132">
        <v>999</v>
      </c>
      <c r="R167" s="132">
        <v>999</v>
      </c>
      <c r="S167" s="132">
        <v>999</v>
      </c>
      <c r="T167" s="132">
        <v>999</v>
      </c>
      <c r="U167" s="132">
        <v>999</v>
      </c>
      <c r="V167" s="132">
        <v>999</v>
      </c>
      <c r="W167" s="132">
        <v>999</v>
      </c>
      <c r="X167" s="132">
        <v>999</v>
      </c>
      <c r="Y167" s="132">
        <v>999</v>
      </c>
      <c r="Z167" s="132">
        <v>999</v>
      </c>
      <c r="AA167" s="132">
        <v>999</v>
      </c>
      <c r="AB167" s="132">
        <v>999</v>
      </c>
      <c r="AC167" s="132">
        <v>999</v>
      </c>
      <c r="AD167" s="132">
        <v>999</v>
      </c>
      <c r="AE167" s="132">
        <v>999</v>
      </c>
      <c r="AF167" s="132">
        <v>999</v>
      </c>
      <c r="AG167" s="132">
        <v>999</v>
      </c>
      <c r="AH167" s="132">
        <v>999</v>
      </c>
      <c r="AI167" s="132">
        <v>999</v>
      </c>
      <c r="AJ167" s="132">
        <v>999</v>
      </c>
      <c r="AK167" s="132">
        <v>999</v>
      </c>
      <c r="AL167" s="132">
        <v>999</v>
      </c>
      <c r="AM167" s="132">
        <v>999</v>
      </c>
      <c r="AN167" s="132">
        <v>999</v>
      </c>
      <c r="AO167" s="132">
        <v>999</v>
      </c>
      <c r="AP167" s="132">
        <v>999</v>
      </c>
      <c r="AQ167" s="132">
        <v>999</v>
      </c>
      <c r="AR167" s="132">
        <v>999</v>
      </c>
    </row>
    <row r="168" spans="5:44" ht="15" customHeight="1" x14ac:dyDescent="0.25">
      <c r="E168" s="2" t="s">
        <v>190</v>
      </c>
      <c r="F168" s="81" t="s">
        <v>304</v>
      </c>
      <c r="G168" s="73"/>
      <c r="H168" s="131">
        <v>0</v>
      </c>
      <c r="I168" s="131">
        <v>0</v>
      </c>
      <c r="J168" s="131">
        <v>0</v>
      </c>
      <c r="K168" s="131">
        <v>0</v>
      </c>
      <c r="L168" s="131">
        <v>0</v>
      </c>
      <c r="M168" s="131">
        <v>0</v>
      </c>
      <c r="N168" s="131">
        <v>0</v>
      </c>
      <c r="O168" s="131">
        <v>0</v>
      </c>
      <c r="P168" s="131">
        <v>0</v>
      </c>
      <c r="Q168" s="131">
        <v>0</v>
      </c>
      <c r="R168" s="131">
        <v>0</v>
      </c>
      <c r="S168" s="131">
        <v>0</v>
      </c>
      <c r="T168" s="131">
        <v>0</v>
      </c>
      <c r="U168" s="132">
        <v>999</v>
      </c>
      <c r="V168" s="132">
        <v>999</v>
      </c>
      <c r="W168" s="132">
        <v>999</v>
      </c>
      <c r="X168" s="132">
        <v>999</v>
      </c>
      <c r="Y168" s="132">
        <v>999</v>
      </c>
      <c r="Z168" s="132">
        <v>999</v>
      </c>
      <c r="AA168" s="132">
        <v>999</v>
      </c>
      <c r="AB168" s="132">
        <v>999</v>
      </c>
      <c r="AC168" s="132">
        <v>999</v>
      </c>
      <c r="AD168" s="132">
        <v>999</v>
      </c>
      <c r="AE168" s="132">
        <v>999</v>
      </c>
      <c r="AF168" s="132">
        <v>999</v>
      </c>
      <c r="AG168" s="132">
        <v>999</v>
      </c>
      <c r="AH168" s="132">
        <v>999</v>
      </c>
      <c r="AI168" s="132">
        <v>999</v>
      </c>
      <c r="AJ168" s="132">
        <v>999</v>
      </c>
      <c r="AK168" s="132">
        <v>999</v>
      </c>
      <c r="AL168" s="132">
        <v>999</v>
      </c>
      <c r="AM168" s="132">
        <v>999</v>
      </c>
      <c r="AN168" s="132">
        <v>999</v>
      </c>
      <c r="AO168" s="132">
        <v>999</v>
      </c>
      <c r="AP168" s="132">
        <v>999</v>
      </c>
      <c r="AQ168" s="132">
        <v>999</v>
      </c>
      <c r="AR168" s="132">
        <v>999</v>
      </c>
    </row>
    <row r="169" spans="5:44" ht="15" customHeight="1" x14ac:dyDescent="0.25">
      <c r="E169" s="2" t="s">
        <v>190</v>
      </c>
      <c r="F169" s="81" t="s">
        <v>305</v>
      </c>
      <c r="G169" s="73"/>
      <c r="H169" s="131">
        <v>0</v>
      </c>
      <c r="I169" s="131">
        <v>0</v>
      </c>
      <c r="J169" s="131">
        <v>0</v>
      </c>
      <c r="K169" s="131">
        <v>0</v>
      </c>
      <c r="L169" s="131">
        <v>0</v>
      </c>
      <c r="M169" s="131">
        <v>0</v>
      </c>
      <c r="N169" s="131">
        <v>0</v>
      </c>
      <c r="O169" s="131">
        <v>0</v>
      </c>
      <c r="P169" s="131">
        <v>0</v>
      </c>
      <c r="Q169" s="131">
        <v>0</v>
      </c>
      <c r="R169" s="131">
        <v>0</v>
      </c>
      <c r="S169" s="131">
        <v>0</v>
      </c>
      <c r="T169" s="131">
        <v>0</v>
      </c>
      <c r="U169" s="131">
        <v>0</v>
      </c>
      <c r="V169" s="131">
        <v>0</v>
      </c>
      <c r="W169" s="131">
        <v>0</v>
      </c>
      <c r="X169" s="131">
        <v>0</v>
      </c>
      <c r="Y169" s="131">
        <v>0</v>
      </c>
      <c r="Z169" s="131">
        <v>0</v>
      </c>
      <c r="AA169" s="131">
        <v>0</v>
      </c>
      <c r="AB169" s="131">
        <v>0</v>
      </c>
      <c r="AC169" s="131">
        <v>0</v>
      </c>
      <c r="AD169" s="131">
        <v>0</v>
      </c>
      <c r="AE169" s="131">
        <v>0</v>
      </c>
      <c r="AF169" s="131">
        <v>0</v>
      </c>
      <c r="AG169" s="131">
        <v>0</v>
      </c>
      <c r="AH169" s="131">
        <v>0</v>
      </c>
      <c r="AI169" s="131">
        <v>0</v>
      </c>
      <c r="AJ169" s="131">
        <v>0</v>
      </c>
      <c r="AK169" s="131">
        <v>0</v>
      </c>
      <c r="AL169" s="131">
        <v>0</v>
      </c>
      <c r="AM169" s="131">
        <v>0</v>
      </c>
      <c r="AN169" s="131">
        <v>0</v>
      </c>
      <c r="AO169" s="131">
        <v>0</v>
      </c>
      <c r="AP169" s="131">
        <v>0</v>
      </c>
      <c r="AQ169" s="131">
        <v>0</v>
      </c>
      <c r="AR169" s="131">
        <v>0</v>
      </c>
    </row>
    <row r="170" spans="5:44" ht="15" customHeight="1" x14ac:dyDescent="0.25">
      <c r="E170" s="2" t="s">
        <v>190</v>
      </c>
      <c r="F170" s="81" t="s">
        <v>306</v>
      </c>
      <c r="G170" s="73"/>
      <c r="H170" s="131">
        <v>0</v>
      </c>
      <c r="I170" s="131">
        <v>0</v>
      </c>
      <c r="J170" s="131">
        <v>0</v>
      </c>
      <c r="K170" s="131">
        <v>0</v>
      </c>
      <c r="L170" s="131">
        <v>0</v>
      </c>
      <c r="M170" s="131">
        <v>0</v>
      </c>
      <c r="N170" s="131">
        <v>0</v>
      </c>
      <c r="O170" s="131">
        <v>0</v>
      </c>
      <c r="P170" s="131">
        <v>0</v>
      </c>
      <c r="Q170" s="131">
        <v>0</v>
      </c>
      <c r="R170" s="131">
        <v>0</v>
      </c>
      <c r="S170" s="131">
        <v>0</v>
      </c>
      <c r="T170" s="131">
        <v>0</v>
      </c>
      <c r="U170" s="131">
        <v>0</v>
      </c>
      <c r="V170" s="132">
        <v>999</v>
      </c>
      <c r="W170" s="132">
        <v>999</v>
      </c>
      <c r="X170" s="132">
        <v>999</v>
      </c>
      <c r="Y170" s="132">
        <v>999</v>
      </c>
      <c r="Z170" s="132">
        <v>999</v>
      </c>
      <c r="AA170" s="132">
        <v>999</v>
      </c>
      <c r="AB170" s="132">
        <v>999</v>
      </c>
      <c r="AC170" s="132">
        <v>999</v>
      </c>
      <c r="AD170" s="132">
        <v>999</v>
      </c>
      <c r="AE170" s="132">
        <v>999</v>
      </c>
      <c r="AF170" s="132">
        <v>999</v>
      </c>
      <c r="AG170" s="132">
        <v>999</v>
      </c>
      <c r="AH170" s="132">
        <v>999</v>
      </c>
      <c r="AI170" s="132">
        <v>999</v>
      </c>
      <c r="AJ170" s="132">
        <v>999</v>
      </c>
      <c r="AK170" s="132">
        <v>999</v>
      </c>
      <c r="AL170" s="132">
        <v>999</v>
      </c>
      <c r="AM170" s="132">
        <v>999</v>
      </c>
      <c r="AN170" s="132">
        <v>999</v>
      </c>
      <c r="AO170" s="132">
        <v>999</v>
      </c>
      <c r="AP170" s="132">
        <v>999</v>
      </c>
      <c r="AQ170" s="132">
        <v>999</v>
      </c>
      <c r="AR170" s="132">
        <v>999</v>
      </c>
    </row>
    <row r="171" spans="5:44" ht="15" customHeight="1" x14ac:dyDescent="0.25">
      <c r="E171" s="2" t="s">
        <v>189</v>
      </c>
      <c r="F171" s="81" t="s">
        <v>307</v>
      </c>
      <c r="G171" s="73"/>
      <c r="H171" s="131">
        <v>0</v>
      </c>
      <c r="I171" s="131">
        <v>0</v>
      </c>
      <c r="J171" s="131">
        <v>0</v>
      </c>
      <c r="K171" s="131">
        <v>0</v>
      </c>
      <c r="L171" s="131">
        <v>0</v>
      </c>
      <c r="M171" s="131">
        <v>0</v>
      </c>
      <c r="N171" s="131">
        <v>0</v>
      </c>
      <c r="O171" s="131">
        <v>0</v>
      </c>
      <c r="P171" s="131">
        <v>0</v>
      </c>
      <c r="Q171" s="131">
        <v>0</v>
      </c>
      <c r="R171" s="131">
        <v>0</v>
      </c>
      <c r="S171" s="131">
        <v>0</v>
      </c>
      <c r="T171" s="131">
        <v>0</v>
      </c>
      <c r="U171" s="132">
        <v>999</v>
      </c>
      <c r="V171" s="132">
        <v>999</v>
      </c>
      <c r="W171" s="132">
        <v>999</v>
      </c>
      <c r="X171" s="132">
        <v>999</v>
      </c>
      <c r="Y171" s="132">
        <v>999</v>
      </c>
      <c r="Z171" s="132">
        <v>999</v>
      </c>
      <c r="AA171" s="132">
        <v>999</v>
      </c>
      <c r="AB171" s="132">
        <v>999</v>
      </c>
      <c r="AC171" s="132">
        <v>999</v>
      </c>
      <c r="AD171" s="132">
        <v>999</v>
      </c>
      <c r="AE171" s="132">
        <v>999</v>
      </c>
      <c r="AF171" s="132">
        <v>999</v>
      </c>
      <c r="AG171" s="132">
        <v>999</v>
      </c>
      <c r="AH171" s="132">
        <v>999</v>
      </c>
      <c r="AI171" s="132">
        <v>999</v>
      </c>
      <c r="AJ171" s="132">
        <v>999</v>
      </c>
      <c r="AK171" s="132">
        <v>999</v>
      </c>
      <c r="AL171" s="132">
        <v>999</v>
      </c>
      <c r="AM171" s="132">
        <v>999</v>
      </c>
      <c r="AN171" s="132">
        <v>999</v>
      </c>
      <c r="AO171" s="132">
        <v>999</v>
      </c>
      <c r="AP171" s="132">
        <v>999</v>
      </c>
      <c r="AQ171" s="132">
        <v>999</v>
      </c>
      <c r="AR171" s="132">
        <v>999</v>
      </c>
    </row>
    <row r="172" spans="5:44" ht="15" customHeight="1" x14ac:dyDescent="0.25">
      <c r="E172" s="2" t="s">
        <v>188</v>
      </c>
      <c r="F172" s="81" t="s">
        <v>308</v>
      </c>
      <c r="G172" s="73"/>
      <c r="H172" s="131">
        <v>0</v>
      </c>
      <c r="I172" s="131">
        <v>0</v>
      </c>
      <c r="J172" s="131">
        <v>0</v>
      </c>
      <c r="K172" s="131">
        <v>0</v>
      </c>
      <c r="L172" s="131">
        <v>0</v>
      </c>
      <c r="M172" s="131">
        <v>0</v>
      </c>
      <c r="N172" s="131">
        <v>0</v>
      </c>
      <c r="O172" s="131">
        <v>0</v>
      </c>
      <c r="P172" s="131">
        <v>0</v>
      </c>
      <c r="Q172" s="131">
        <v>0</v>
      </c>
      <c r="R172" s="131">
        <v>0</v>
      </c>
      <c r="S172" s="132">
        <v>999</v>
      </c>
      <c r="T172" s="132">
        <v>999</v>
      </c>
      <c r="U172" s="132">
        <v>999</v>
      </c>
      <c r="V172" s="132">
        <v>999</v>
      </c>
      <c r="W172" s="132">
        <v>999</v>
      </c>
      <c r="X172" s="132">
        <v>999</v>
      </c>
      <c r="Y172" s="132">
        <v>999</v>
      </c>
      <c r="Z172" s="132">
        <v>999</v>
      </c>
      <c r="AA172" s="132">
        <v>999</v>
      </c>
      <c r="AB172" s="132">
        <v>999</v>
      </c>
      <c r="AC172" s="132">
        <v>999</v>
      </c>
      <c r="AD172" s="132">
        <v>999</v>
      </c>
      <c r="AE172" s="132">
        <v>999</v>
      </c>
      <c r="AF172" s="132">
        <v>999</v>
      </c>
      <c r="AG172" s="132">
        <v>999</v>
      </c>
      <c r="AH172" s="132">
        <v>999</v>
      </c>
      <c r="AI172" s="132">
        <v>999</v>
      </c>
      <c r="AJ172" s="132">
        <v>999</v>
      </c>
      <c r="AK172" s="132">
        <v>999</v>
      </c>
      <c r="AL172" s="132">
        <v>999</v>
      </c>
      <c r="AM172" s="132">
        <v>999</v>
      </c>
      <c r="AN172" s="132">
        <v>999</v>
      </c>
      <c r="AO172" s="132">
        <v>999</v>
      </c>
      <c r="AP172" s="132">
        <v>999</v>
      </c>
      <c r="AQ172" s="132">
        <v>999</v>
      </c>
      <c r="AR172" s="132">
        <v>999</v>
      </c>
    </row>
    <row r="173" spans="5:44" ht="15" customHeight="1" x14ac:dyDescent="0.25">
      <c r="E173" s="2" t="s">
        <v>187</v>
      </c>
      <c r="F173" s="81" t="s">
        <v>183</v>
      </c>
      <c r="G173" s="73"/>
      <c r="H173" s="131">
        <v>0</v>
      </c>
      <c r="I173" s="131">
        <v>0</v>
      </c>
      <c r="J173" s="131">
        <v>0</v>
      </c>
      <c r="K173" s="131">
        <v>0</v>
      </c>
      <c r="L173" s="131">
        <v>0</v>
      </c>
      <c r="M173" s="131">
        <v>0</v>
      </c>
      <c r="N173" s="131">
        <v>0</v>
      </c>
      <c r="O173" s="131">
        <v>0</v>
      </c>
      <c r="P173" s="131">
        <v>0</v>
      </c>
      <c r="Q173" s="131">
        <v>0</v>
      </c>
      <c r="R173" s="131">
        <v>0</v>
      </c>
      <c r="S173" s="131">
        <v>0</v>
      </c>
      <c r="T173" s="131">
        <v>0</v>
      </c>
      <c r="U173" s="131">
        <v>0</v>
      </c>
      <c r="V173" s="132">
        <v>999</v>
      </c>
      <c r="W173" s="132">
        <v>999</v>
      </c>
      <c r="X173" s="132">
        <v>999</v>
      </c>
      <c r="Y173" s="132">
        <v>999</v>
      </c>
      <c r="Z173" s="132">
        <v>999</v>
      </c>
      <c r="AA173" s="132">
        <v>999</v>
      </c>
      <c r="AB173" s="132">
        <v>999</v>
      </c>
      <c r="AC173" s="132">
        <v>999</v>
      </c>
      <c r="AD173" s="132">
        <v>999</v>
      </c>
      <c r="AE173" s="132">
        <v>999</v>
      </c>
      <c r="AF173" s="132">
        <v>999</v>
      </c>
      <c r="AG173" s="132">
        <v>999</v>
      </c>
      <c r="AH173" s="132">
        <v>999</v>
      </c>
      <c r="AI173" s="132">
        <v>999</v>
      </c>
      <c r="AJ173" s="132">
        <v>999</v>
      </c>
      <c r="AK173" s="132">
        <v>999</v>
      </c>
      <c r="AL173" s="132">
        <v>999</v>
      </c>
      <c r="AM173" s="132">
        <v>999</v>
      </c>
      <c r="AN173" s="132">
        <v>999</v>
      </c>
      <c r="AO173" s="132">
        <v>999</v>
      </c>
      <c r="AP173" s="132">
        <v>999</v>
      </c>
      <c r="AQ173" s="132">
        <v>999</v>
      </c>
      <c r="AR173" s="132">
        <v>999</v>
      </c>
    </row>
    <row r="174" spans="5:44" ht="15" customHeight="1" x14ac:dyDescent="0.25">
      <c r="E174" s="2" t="s">
        <v>187</v>
      </c>
      <c r="F174" s="84" t="s">
        <v>309</v>
      </c>
      <c r="G174" s="73"/>
      <c r="H174" s="136">
        <v>0</v>
      </c>
      <c r="I174" s="136">
        <v>0</v>
      </c>
      <c r="J174" s="136">
        <v>0</v>
      </c>
      <c r="K174" s="136">
        <v>0</v>
      </c>
      <c r="L174" s="136">
        <v>0</v>
      </c>
      <c r="M174" s="136">
        <v>0</v>
      </c>
      <c r="N174" s="136">
        <v>0</v>
      </c>
      <c r="O174" s="136">
        <v>0</v>
      </c>
      <c r="P174" s="136">
        <v>0</v>
      </c>
      <c r="Q174" s="136">
        <v>0</v>
      </c>
      <c r="R174" s="136">
        <v>0</v>
      </c>
      <c r="S174" s="136">
        <v>0</v>
      </c>
      <c r="T174" s="136">
        <v>0</v>
      </c>
      <c r="U174" s="136">
        <v>0</v>
      </c>
      <c r="V174" s="136">
        <v>0</v>
      </c>
      <c r="W174" s="137">
        <v>999</v>
      </c>
      <c r="X174" s="137">
        <v>999</v>
      </c>
      <c r="Y174" s="137">
        <v>999</v>
      </c>
      <c r="Z174" s="137">
        <v>999</v>
      </c>
      <c r="AA174" s="137">
        <v>999</v>
      </c>
      <c r="AB174" s="137">
        <v>999</v>
      </c>
      <c r="AC174" s="137">
        <v>999</v>
      </c>
      <c r="AD174" s="137">
        <v>999</v>
      </c>
      <c r="AE174" s="137">
        <v>999</v>
      </c>
      <c r="AF174" s="137">
        <v>999</v>
      </c>
      <c r="AG174" s="137">
        <v>999</v>
      </c>
      <c r="AH174" s="137">
        <v>999</v>
      </c>
      <c r="AI174" s="137">
        <v>999</v>
      </c>
      <c r="AJ174" s="137">
        <v>999</v>
      </c>
      <c r="AK174" s="137">
        <v>999</v>
      </c>
      <c r="AL174" s="137">
        <v>999</v>
      </c>
      <c r="AM174" s="137">
        <v>999</v>
      </c>
      <c r="AN174" s="137">
        <v>999</v>
      </c>
      <c r="AO174" s="137">
        <v>999</v>
      </c>
      <c r="AP174" s="137">
        <v>999</v>
      </c>
      <c r="AQ174" s="137">
        <v>999</v>
      </c>
      <c r="AR174" s="137">
        <v>999</v>
      </c>
    </row>
    <row r="175" spans="5:44" ht="15" customHeight="1" x14ac:dyDescent="0.25">
      <c r="E175" s="2" t="s">
        <v>194</v>
      </c>
      <c r="F175" s="85" t="s">
        <v>310</v>
      </c>
      <c r="G175" s="73"/>
      <c r="H175" s="131">
        <v>0</v>
      </c>
      <c r="I175" s="131">
        <v>0</v>
      </c>
      <c r="J175" s="131">
        <v>0</v>
      </c>
      <c r="K175" s="131">
        <v>0</v>
      </c>
      <c r="L175" s="131">
        <v>0</v>
      </c>
      <c r="M175" s="131">
        <v>0</v>
      </c>
      <c r="N175" s="131">
        <v>0</v>
      </c>
      <c r="O175" s="131">
        <v>0</v>
      </c>
      <c r="P175" s="131">
        <v>0</v>
      </c>
      <c r="Q175" s="131">
        <v>0</v>
      </c>
      <c r="R175" s="131">
        <v>0</v>
      </c>
      <c r="S175" s="131">
        <v>0</v>
      </c>
      <c r="T175" s="131">
        <v>0</v>
      </c>
      <c r="U175" s="131">
        <v>0</v>
      </c>
      <c r="V175" s="131">
        <v>0</v>
      </c>
      <c r="W175" s="131">
        <v>0</v>
      </c>
      <c r="X175" s="132">
        <v>999</v>
      </c>
      <c r="Y175" s="132">
        <v>999</v>
      </c>
      <c r="Z175" s="132">
        <v>999</v>
      </c>
      <c r="AA175" s="132">
        <v>999</v>
      </c>
      <c r="AB175" s="132">
        <v>999</v>
      </c>
      <c r="AC175" s="132">
        <v>999</v>
      </c>
      <c r="AD175" s="132">
        <v>999</v>
      </c>
      <c r="AE175" s="132">
        <v>999</v>
      </c>
      <c r="AF175" s="132">
        <v>999</v>
      </c>
      <c r="AG175" s="132">
        <v>999</v>
      </c>
      <c r="AH175" s="132">
        <v>999</v>
      </c>
      <c r="AI175" s="132">
        <v>999</v>
      </c>
      <c r="AJ175" s="132">
        <v>999</v>
      </c>
      <c r="AK175" s="132">
        <v>999</v>
      </c>
      <c r="AL175" s="132">
        <v>999</v>
      </c>
      <c r="AM175" s="132">
        <v>999</v>
      </c>
      <c r="AN175" s="132">
        <v>999</v>
      </c>
      <c r="AO175" s="132">
        <v>999</v>
      </c>
      <c r="AP175" s="132">
        <v>999</v>
      </c>
      <c r="AQ175" s="132">
        <v>999</v>
      </c>
      <c r="AR175" s="132">
        <v>999</v>
      </c>
    </row>
    <row r="176" spans="5:44" ht="15" customHeight="1" x14ac:dyDescent="0.25">
      <c r="E176" s="2" t="s">
        <v>189</v>
      </c>
      <c r="F176" s="86" t="s">
        <v>312</v>
      </c>
      <c r="G176" s="73"/>
      <c r="H176" s="131">
        <v>0</v>
      </c>
      <c r="I176" s="131">
        <v>0</v>
      </c>
      <c r="J176" s="131">
        <v>0</v>
      </c>
      <c r="K176" s="131">
        <v>0</v>
      </c>
      <c r="L176" s="131">
        <v>0</v>
      </c>
      <c r="M176" s="131">
        <v>0</v>
      </c>
      <c r="N176" s="131">
        <v>0</v>
      </c>
      <c r="O176" s="131">
        <v>0</v>
      </c>
      <c r="P176" s="131">
        <v>0</v>
      </c>
      <c r="Q176" s="131">
        <v>0</v>
      </c>
      <c r="R176" s="131">
        <v>0</v>
      </c>
      <c r="S176" s="131">
        <v>0</v>
      </c>
      <c r="T176" s="131">
        <v>0</v>
      </c>
      <c r="U176" s="131">
        <v>0</v>
      </c>
      <c r="V176" s="131">
        <v>0</v>
      </c>
      <c r="W176" s="131">
        <v>0</v>
      </c>
      <c r="X176" s="131">
        <v>0</v>
      </c>
      <c r="Y176" s="131">
        <v>0</v>
      </c>
      <c r="Z176" s="131">
        <v>0</v>
      </c>
      <c r="AA176" s="131">
        <v>0</v>
      </c>
      <c r="AB176" s="131">
        <v>0</v>
      </c>
      <c r="AC176" s="131">
        <v>0</v>
      </c>
      <c r="AD176" s="131">
        <v>0</v>
      </c>
      <c r="AE176" s="131">
        <v>0</v>
      </c>
      <c r="AF176" s="131">
        <v>0</v>
      </c>
      <c r="AG176" s="131">
        <v>0</v>
      </c>
      <c r="AH176" s="131">
        <v>0</v>
      </c>
      <c r="AI176" s="131">
        <v>0</v>
      </c>
      <c r="AJ176" s="131">
        <v>0</v>
      </c>
      <c r="AK176" s="131">
        <v>0</v>
      </c>
      <c r="AL176" s="131">
        <v>0</v>
      </c>
      <c r="AM176" s="131">
        <v>0</v>
      </c>
      <c r="AN176" s="131">
        <v>0</v>
      </c>
      <c r="AO176" s="131">
        <v>0</v>
      </c>
      <c r="AP176" s="132">
        <v>999</v>
      </c>
      <c r="AQ176" s="132">
        <v>999</v>
      </c>
      <c r="AR176" s="132">
        <v>999</v>
      </c>
    </row>
    <row r="177" spans="5:44" ht="15" customHeight="1" x14ac:dyDescent="0.25">
      <c r="E177" s="2" t="s">
        <v>189</v>
      </c>
      <c r="F177" s="86" t="s">
        <v>313</v>
      </c>
      <c r="H177" s="131">
        <v>0</v>
      </c>
      <c r="I177" s="131">
        <v>0</v>
      </c>
      <c r="J177" s="131">
        <v>0</v>
      </c>
      <c r="K177" s="131">
        <v>0</v>
      </c>
      <c r="L177" s="131">
        <v>0</v>
      </c>
      <c r="M177" s="131">
        <v>0</v>
      </c>
      <c r="N177" s="131">
        <v>0</v>
      </c>
      <c r="O177" s="131">
        <v>0</v>
      </c>
      <c r="P177" s="131">
        <v>0</v>
      </c>
      <c r="Q177" s="131">
        <v>0</v>
      </c>
      <c r="R177" s="131">
        <v>0</v>
      </c>
      <c r="S177" s="131">
        <v>0</v>
      </c>
      <c r="T177" s="131">
        <v>0</v>
      </c>
      <c r="U177" s="131">
        <v>0</v>
      </c>
      <c r="V177" s="131">
        <v>0</v>
      </c>
      <c r="W177" s="131">
        <v>0</v>
      </c>
      <c r="X177" s="131">
        <v>0</v>
      </c>
      <c r="Y177" s="131">
        <v>0</v>
      </c>
      <c r="Z177" s="131">
        <v>0</v>
      </c>
      <c r="AA177" s="131">
        <v>0</v>
      </c>
      <c r="AB177" s="131">
        <v>0</v>
      </c>
      <c r="AC177" s="131">
        <v>0</v>
      </c>
      <c r="AD177" s="131">
        <v>0</v>
      </c>
      <c r="AE177" s="131">
        <v>0</v>
      </c>
      <c r="AF177" s="131">
        <v>0</v>
      </c>
      <c r="AG177" s="131">
        <v>0</v>
      </c>
      <c r="AH177" s="131">
        <v>0</v>
      </c>
      <c r="AI177" s="131">
        <v>0</v>
      </c>
      <c r="AJ177" s="131">
        <v>0</v>
      </c>
      <c r="AK177" s="131">
        <v>0</v>
      </c>
      <c r="AL177" s="131">
        <v>0</v>
      </c>
      <c r="AM177" s="131">
        <v>0</v>
      </c>
      <c r="AN177" s="131">
        <v>0</v>
      </c>
      <c r="AO177" s="131">
        <v>0</v>
      </c>
      <c r="AP177" s="131">
        <v>0</v>
      </c>
      <c r="AQ177" s="132">
        <v>999</v>
      </c>
      <c r="AR177" s="132">
        <v>999</v>
      </c>
    </row>
  </sheetData>
  <sheetProtection formatCells="0" formatColumns="0" formatRows="0" sort="0" autoFilter="0"/>
  <phoneticPr fontId="28" type="noConversion"/>
  <conditionalFormatting sqref="AS9:BN83">
    <cfRule type="cellIs" dxfId="17" priority="74" operator="equal">
      <formula>""</formula>
    </cfRule>
  </conditionalFormatting>
  <conditionalFormatting sqref="AS9:BI83">
    <cfRule type="cellIs" dxfId="16" priority="41" operator="greaterThan">
      <formula>99</formula>
    </cfRule>
  </conditionalFormatting>
  <conditionalFormatting sqref="I102:AR102 Y103:AR131">
    <cfRule type="cellIs" dxfId="15" priority="21" operator="greaterThanOrEqual">
      <formula>90</formula>
    </cfRule>
  </conditionalFormatting>
  <conditionalFormatting sqref="I102:AR102 Y103:AR131">
    <cfRule type="cellIs" dxfId="14" priority="20" operator="equal">
      <formula>""</formula>
    </cfRule>
  </conditionalFormatting>
  <conditionalFormatting sqref="I103:X131">
    <cfRule type="cellIs" dxfId="13" priority="18" operator="greaterThanOrEqual">
      <formula>90</formula>
    </cfRule>
  </conditionalFormatting>
  <conditionalFormatting sqref="I103:X131">
    <cfRule type="cellIs" dxfId="12" priority="17" operator="equal">
      <formula>""</formula>
    </cfRule>
  </conditionalFormatting>
  <conditionalFormatting sqref="H102">
    <cfRule type="cellIs" dxfId="11" priority="16" operator="greaterThanOrEqual">
      <formula>90</formula>
    </cfRule>
  </conditionalFormatting>
  <conditionalFormatting sqref="H102">
    <cfRule type="cellIs" dxfId="10" priority="15" operator="equal">
      <formula>""</formula>
    </cfRule>
  </conditionalFormatting>
  <conditionalFormatting sqref="H103:H131">
    <cfRule type="cellIs" dxfId="9" priority="14" operator="greaterThanOrEqual">
      <formula>90</formula>
    </cfRule>
  </conditionalFormatting>
  <conditionalFormatting sqref="H103:H131">
    <cfRule type="cellIs" dxfId="8" priority="13" operator="equal">
      <formula>""</formula>
    </cfRule>
  </conditionalFormatting>
  <conditionalFormatting sqref="F102:F131">
    <cfRule type="cellIs" dxfId="7" priority="8" operator="equal">
      <formula>""</formula>
    </cfRule>
  </conditionalFormatting>
  <conditionalFormatting sqref="H137:AR177">
    <cfRule type="cellIs" dxfId="6" priority="6" operator="equal">
      <formula>""</formula>
    </cfRule>
    <cfRule type="cellIs" dxfId="5" priority="7" operator="greaterThanOrEqual">
      <formula>90</formula>
    </cfRule>
  </conditionalFormatting>
  <conditionalFormatting sqref="H9:AR83">
    <cfRule type="cellIs" dxfId="4" priority="2" operator="equal">
      <formula>999</formula>
    </cfRule>
    <cfRule type="cellIs" dxfId="3" priority="3" operator="equal">
      <formula>-999</formula>
    </cfRule>
    <cfRule type="cellIs" dxfId="2" priority="4" operator="equal">
      <formula>""</formula>
    </cfRule>
    <cfRule type="cellIs" dxfId="1" priority="5" operator="between">
      <formula>90</formula>
      <formula>400</formula>
    </cfRule>
  </conditionalFormatting>
  <conditionalFormatting sqref="H132:AR134 F132:F134">
    <cfRule type="cellIs" dxfId="0" priority="1" operator="equal">
      <formula>""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Generators - Active Power</vt:lpstr>
      <vt:lpstr>Generators - Reactive Power</vt:lpstr>
      <vt:lpstr>Generators - Rating</vt:lpstr>
      <vt:lpstr>Busbars - Voltage(pu)</vt:lpstr>
      <vt:lpstr>Transformers - Loading</vt:lpstr>
      <vt:lpstr>Transformers - MVA</vt:lpstr>
      <vt:lpstr>Transformers - MVar</vt:lpstr>
      <vt:lpstr>Transformers - Taps</vt:lpstr>
      <vt:lpstr>Lines - Loading</vt:lpstr>
      <vt:lpstr>Lines - Current</vt:lpstr>
      <vt:lpstr>Lines - Active Power</vt:lpstr>
      <vt:lpstr>Lines - Reactive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McFadzean</dc:creator>
  <cp:lastModifiedBy>Max McFarlane</cp:lastModifiedBy>
  <cp:lastPrinted>2019-07-12T14:53:40Z</cp:lastPrinted>
  <dcterms:created xsi:type="dcterms:W3CDTF">2018-05-18T14:04:10Z</dcterms:created>
  <dcterms:modified xsi:type="dcterms:W3CDTF">2021-05-18T08:07:32Z</dcterms:modified>
</cp:coreProperties>
</file>