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12957 - Blackstart - Desktop Studies\desktopstudies\package\data\simtool\raw\"/>
    </mc:Choice>
  </mc:AlternateContent>
  <xr:revisionPtr revIDLastSave="0" documentId="13_ncr:1_{E23989CE-2B31-4E8E-AE4E-B4C48CD04D49}" xr6:coauthVersionLast="46" xr6:coauthVersionMax="46" xr10:uidLastSave="{00000000-0000-0000-0000-000000000000}"/>
  <bookViews>
    <workbookView xWindow="-120" yWindow="-120" windowWidth="29040" windowHeight="15840" tabRatio="890" firstSheet="1" activeTab="2" xr2:uid="{14AAEEF1-0A98-4A3B-9A0E-BC9409274F41}"/>
  </bookViews>
  <sheets>
    <sheet name="Generators - Active Power" sheetId="111" r:id="rId1"/>
    <sheet name="Generators - Reactive Power" sheetId="110" r:id="rId2"/>
    <sheet name="Busbars - Voltage(pu)" sheetId="109" r:id="rId3"/>
    <sheet name="Transformers - Loading" sheetId="107" r:id="rId4"/>
    <sheet name="Transformers - MVA" sheetId="116" r:id="rId5"/>
    <sheet name="Transformers - Taps" sheetId="108" r:id="rId6"/>
    <sheet name="Lines - Loading" sheetId="106" r:id="rId7"/>
    <sheet name="Lines - Current" sheetId="114" r:id="rId8"/>
    <sheet name="Lines - Active Power" sheetId="112" r:id="rId9"/>
    <sheet name="Lines - Reactive Power" sheetId="113" r:id="rId10"/>
  </sheets>
  <definedNames>
    <definedName name="Document">#REF!</definedName>
    <definedName name="ModelVersion">#REF!</definedName>
    <definedName name="Project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116" l="1"/>
  <c r="K23" i="116"/>
  <c r="L23" i="116"/>
  <c r="M23" i="116"/>
  <c r="N23" i="116"/>
  <c r="O23" i="116"/>
  <c r="P23" i="116"/>
  <c r="Q23" i="116"/>
  <c r="R23" i="116"/>
  <c r="S23" i="116"/>
  <c r="T23" i="116"/>
  <c r="U23" i="116"/>
  <c r="V23" i="116"/>
  <c r="W23" i="116"/>
  <c r="X23" i="116"/>
  <c r="Y23" i="116"/>
  <c r="Z23" i="116"/>
  <c r="J24" i="116"/>
  <c r="K24" i="116"/>
  <c r="L24" i="116"/>
  <c r="M24" i="116"/>
  <c r="N24" i="116"/>
  <c r="O24" i="116"/>
  <c r="P24" i="116"/>
  <c r="Q24" i="116"/>
  <c r="R24" i="116"/>
  <c r="S24" i="116"/>
  <c r="T24" i="116"/>
  <c r="U24" i="116"/>
  <c r="V24" i="116"/>
  <c r="W24" i="116"/>
  <c r="X24" i="116"/>
  <c r="Y24" i="116"/>
  <c r="Z24" i="116"/>
  <c r="J25" i="116"/>
  <c r="K25" i="116"/>
  <c r="L25" i="116"/>
  <c r="M25" i="116"/>
  <c r="N25" i="116"/>
  <c r="O25" i="116"/>
  <c r="P25" i="116"/>
  <c r="Q25" i="116"/>
  <c r="R25" i="116"/>
  <c r="S25" i="116"/>
  <c r="T25" i="116"/>
  <c r="U25" i="116"/>
  <c r="V25" i="116"/>
  <c r="W25" i="116"/>
  <c r="X25" i="116"/>
  <c r="Y25" i="116"/>
  <c r="Z25" i="116"/>
  <c r="J26" i="116"/>
  <c r="K26" i="116"/>
  <c r="L26" i="116"/>
  <c r="M26" i="116"/>
  <c r="N26" i="116"/>
  <c r="O26" i="116"/>
  <c r="P26" i="116"/>
  <c r="Q26" i="116"/>
  <c r="R26" i="116"/>
  <c r="S26" i="116"/>
  <c r="T26" i="116"/>
  <c r="U26" i="116"/>
  <c r="V26" i="116"/>
  <c r="W26" i="116"/>
  <c r="X26" i="116"/>
  <c r="Y26" i="116"/>
  <c r="Z26" i="116"/>
  <c r="J27" i="116"/>
  <c r="K27" i="116"/>
  <c r="L27" i="116"/>
  <c r="M27" i="116"/>
  <c r="N27" i="116"/>
  <c r="O27" i="116"/>
  <c r="P27" i="116"/>
  <c r="Q27" i="116"/>
  <c r="R27" i="116"/>
  <c r="S27" i="116"/>
  <c r="T27" i="116"/>
  <c r="U27" i="116"/>
  <c r="V27" i="116"/>
  <c r="W27" i="116"/>
  <c r="X27" i="116"/>
  <c r="Y27" i="116"/>
  <c r="Z27" i="116"/>
  <c r="J28" i="116"/>
  <c r="K28" i="116"/>
  <c r="L28" i="116"/>
  <c r="M28" i="116"/>
  <c r="N28" i="116"/>
  <c r="O28" i="116"/>
  <c r="P28" i="116"/>
  <c r="Q28" i="116"/>
  <c r="R28" i="116"/>
  <c r="S28" i="116"/>
  <c r="T28" i="116"/>
  <c r="U28" i="116"/>
  <c r="V28" i="116"/>
  <c r="W28" i="116"/>
  <c r="X28" i="116"/>
  <c r="Y28" i="116"/>
  <c r="Z28" i="116"/>
  <c r="J29" i="116"/>
  <c r="K29" i="116"/>
  <c r="L29" i="116"/>
  <c r="M29" i="116"/>
  <c r="N29" i="116"/>
  <c r="O29" i="116"/>
  <c r="P29" i="116"/>
  <c r="Q29" i="116"/>
  <c r="R29" i="116"/>
  <c r="S29" i="116"/>
  <c r="T29" i="116"/>
  <c r="U29" i="116"/>
  <c r="V29" i="116"/>
  <c r="W29" i="116"/>
  <c r="X29" i="116"/>
  <c r="Y29" i="116"/>
  <c r="Z29" i="116"/>
  <c r="J30" i="116"/>
  <c r="K30" i="116"/>
  <c r="L30" i="116"/>
  <c r="M30" i="116"/>
  <c r="N30" i="116"/>
  <c r="O30" i="116"/>
  <c r="P30" i="116"/>
  <c r="Q30" i="116"/>
  <c r="R30" i="116"/>
  <c r="S30" i="116"/>
  <c r="T30" i="116"/>
  <c r="U30" i="116"/>
  <c r="V30" i="116"/>
  <c r="W30" i="116"/>
  <c r="X30" i="116"/>
  <c r="Y30" i="116"/>
  <c r="Z30" i="116"/>
  <c r="J31" i="116"/>
  <c r="K31" i="116"/>
  <c r="L31" i="116"/>
  <c r="M31" i="116"/>
  <c r="N31" i="116"/>
  <c r="O31" i="116"/>
  <c r="P31" i="116"/>
  <c r="Q31" i="116"/>
  <c r="R31" i="116"/>
  <c r="S31" i="116"/>
  <c r="T31" i="116"/>
  <c r="U31" i="116"/>
  <c r="V31" i="116"/>
  <c r="W31" i="116"/>
  <c r="X31" i="116"/>
  <c r="Y31" i="116"/>
  <c r="Z31" i="116"/>
  <c r="J32" i="116"/>
  <c r="K32" i="116"/>
  <c r="L32" i="116"/>
  <c r="M32" i="116"/>
  <c r="N32" i="116"/>
  <c r="O32" i="116"/>
  <c r="P32" i="116"/>
  <c r="Q32" i="116"/>
  <c r="R32" i="116"/>
  <c r="S32" i="116"/>
  <c r="T32" i="116"/>
  <c r="U32" i="116"/>
  <c r="V32" i="116"/>
  <c r="W32" i="116"/>
  <c r="X32" i="116"/>
  <c r="Y32" i="116"/>
  <c r="Z32" i="116"/>
  <c r="J33" i="116"/>
  <c r="K33" i="116"/>
  <c r="L33" i="116"/>
  <c r="M33" i="116"/>
  <c r="N33" i="116"/>
  <c r="O33" i="116"/>
  <c r="P33" i="116"/>
  <c r="Q33" i="116"/>
  <c r="R33" i="116"/>
  <c r="S33" i="116"/>
  <c r="T33" i="116"/>
  <c r="U33" i="116"/>
  <c r="V33" i="116"/>
  <c r="W33" i="116"/>
  <c r="X33" i="116"/>
  <c r="Y33" i="116"/>
  <c r="Z33" i="116"/>
  <c r="J10" i="116"/>
  <c r="K10" i="116"/>
  <c r="L10" i="116"/>
  <c r="M10" i="116"/>
  <c r="N10" i="116"/>
  <c r="O10" i="116"/>
  <c r="P10" i="116"/>
  <c r="Q10" i="116"/>
  <c r="R10" i="116"/>
  <c r="S10" i="116"/>
  <c r="T10" i="116"/>
  <c r="U10" i="116"/>
  <c r="V10" i="116"/>
  <c r="W10" i="116"/>
  <c r="X10" i="116"/>
  <c r="Y10" i="116"/>
  <c r="Z10" i="116"/>
  <c r="J11" i="116"/>
  <c r="K11" i="116"/>
  <c r="L11" i="116"/>
  <c r="M11" i="116"/>
  <c r="N11" i="116"/>
  <c r="O11" i="116"/>
  <c r="P11" i="116"/>
  <c r="Q11" i="116"/>
  <c r="R11" i="116"/>
  <c r="S11" i="116"/>
  <c r="T11" i="116"/>
  <c r="U11" i="116"/>
  <c r="V11" i="116"/>
  <c r="W11" i="116"/>
  <c r="X11" i="116"/>
  <c r="Y11" i="116"/>
  <c r="Z11" i="116"/>
  <c r="J12" i="116"/>
  <c r="K12" i="116"/>
  <c r="L12" i="116"/>
  <c r="M12" i="116"/>
  <c r="N12" i="116"/>
  <c r="O12" i="116"/>
  <c r="P12" i="116"/>
  <c r="Q12" i="116"/>
  <c r="R12" i="116"/>
  <c r="S12" i="116"/>
  <c r="T12" i="116"/>
  <c r="U12" i="116"/>
  <c r="V12" i="116"/>
  <c r="W12" i="116"/>
  <c r="X12" i="116"/>
  <c r="Y12" i="116"/>
  <c r="Z12" i="116"/>
  <c r="J13" i="116"/>
  <c r="K13" i="116"/>
  <c r="L13" i="116"/>
  <c r="M13" i="116"/>
  <c r="N13" i="116"/>
  <c r="O13" i="116"/>
  <c r="P13" i="116"/>
  <c r="Q13" i="116"/>
  <c r="R13" i="116"/>
  <c r="S13" i="116"/>
  <c r="T13" i="116"/>
  <c r="U13" i="116"/>
  <c r="V13" i="116"/>
  <c r="W13" i="116"/>
  <c r="X13" i="116"/>
  <c r="Y13" i="116"/>
  <c r="Z13" i="116"/>
  <c r="J14" i="116"/>
  <c r="K14" i="116"/>
  <c r="L14" i="116"/>
  <c r="M14" i="116"/>
  <c r="N14" i="116"/>
  <c r="O14" i="116"/>
  <c r="P14" i="116"/>
  <c r="Q14" i="116"/>
  <c r="R14" i="116"/>
  <c r="S14" i="116"/>
  <c r="T14" i="116"/>
  <c r="U14" i="116"/>
  <c r="V14" i="116"/>
  <c r="W14" i="116"/>
  <c r="X14" i="116"/>
  <c r="Y14" i="116"/>
  <c r="Z14" i="116"/>
  <c r="J15" i="116"/>
  <c r="K15" i="116"/>
  <c r="L15" i="116"/>
  <c r="M15" i="116"/>
  <c r="N15" i="116"/>
  <c r="O15" i="116"/>
  <c r="P15" i="116"/>
  <c r="Q15" i="116"/>
  <c r="R15" i="116"/>
  <c r="S15" i="116"/>
  <c r="T15" i="116"/>
  <c r="U15" i="116"/>
  <c r="V15" i="116"/>
  <c r="W15" i="116"/>
  <c r="X15" i="116"/>
  <c r="Y15" i="116"/>
  <c r="Z15" i="116"/>
  <c r="J16" i="116"/>
  <c r="K16" i="116"/>
  <c r="L16" i="116"/>
  <c r="M16" i="116"/>
  <c r="N16" i="116"/>
  <c r="O16" i="116"/>
  <c r="P16" i="116"/>
  <c r="Q16" i="116"/>
  <c r="R16" i="116"/>
  <c r="S16" i="116"/>
  <c r="T16" i="116"/>
  <c r="U16" i="116"/>
  <c r="V16" i="116"/>
  <c r="W16" i="116"/>
  <c r="X16" i="116"/>
  <c r="Y16" i="116"/>
  <c r="Z16" i="116"/>
  <c r="J17" i="116"/>
  <c r="K17" i="116"/>
  <c r="L17" i="116"/>
  <c r="M17" i="116"/>
  <c r="N17" i="116"/>
  <c r="O17" i="116"/>
  <c r="P17" i="116"/>
  <c r="Q17" i="116"/>
  <c r="R17" i="116"/>
  <c r="S17" i="116"/>
  <c r="T17" i="116"/>
  <c r="U17" i="116"/>
  <c r="V17" i="116"/>
  <c r="W17" i="116"/>
  <c r="X17" i="116"/>
  <c r="Y17" i="116"/>
  <c r="Z17" i="116"/>
  <c r="J18" i="116"/>
  <c r="K18" i="116"/>
  <c r="L18" i="116"/>
  <c r="M18" i="116"/>
  <c r="N18" i="116"/>
  <c r="O18" i="116"/>
  <c r="P18" i="116"/>
  <c r="Q18" i="116"/>
  <c r="R18" i="116"/>
  <c r="S18" i="116"/>
  <c r="T18" i="116"/>
  <c r="U18" i="116"/>
  <c r="V18" i="116"/>
  <c r="W18" i="116"/>
  <c r="X18" i="116"/>
  <c r="Y18" i="116"/>
  <c r="Z18" i="116"/>
  <c r="J19" i="116"/>
  <c r="K19" i="116"/>
  <c r="L19" i="116"/>
  <c r="M19" i="116"/>
  <c r="N19" i="116"/>
  <c r="O19" i="116"/>
  <c r="P19" i="116"/>
  <c r="Q19" i="116"/>
  <c r="R19" i="116"/>
  <c r="S19" i="116"/>
  <c r="T19" i="116"/>
  <c r="U19" i="116"/>
  <c r="V19" i="116"/>
  <c r="W19" i="116"/>
  <c r="X19" i="116"/>
  <c r="Y19" i="116"/>
  <c r="Z19" i="116"/>
  <c r="J20" i="116"/>
  <c r="K20" i="116"/>
  <c r="L20" i="116"/>
  <c r="M20" i="116"/>
  <c r="N20" i="116"/>
  <c r="O20" i="116"/>
  <c r="P20" i="116"/>
  <c r="Q20" i="116"/>
  <c r="R20" i="116"/>
  <c r="S20" i="116"/>
  <c r="T20" i="116"/>
  <c r="U20" i="116"/>
  <c r="V20" i="116"/>
  <c r="W20" i="116"/>
  <c r="X20" i="116"/>
  <c r="Y20" i="116"/>
  <c r="Z20" i="116"/>
  <c r="J21" i="116"/>
  <c r="K21" i="116"/>
  <c r="L21" i="116"/>
  <c r="M21" i="116"/>
  <c r="N21" i="116"/>
  <c r="O21" i="116"/>
  <c r="P21" i="116"/>
  <c r="Q21" i="116"/>
  <c r="R21" i="116"/>
  <c r="S21" i="116"/>
  <c r="T21" i="116"/>
  <c r="U21" i="116"/>
  <c r="V21" i="116"/>
  <c r="W21" i="116"/>
  <c r="X21" i="116"/>
  <c r="Y21" i="116"/>
  <c r="Z21" i="116"/>
  <c r="J22" i="116"/>
  <c r="K22" i="116"/>
  <c r="L22" i="116"/>
  <c r="M22" i="116"/>
  <c r="N22" i="116"/>
  <c r="O22" i="116"/>
  <c r="P22" i="116"/>
  <c r="Q22" i="116"/>
  <c r="R22" i="116"/>
  <c r="S22" i="116"/>
  <c r="T22" i="116"/>
  <c r="U22" i="116"/>
  <c r="V22" i="116"/>
  <c r="W22" i="116"/>
  <c r="X22" i="116"/>
  <c r="Y22" i="116"/>
  <c r="Z22" i="116"/>
  <c r="K9" i="116"/>
  <c r="L9" i="116"/>
  <c r="M9" i="116"/>
  <c r="N9" i="116"/>
  <c r="O9" i="116"/>
  <c r="P9" i="116"/>
  <c r="Q9" i="116"/>
  <c r="R9" i="116"/>
  <c r="S9" i="116"/>
  <c r="T9" i="116"/>
  <c r="U9" i="116"/>
  <c r="V9" i="116"/>
  <c r="W9" i="116"/>
  <c r="X9" i="116"/>
  <c r="Y9" i="116"/>
  <c r="Z9" i="116"/>
  <c r="J9" i="116"/>
  <c r="AC8" i="116"/>
  <c r="AB8" i="116"/>
  <c r="AA8" i="116"/>
  <c r="Z8" i="116"/>
  <c r="Y8" i="116"/>
  <c r="X8" i="116"/>
  <c r="W8" i="116"/>
  <c r="V8" i="116"/>
  <c r="U8" i="116"/>
  <c r="T8" i="116"/>
  <c r="S8" i="116"/>
  <c r="R8" i="116"/>
  <c r="Q8" i="116"/>
  <c r="P8" i="116"/>
  <c r="O8" i="116"/>
  <c r="N8" i="116"/>
  <c r="M8" i="116"/>
  <c r="L8" i="116"/>
  <c r="K8" i="116"/>
  <c r="J8" i="116"/>
  <c r="A1" i="116"/>
  <c r="H10" i="114"/>
  <c r="I10" i="114"/>
  <c r="J10" i="114"/>
  <c r="K10" i="114"/>
  <c r="L10" i="114"/>
  <c r="M10" i="114"/>
  <c r="N10" i="114"/>
  <c r="O10" i="114"/>
  <c r="P10" i="114"/>
  <c r="Q10" i="114"/>
  <c r="R10" i="114"/>
  <c r="S10" i="114"/>
  <c r="T10" i="114"/>
  <c r="U10" i="114"/>
  <c r="V10" i="114"/>
  <c r="W10" i="114"/>
  <c r="X10" i="114"/>
  <c r="H11" i="114"/>
  <c r="I11" i="114"/>
  <c r="J11" i="114"/>
  <c r="K11" i="114"/>
  <c r="L11" i="114"/>
  <c r="M11" i="114"/>
  <c r="N11" i="114"/>
  <c r="O11" i="114"/>
  <c r="P11" i="114"/>
  <c r="Q11" i="114"/>
  <c r="R11" i="114"/>
  <c r="S11" i="114"/>
  <c r="T11" i="114"/>
  <c r="U11" i="114"/>
  <c r="V11" i="114"/>
  <c r="W11" i="114"/>
  <c r="X11" i="114"/>
  <c r="H12" i="114"/>
  <c r="I12" i="114"/>
  <c r="J12" i="114"/>
  <c r="K12" i="114"/>
  <c r="L12" i="114"/>
  <c r="M12" i="114"/>
  <c r="N12" i="114"/>
  <c r="O12" i="114"/>
  <c r="P12" i="114"/>
  <c r="Q12" i="114"/>
  <c r="R12" i="114"/>
  <c r="S12" i="114"/>
  <c r="T12" i="114"/>
  <c r="U12" i="114"/>
  <c r="V12" i="114"/>
  <c r="W12" i="114"/>
  <c r="X12" i="114"/>
  <c r="H13" i="114"/>
  <c r="I13" i="114"/>
  <c r="J13" i="114"/>
  <c r="K13" i="114"/>
  <c r="L13" i="114"/>
  <c r="M13" i="114"/>
  <c r="N13" i="114"/>
  <c r="O13" i="114"/>
  <c r="P13" i="114"/>
  <c r="Q13" i="114"/>
  <c r="R13" i="114"/>
  <c r="S13" i="114"/>
  <c r="T13" i="114"/>
  <c r="U13" i="114"/>
  <c r="V13" i="114"/>
  <c r="W13" i="114"/>
  <c r="X13" i="114"/>
  <c r="H14" i="114"/>
  <c r="I14" i="114"/>
  <c r="J14" i="114"/>
  <c r="K14" i="114"/>
  <c r="L14" i="114"/>
  <c r="M14" i="114"/>
  <c r="N14" i="114"/>
  <c r="O14" i="114"/>
  <c r="P14" i="114"/>
  <c r="Q14" i="114"/>
  <c r="R14" i="114"/>
  <c r="S14" i="114"/>
  <c r="T14" i="114"/>
  <c r="U14" i="114"/>
  <c r="V14" i="114"/>
  <c r="W14" i="114"/>
  <c r="X14" i="114"/>
  <c r="H15" i="114"/>
  <c r="I15" i="114"/>
  <c r="J15" i="114"/>
  <c r="K15" i="114"/>
  <c r="L15" i="114"/>
  <c r="M15" i="114"/>
  <c r="N15" i="114"/>
  <c r="O15" i="114"/>
  <c r="P15" i="114"/>
  <c r="Q15" i="114"/>
  <c r="R15" i="114"/>
  <c r="S15" i="114"/>
  <c r="T15" i="114"/>
  <c r="U15" i="114"/>
  <c r="V15" i="114"/>
  <c r="W15" i="114"/>
  <c r="X15" i="114"/>
  <c r="H16" i="114"/>
  <c r="I16" i="114"/>
  <c r="J16" i="114"/>
  <c r="K16" i="114"/>
  <c r="L16" i="114"/>
  <c r="M16" i="114"/>
  <c r="N16" i="114"/>
  <c r="O16" i="114"/>
  <c r="P16" i="114"/>
  <c r="Q16" i="114"/>
  <c r="R16" i="114"/>
  <c r="S16" i="114"/>
  <c r="T16" i="114"/>
  <c r="U16" i="114"/>
  <c r="V16" i="114"/>
  <c r="W16" i="114"/>
  <c r="X16" i="114"/>
  <c r="H17" i="114"/>
  <c r="I17" i="114"/>
  <c r="J17" i="114"/>
  <c r="K17" i="114"/>
  <c r="L17" i="114"/>
  <c r="M17" i="114"/>
  <c r="N17" i="114"/>
  <c r="O17" i="114"/>
  <c r="P17" i="114"/>
  <c r="Q17" i="114"/>
  <c r="R17" i="114"/>
  <c r="S17" i="114"/>
  <c r="T17" i="114"/>
  <c r="U17" i="114"/>
  <c r="V17" i="114"/>
  <c r="W17" i="114"/>
  <c r="X17" i="114"/>
  <c r="H18" i="114"/>
  <c r="I18" i="114"/>
  <c r="J18" i="114"/>
  <c r="K18" i="114"/>
  <c r="L18" i="114"/>
  <c r="M18" i="114"/>
  <c r="N18" i="114"/>
  <c r="O18" i="114"/>
  <c r="P18" i="114"/>
  <c r="Q18" i="114"/>
  <c r="R18" i="114"/>
  <c r="S18" i="114"/>
  <c r="T18" i="114"/>
  <c r="U18" i="114"/>
  <c r="V18" i="114"/>
  <c r="W18" i="114"/>
  <c r="X18" i="114"/>
  <c r="H19" i="114"/>
  <c r="I19" i="114"/>
  <c r="J19" i="114"/>
  <c r="K19" i="114"/>
  <c r="L19" i="114"/>
  <c r="M19" i="114"/>
  <c r="N19" i="114"/>
  <c r="O19" i="114"/>
  <c r="P19" i="114"/>
  <c r="Q19" i="114"/>
  <c r="R19" i="114"/>
  <c r="S19" i="114"/>
  <c r="T19" i="114"/>
  <c r="U19" i="114"/>
  <c r="V19" i="114"/>
  <c r="W19" i="114"/>
  <c r="X19" i="114"/>
  <c r="H20" i="114"/>
  <c r="I20" i="114"/>
  <c r="J20" i="114"/>
  <c r="K20" i="114"/>
  <c r="L20" i="114"/>
  <c r="M20" i="114"/>
  <c r="N20" i="114"/>
  <c r="O20" i="114"/>
  <c r="P20" i="114"/>
  <c r="Q20" i="114"/>
  <c r="R20" i="114"/>
  <c r="S20" i="114"/>
  <c r="T20" i="114"/>
  <c r="U20" i="114"/>
  <c r="V20" i="114"/>
  <c r="W20" i="114"/>
  <c r="X20" i="114"/>
  <c r="H21" i="114"/>
  <c r="I21" i="114"/>
  <c r="J21" i="114"/>
  <c r="K21" i="114"/>
  <c r="L21" i="114"/>
  <c r="M21" i="114"/>
  <c r="N21" i="114"/>
  <c r="O21" i="114"/>
  <c r="P21" i="114"/>
  <c r="Q21" i="114"/>
  <c r="R21" i="114"/>
  <c r="S21" i="114"/>
  <c r="T21" i="114"/>
  <c r="U21" i="114"/>
  <c r="V21" i="114"/>
  <c r="W21" i="114"/>
  <c r="X21" i="114"/>
  <c r="H22" i="114"/>
  <c r="I22" i="114"/>
  <c r="J22" i="114"/>
  <c r="K22" i="114"/>
  <c r="L22" i="114"/>
  <c r="M22" i="114"/>
  <c r="N22" i="114"/>
  <c r="O22" i="114"/>
  <c r="P22" i="114"/>
  <c r="Q22" i="114"/>
  <c r="R22" i="114"/>
  <c r="S22" i="114"/>
  <c r="T22" i="114"/>
  <c r="U22" i="114"/>
  <c r="V22" i="114"/>
  <c r="W22" i="114"/>
  <c r="X22" i="114"/>
  <c r="H23" i="114"/>
  <c r="I23" i="114"/>
  <c r="J23" i="114"/>
  <c r="K23" i="114"/>
  <c r="L23" i="114"/>
  <c r="M23" i="114"/>
  <c r="N23" i="114"/>
  <c r="O23" i="114"/>
  <c r="P23" i="114"/>
  <c r="Q23" i="114"/>
  <c r="R23" i="114"/>
  <c r="S23" i="114"/>
  <c r="T23" i="114"/>
  <c r="U23" i="114"/>
  <c r="V23" i="114"/>
  <c r="W23" i="114"/>
  <c r="X23" i="114"/>
  <c r="H24" i="114"/>
  <c r="I24" i="114"/>
  <c r="J24" i="114"/>
  <c r="K24" i="114"/>
  <c r="L24" i="114"/>
  <c r="M24" i="114"/>
  <c r="N24" i="114"/>
  <c r="O24" i="114"/>
  <c r="P24" i="114"/>
  <c r="Q24" i="114"/>
  <c r="R24" i="114"/>
  <c r="S24" i="114"/>
  <c r="T24" i="114"/>
  <c r="U24" i="114"/>
  <c r="V24" i="114"/>
  <c r="W24" i="114"/>
  <c r="X24" i="114"/>
  <c r="H25" i="114"/>
  <c r="I25" i="114"/>
  <c r="J25" i="114"/>
  <c r="K25" i="114"/>
  <c r="L25" i="114"/>
  <c r="M25" i="114"/>
  <c r="N25" i="114"/>
  <c r="O25" i="114"/>
  <c r="P25" i="114"/>
  <c r="Q25" i="114"/>
  <c r="R25" i="114"/>
  <c r="S25" i="114"/>
  <c r="T25" i="114"/>
  <c r="U25" i="114"/>
  <c r="V25" i="114"/>
  <c r="W25" i="114"/>
  <c r="X25" i="114"/>
  <c r="H26" i="114"/>
  <c r="I26" i="114"/>
  <c r="J26" i="114"/>
  <c r="K26" i="114"/>
  <c r="L26" i="114"/>
  <c r="M26" i="114"/>
  <c r="N26" i="114"/>
  <c r="O26" i="114"/>
  <c r="P26" i="114"/>
  <c r="Q26" i="114"/>
  <c r="R26" i="114"/>
  <c r="S26" i="114"/>
  <c r="T26" i="114"/>
  <c r="U26" i="114"/>
  <c r="V26" i="114"/>
  <c r="W26" i="114"/>
  <c r="X26" i="114"/>
  <c r="H27" i="114"/>
  <c r="I27" i="114"/>
  <c r="J27" i="114"/>
  <c r="K27" i="114"/>
  <c r="L27" i="114"/>
  <c r="M27" i="114"/>
  <c r="N27" i="114"/>
  <c r="O27" i="114"/>
  <c r="P27" i="114"/>
  <c r="Q27" i="114"/>
  <c r="R27" i="114"/>
  <c r="S27" i="114"/>
  <c r="T27" i="114"/>
  <c r="U27" i="114"/>
  <c r="V27" i="114"/>
  <c r="W27" i="114"/>
  <c r="X27" i="114"/>
  <c r="H28" i="114"/>
  <c r="I28" i="114"/>
  <c r="J28" i="114"/>
  <c r="K28" i="114"/>
  <c r="L28" i="114"/>
  <c r="M28" i="114"/>
  <c r="N28" i="114"/>
  <c r="O28" i="114"/>
  <c r="P28" i="114"/>
  <c r="Q28" i="114"/>
  <c r="R28" i="114"/>
  <c r="S28" i="114"/>
  <c r="T28" i="114"/>
  <c r="U28" i="114"/>
  <c r="V28" i="114"/>
  <c r="W28" i="114"/>
  <c r="X28" i="114"/>
  <c r="H29" i="114"/>
  <c r="I29" i="114"/>
  <c r="J29" i="114"/>
  <c r="K29" i="114"/>
  <c r="L29" i="114"/>
  <c r="M29" i="114"/>
  <c r="N29" i="114"/>
  <c r="O29" i="114"/>
  <c r="P29" i="114"/>
  <c r="Q29" i="114"/>
  <c r="R29" i="114"/>
  <c r="S29" i="114"/>
  <c r="T29" i="114"/>
  <c r="U29" i="114"/>
  <c r="V29" i="114"/>
  <c r="W29" i="114"/>
  <c r="X29" i="114"/>
  <c r="H30" i="114"/>
  <c r="I30" i="114"/>
  <c r="J30" i="114"/>
  <c r="K30" i="114"/>
  <c r="L30" i="114"/>
  <c r="M30" i="114"/>
  <c r="N30" i="114"/>
  <c r="O30" i="114"/>
  <c r="P30" i="114"/>
  <c r="Q30" i="114"/>
  <c r="R30" i="114"/>
  <c r="S30" i="114"/>
  <c r="T30" i="114"/>
  <c r="U30" i="114"/>
  <c r="V30" i="114"/>
  <c r="W30" i="114"/>
  <c r="X30" i="114"/>
  <c r="H31" i="114"/>
  <c r="I31" i="114"/>
  <c r="J31" i="114"/>
  <c r="K31" i="114"/>
  <c r="L31" i="114"/>
  <c r="M31" i="114"/>
  <c r="N31" i="114"/>
  <c r="O31" i="114"/>
  <c r="P31" i="114"/>
  <c r="Q31" i="114"/>
  <c r="R31" i="114"/>
  <c r="S31" i="114"/>
  <c r="T31" i="114"/>
  <c r="U31" i="114"/>
  <c r="V31" i="114"/>
  <c r="W31" i="114"/>
  <c r="X31" i="114"/>
  <c r="H32" i="114"/>
  <c r="I32" i="114"/>
  <c r="J32" i="114"/>
  <c r="K32" i="114"/>
  <c r="L32" i="114"/>
  <c r="M32" i="114"/>
  <c r="N32" i="114"/>
  <c r="O32" i="114"/>
  <c r="P32" i="114"/>
  <c r="Q32" i="114"/>
  <c r="R32" i="114"/>
  <c r="S32" i="114"/>
  <c r="T32" i="114"/>
  <c r="U32" i="114"/>
  <c r="V32" i="114"/>
  <c r="W32" i="114"/>
  <c r="X32" i="114"/>
  <c r="H33" i="114"/>
  <c r="I33" i="114"/>
  <c r="J33" i="114"/>
  <c r="K33" i="114"/>
  <c r="L33" i="114"/>
  <c r="M33" i="114"/>
  <c r="N33" i="114"/>
  <c r="O33" i="114"/>
  <c r="P33" i="114"/>
  <c r="Q33" i="114"/>
  <c r="R33" i="114"/>
  <c r="S33" i="114"/>
  <c r="T33" i="114"/>
  <c r="U33" i="114"/>
  <c r="V33" i="114"/>
  <c r="W33" i="114"/>
  <c r="X33" i="114"/>
  <c r="H34" i="114"/>
  <c r="I34" i="114"/>
  <c r="J34" i="114"/>
  <c r="K34" i="114"/>
  <c r="L34" i="114"/>
  <c r="M34" i="114"/>
  <c r="N34" i="114"/>
  <c r="O34" i="114"/>
  <c r="P34" i="114"/>
  <c r="Q34" i="114"/>
  <c r="R34" i="114"/>
  <c r="S34" i="114"/>
  <c r="T34" i="114"/>
  <c r="U34" i="114"/>
  <c r="V34" i="114"/>
  <c r="W34" i="114"/>
  <c r="X34" i="114"/>
  <c r="H35" i="114"/>
  <c r="I35" i="114"/>
  <c r="J35" i="114"/>
  <c r="K35" i="114"/>
  <c r="L35" i="114"/>
  <c r="M35" i="114"/>
  <c r="N35" i="114"/>
  <c r="O35" i="114"/>
  <c r="P35" i="114"/>
  <c r="Q35" i="114"/>
  <c r="R35" i="114"/>
  <c r="S35" i="114"/>
  <c r="T35" i="114"/>
  <c r="U35" i="114"/>
  <c r="V35" i="114"/>
  <c r="W35" i="114"/>
  <c r="X35" i="114"/>
  <c r="H36" i="114"/>
  <c r="I36" i="114"/>
  <c r="J36" i="114"/>
  <c r="K36" i="114"/>
  <c r="L36" i="114"/>
  <c r="M36" i="114"/>
  <c r="N36" i="114"/>
  <c r="O36" i="114"/>
  <c r="P36" i="114"/>
  <c r="Q36" i="114"/>
  <c r="R36" i="114"/>
  <c r="S36" i="114"/>
  <c r="T36" i="114"/>
  <c r="U36" i="114"/>
  <c r="V36" i="114"/>
  <c r="W36" i="114"/>
  <c r="X36" i="114"/>
  <c r="H37" i="114"/>
  <c r="I37" i="114"/>
  <c r="J37" i="114"/>
  <c r="K37" i="114"/>
  <c r="L37" i="114"/>
  <c r="M37" i="114"/>
  <c r="N37" i="114"/>
  <c r="O37" i="114"/>
  <c r="P37" i="114"/>
  <c r="Q37" i="114"/>
  <c r="R37" i="114"/>
  <c r="S37" i="114"/>
  <c r="T37" i="114"/>
  <c r="U37" i="114"/>
  <c r="V37" i="114"/>
  <c r="W37" i="114"/>
  <c r="X37" i="114"/>
  <c r="H38" i="114"/>
  <c r="I38" i="114"/>
  <c r="J38" i="114"/>
  <c r="K38" i="114"/>
  <c r="L38" i="114"/>
  <c r="M38" i="114"/>
  <c r="N38" i="114"/>
  <c r="O38" i="114"/>
  <c r="P38" i="114"/>
  <c r="Q38" i="114"/>
  <c r="R38" i="114"/>
  <c r="S38" i="114"/>
  <c r="T38" i="114"/>
  <c r="U38" i="114"/>
  <c r="V38" i="114"/>
  <c r="W38" i="114"/>
  <c r="X38" i="114"/>
  <c r="H39" i="114"/>
  <c r="I39" i="114"/>
  <c r="J39" i="114"/>
  <c r="K39" i="114"/>
  <c r="L39" i="114"/>
  <c r="M39" i="114"/>
  <c r="N39" i="114"/>
  <c r="O39" i="114"/>
  <c r="P39" i="114"/>
  <c r="Q39" i="114"/>
  <c r="R39" i="114"/>
  <c r="S39" i="114"/>
  <c r="T39" i="114"/>
  <c r="U39" i="114"/>
  <c r="V39" i="114"/>
  <c r="W39" i="114"/>
  <c r="X39" i="114"/>
  <c r="H40" i="114"/>
  <c r="I40" i="114"/>
  <c r="J40" i="114"/>
  <c r="K40" i="114"/>
  <c r="L40" i="114"/>
  <c r="M40" i="114"/>
  <c r="N40" i="114"/>
  <c r="O40" i="114"/>
  <c r="P40" i="114"/>
  <c r="Q40" i="114"/>
  <c r="R40" i="114"/>
  <c r="S40" i="114"/>
  <c r="T40" i="114"/>
  <c r="U40" i="114"/>
  <c r="V40" i="114"/>
  <c r="W40" i="114"/>
  <c r="X40" i="114"/>
  <c r="H41" i="114"/>
  <c r="I41" i="114"/>
  <c r="J41" i="114"/>
  <c r="K41" i="114"/>
  <c r="L41" i="114"/>
  <c r="M41" i="114"/>
  <c r="N41" i="114"/>
  <c r="O41" i="114"/>
  <c r="P41" i="114"/>
  <c r="Q41" i="114"/>
  <c r="R41" i="114"/>
  <c r="S41" i="114"/>
  <c r="T41" i="114"/>
  <c r="U41" i="114"/>
  <c r="V41" i="114"/>
  <c r="W41" i="114"/>
  <c r="X41" i="114"/>
  <c r="H42" i="114"/>
  <c r="I42" i="114"/>
  <c r="J42" i="114"/>
  <c r="K42" i="114"/>
  <c r="L42" i="114"/>
  <c r="M42" i="114"/>
  <c r="N42" i="114"/>
  <c r="O42" i="114"/>
  <c r="P42" i="114"/>
  <c r="Q42" i="114"/>
  <c r="R42" i="114"/>
  <c r="S42" i="114"/>
  <c r="T42" i="114"/>
  <c r="U42" i="114"/>
  <c r="V42" i="114"/>
  <c r="W42" i="114"/>
  <c r="X42" i="114"/>
  <c r="I9" i="114"/>
  <c r="H9" i="114"/>
  <c r="J9" i="114"/>
  <c r="K9" i="114"/>
  <c r="L9" i="114"/>
  <c r="M9" i="114"/>
  <c r="N9" i="114"/>
  <c r="O9" i="114"/>
  <c r="P9" i="114"/>
  <c r="Q9" i="114"/>
  <c r="R9" i="114"/>
  <c r="S9" i="114"/>
  <c r="T9" i="114"/>
  <c r="U9" i="114"/>
  <c r="V9" i="114"/>
  <c r="W9" i="114"/>
  <c r="X9" i="114"/>
  <c r="AC8" i="114"/>
  <c r="AB8" i="114"/>
  <c r="AA8" i="114"/>
  <c r="Z8" i="114"/>
  <c r="Y8" i="114"/>
  <c r="X8" i="114"/>
  <c r="W8" i="114"/>
  <c r="V8" i="114"/>
  <c r="U8" i="114"/>
  <c r="T8" i="114"/>
  <c r="S8" i="114"/>
  <c r="R8" i="114"/>
  <c r="Q8" i="114"/>
  <c r="P8" i="114"/>
  <c r="O8" i="114"/>
  <c r="N8" i="114"/>
  <c r="M8" i="114"/>
  <c r="L8" i="114"/>
  <c r="K8" i="114"/>
  <c r="J8" i="114"/>
  <c r="I8" i="114"/>
  <c r="H8" i="114"/>
  <c r="A1" i="114"/>
  <c r="AB8" i="113"/>
  <c r="AA8" i="113"/>
  <c r="Z8" i="113"/>
  <c r="Y8" i="113"/>
  <c r="X8" i="113"/>
  <c r="W8" i="113"/>
  <c r="V8" i="113"/>
  <c r="U8" i="113"/>
  <c r="T8" i="113"/>
  <c r="S8" i="113"/>
  <c r="R8" i="113"/>
  <c r="Q8" i="113"/>
  <c r="P8" i="113"/>
  <c r="O8" i="113"/>
  <c r="N8" i="113"/>
  <c r="M8" i="113"/>
  <c r="L8" i="113"/>
  <c r="K8" i="113"/>
  <c r="J8" i="113"/>
  <c r="I8" i="113"/>
  <c r="H8" i="113"/>
  <c r="G8" i="113"/>
  <c r="A1" i="113"/>
  <c r="AB8" i="112"/>
  <c r="AA8" i="112"/>
  <c r="Z8" i="112"/>
  <c r="Y8" i="112"/>
  <c r="X8" i="112"/>
  <c r="W8" i="112"/>
  <c r="V8" i="112"/>
  <c r="U8" i="112"/>
  <c r="T8" i="112"/>
  <c r="S8" i="112"/>
  <c r="R8" i="112"/>
  <c r="Q8" i="112"/>
  <c r="P8" i="112"/>
  <c r="O8" i="112"/>
  <c r="N8" i="112"/>
  <c r="M8" i="112"/>
  <c r="L8" i="112"/>
  <c r="K8" i="112"/>
  <c r="J8" i="112"/>
  <c r="I8" i="112"/>
  <c r="H8" i="112"/>
  <c r="G8" i="112"/>
  <c r="A1" i="112"/>
  <c r="H8" i="106" l="1"/>
  <c r="I8" i="106"/>
  <c r="J8" i="106"/>
  <c r="K8" i="106"/>
  <c r="L8" i="106"/>
  <c r="M8" i="106"/>
  <c r="N8" i="106"/>
  <c r="O8" i="106"/>
  <c r="P8" i="106"/>
  <c r="Q8" i="106"/>
  <c r="R8" i="106"/>
  <c r="S8" i="106"/>
  <c r="T8" i="106"/>
  <c r="U8" i="106"/>
  <c r="V8" i="106"/>
  <c r="W8" i="106"/>
  <c r="X8" i="106"/>
  <c r="Y8" i="106"/>
  <c r="Z8" i="106"/>
  <c r="AA8" i="106"/>
  <c r="AB8" i="106"/>
  <c r="G8" i="106"/>
  <c r="L8" i="108"/>
  <c r="M8" i="108"/>
  <c r="N8" i="108"/>
  <c r="O8" i="108"/>
  <c r="P8" i="108"/>
  <c r="Q8" i="108"/>
  <c r="R8" i="108"/>
  <c r="S8" i="108"/>
  <c r="T8" i="108"/>
  <c r="U8" i="108"/>
  <c r="V8" i="108"/>
  <c r="W8" i="108"/>
  <c r="X8" i="108"/>
  <c r="Y8" i="108"/>
  <c r="Z8" i="108"/>
  <c r="AA8" i="108"/>
  <c r="AB8" i="108"/>
  <c r="AC8" i="108"/>
  <c r="AD8" i="108"/>
  <c r="K8" i="108"/>
  <c r="K8" i="107"/>
  <c r="L8" i="107"/>
  <c r="M8" i="107"/>
  <c r="N8" i="107"/>
  <c r="O8" i="107"/>
  <c r="P8" i="107"/>
  <c r="Q8" i="107"/>
  <c r="R8" i="107"/>
  <c r="S8" i="107"/>
  <c r="T8" i="107"/>
  <c r="U8" i="107"/>
  <c r="V8" i="107"/>
  <c r="W8" i="107"/>
  <c r="X8" i="107"/>
  <c r="Y8" i="107"/>
  <c r="Z8" i="107"/>
  <c r="AA8" i="107"/>
  <c r="AB8" i="107"/>
  <c r="AC8" i="107"/>
  <c r="J8" i="107"/>
  <c r="V8" i="109"/>
  <c r="W8" i="109"/>
  <c r="X8" i="109"/>
  <c r="Y8" i="109"/>
  <c r="Z8" i="109"/>
  <c r="AA8" i="109"/>
  <c r="AB8" i="109"/>
  <c r="I8" i="109"/>
  <c r="J8" i="109"/>
  <c r="K8" i="109"/>
  <c r="L8" i="109"/>
  <c r="M8" i="109"/>
  <c r="N8" i="109"/>
  <c r="O8" i="109"/>
  <c r="P8" i="109"/>
  <c r="Q8" i="109"/>
  <c r="R8" i="109"/>
  <c r="S8" i="109"/>
  <c r="T8" i="109"/>
  <c r="U8" i="109"/>
  <c r="H8" i="109"/>
  <c r="I8" i="110"/>
  <c r="J8" i="110"/>
  <c r="K8" i="110"/>
  <c r="L8" i="110"/>
  <c r="M8" i="110"/>
  <c r="N8" i="110"/>
  <c r="O8" i="110"/>
  <c r="P8" i="110"/>
  <c r="Q8" i="110"/>
  <c r="R8" i="110"/>
  <c r="S8" i="110"/>
  <c r="T8" i="110"/>
  <c r="U8" i="110"/>
  <c r="V8" i="110"/>
  <c r="W8" i="110"/>
  <c r="X8" i="110"/>
  <c r="Y8" i="110"/>
  <c r="Z8" i="110"/>
  <c r="AA8" i="110"/>
  <c r="AB8" i="110"/>
  <c r="AC8" i="110"/>
  <c r="AD8" i="110"/>
  <c r="A1" i="111" l="1"/>
  <c r="A1" i="110"/>
  <c r="A1" i="109"/>
  <c r="A1" i="108"/>
  <c r="A1" i="107"/>
  <c r="A1" i="106"/>
</calcChain>
</file>

<file path=xl/sharedStrings.xml><?xml version="1.0" encoding="utf-8"?>
<sst xmlns="http://schemas.openxmlformats.org/spreadsheetml/2006/main" count="392" uniqueCount="182">
  <si>
    <t>Transformers</t>
  </si>
  <si>
    <t>Name</t>
  </si>
  <si>
    <t>HV (kV)</t>
  </si>
  <si>
    <t>LV (kV)</t>
  </si>
  <si>
    <t>Min Tap</t>
  </si>
  <si>
    <t>Max Tap</t>
  </si>
  <si>
    <t>Nom Volt (kV)</t>
  </si>
  <si>
    <t>Lines</t>
  </si>
  <si>
    <t>Min Q</t>
  </si>
  <si>
    <t>Max Q</t>
  </si>
  <si>
    <t>Current Tap &gt;&gt;&gt;</t>
  </si>
  <si>
    <t>Loading (%) &gt;&gt;&gt;</t>
  </si>
  <si>
    <t>Magnitude (pu) &gt;&gt;&gt;</t>
  </si>
  <si>
    <t>Results</t>
  </si>
  <si>
    <t>End Of Sheet</t>
  </si>
  <si>
    <t>Min P</t>
  </si>
  <si>
    <t>Max P</t>
  </si>
  <si>
    <t>MVA</t>
  </si>
  <si>
    <t>Active Power &gt;&gt;&gt;</t>
  </si>
  <si>
    <t>Reactive Power &gt;&gt;&gt;</t>
  </si>
  <si>
    <t>STCR5-_1</t>
  </si>
  <si>
    <t>CRAG0A_1</t>
  </si>
  <si>
    <t>CRAG0B_1</t>
  </si>
  <si>
    <t>EWHC0G_1</t>
  </si>
  <si>
    <t>WYSB0G_1</t>
  </si>
  <si>
    <t>MINS0G_1</t>
  </si>
  <si>
    <t>WTG_EWEH0G_1</t>
  </si>
  <si>
    <t>Stage - Post Blackout</t>
  </si>
  <si>
    <t>Stage 0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</si>
  <si>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</si>
  <si>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</si>
  <si>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</si>
  <si>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</si>
  <si>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</si>
  <si>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</si>
  <si>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</si>
  <si>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</si>
  <si>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</si>
  <si>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</si>
  <si>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</si>
  <si>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</si>
  <si>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Stage 13</t>
  </si>
  <si>
    <t>Stage 14</t>
  </si>
  <si>
    <t>Stage 15</t>
  </si>
  <si>
    <t>ECCF1K</t>
  </si>
  <si>
    <t>CHAP1A-</t>
  </si>
  <si>
    <t>Terminal</t>
  </si>
  <si>
    <t>HAKB1-</t>
  </si>
  <si>
    <t>Terminal(1)</t>
  </si>
  <si>
    <t>CHAP1-</t>
  </si>
  <si>
    <t>ECCF1J</t>
  </si>
  <si>
    <t>GRNA1-</t>
  </si>
  <si>
    <t>DUMF1-</t>
  </si>
  <si>
    <t>LAHOT1</t>
  </si>
  <si>
    <t>MIBI3-</t>
  </si>
  <si>
    <t>CHAPX3</t>
  </si>
  <si>
    <t>LOBI3A</t>
  </si>
  <si>
    <t>MOFTT2</t>
  </si>
  <si>
    <t>LAHO3A</t>
  </si>
  <si>
    <t>NEWCT1</t>
  </si>
  <si>
    <t>CHAPX4</t>
  </si>
  <si>
    <t>LAHOT2</t>
  </si>
  <si>
    <t>ANANT1</t>
  </si>
  <si>
    <t>CHAP3-</t>
  </si>
  <si>
    <t>GRNAT1</t>
  </si>
  <si>
    <t>CHAPX1</t>
  </si>
  <si>
    <t>WYSB3-</t>
  </si>
  <si>
    <t>GRNA3A</t>
  </si>
  <si>
    <t>LAHO3B</t>
  </si>
  <si>
    <t>WYSB0G</t>
  </si>
  <si>
    <t>LOBIT2</t>
  </si>
  <si>
    <t>LOBI3B</t>
  </si>
  <si>
    <t>KIBAT1</t>
  </si>
  <si>
    <t>GRNA3B</t>
  </si>
  <si>
    <t>MIBIT1</t>
  </si>
  <si>
    <t>MOFTT1</t>
  </si>
  <si>
    <t>CHAP3A2</t>
  </si>
  <si>
    <t>CHAP3A1</t>
  </si>
  <si>
    <t>GRNAT2</t>
  </si>
  <si>
    <t>NEWC5-</t>
  </si>
  <si>
    <t>ANANT2</t>
  </si>
  <si>
    <t>ANAN5-1</t>
  </si>
  <si>
    <t>STCR3-</t>
  </si>
  <si>
    <t>STCR5-</t>
  </si>
  <si>
    <t>MINS0G</t>
  </si>
  <si>
    <t>EWHC0G</t>
  </si>
  <si>
    <t>LOBI5-1</t>
  </si>
  <si>
    <t>KIBA5-</t>
  </si>
  <si>
    <t>GRNA5-2</t>
  </si>
  <si>
    <t>LOBI5-2</t>
  </si>
  <si>
    <t>ANAN5-2</t>
  </si>
  <si>
    <t>MOFT5-2</t>
  </si>
  <si>
    <t>MIBI5-</t>
  </si>
  <si>
    <t>CRAG0A</t>
  </si>
  <si>
    <t>LAHO5-1</t>
  </si>
  <si>
    <t>CRAG5A</t>
  </si>
  <si>
    <t>CRAG5B</t>
  </si>
  <si>
    <t>EWHC3-</t>
  </si>
  <si>
    <t>GRNA5-1</t>
  </si>
  <si>
    <t>MOFT5-1</t>
  </si>
  <si>
    <t>LAHO5-2</t>
  </si>
  <si>
    <t>MINS3-</t>
  </si>
  <si>
    <t>LOBIT1</t>
  </si>
  <si>
    <t>CRAG0G</t>
  </si>
  <si>
    <t>EWEH3-</t>
  </si>
  <si>
    <t>EWEH0G</t>
  </si>
  <si>
    <t>EWEH1Q</t>
  </si>
  <si>
    <t>BR001-</t>
  </si>
  <si>
    <t>AL048A</t>
  </si>
  <si>
    <t>AL048B</t>
  </si>
  <si>
    <t>BV001A</t>
  </si>
  <si>
    <t>BV001B</t>
  </si>
  <si>
    <t>EWHC3-_EWHC0G_1</t>
  </si>
  <si>
    <t>CRAG5A_CRAG0A_1</t>
  </si>
  <si>
    <t>LAHOT2_LAHO20_T2</t>
  </si>
  <si>
    <t>CRAG5-_CRAG0B_1</t>
  </si>
  <si>
    <t>GRNAT2_GRNA20_T2</t>
  </si>
  <si>
    <t>MOFTT2_MOFT20_T2</t>
  </si>
  <si>
    <t>LOBIT2_LOBI20_T2</t>
  </si>
  <si>
    <t>GRNAT1_GRNA10_T1</t>
  </si>
  <si>
    <t>MIBIT1_MIBI10_T1</t>
  </si>
  <si>
    <t>LAHOT1_LAHO10_T1</t>
  </si>
  <si>
    <t>NEWCT1_NEWC10_T1</t>
  </si>
  <si>
    <t>KIBAT1_KIBA10_T1</t>
  </si>
  <si>
    <t>CHAP1-_CHAP3-_1</t>
  </si>
  <si>
    <t>CHAP1-_CHAP3-_2</t>
  </si>
  <si>
    <t>WYSB3-_WYSB0G_1</t>
  </si>
  <si>
    <t>STCR3-_STCR5-_1</t>
  </si>
  <si>
    <t>ANANT1_ANAN10_T1</t>
  </si>
  <si>
    <t>ANANT2_ANAN20_T2</t>
  </si>
  <si>
    <t>MINS3-_MINS0G_1</t>
  </si>
  <si>
    <t>LOBIT1_LOBI10_T1</t>
  </si>
  <si>
    <t>MOFTT1_MOFT10_T1</t>
  </si>
  <si>
    <t>trf_EWEH1Q_EWEH3-_1</t>
  </si>
  <si>
    <t>trf_EWEH3-_EWEH0G_1</t>
  </si>
  <si>
    <t>tr3_GRNA4-_GRNA1-_1</t>
  </si>
  <si>
    <t>tr3_GRNA4-_GRNA1-_2</t>
  </si>
  <si>
    <t>lne_CHAP1-_HAKB1-_1</t>
  </si>
  <si>
    <t>Line(1)</t>
  </si>
  <si>
    <t>Line</t>
  </si>
  <si>
    <t>CRAG5B_LAHO5-_1</t>
  </si>
  <si>
    <t>CHAPX3_LAHO3B_1</t>
  </si>
  <si>
    <t>LOBI3B_MOFTT2_1</t>
  </si>
  <si>
    <t>lne_CHAP1-_DUMF1-_1</t>
  </si>
  <si>
    <t>CHAP3-_LOBI3B_1</t>
  </si>
  <si>
    <t>CHAP3-_CHAPX1_1</t>
  </si>
  <si>
    <t>CHAPX4_KIBAT1_1</t>
  </si>
  <si>
    <t>CHAPX4_MOFTT1_1</t>
  </si>
  <si>
    <t>CHAP3-_CHAPX3_1</t>
  </si>
  <si>
    <t>GRNA3A_GRNAT1_1</t>
  </si>
  <si>
    <t>LOBI3A_LOBIT1_1</t>
  </si>
  <si>
    <t>LAHO3A_LAHOT1_1</t>
  </si>
  <si>
    <t>LAHO3B_LAHOT2_1</t>
  </si>
  <si>
    <t>MIBI3-_MIBIT1_1</t>
  </si>
  <si>
    <t>GRNA3B_GRNAT2_1</t>
  </si>
  <si>
    <t>MIBI3-_LAHO3A_1</t>
  </si>
  <si>
    <t>LAHO3B_NEWCT1_1</t>
  </si>
  <si>
    <t>CHAP3-_MIBI3-_1</t>
  </si>
  <si>
    <t>ANANT1_CHAP3-_1</t>
  </si>
  <si>
    <t>CARU3A_CHAPX1_1</t>
  </si>
  <si>
    <t>ANANT2_CHAP3-_1</t>
  </si>
  <si>
    <t>EWHC3-_MIBI3-_1</t>
  </si>
  <si>
    <t>CRAG5A_LAHO5-_1</t>
  </si>
  <si>
    <t>CHAPX4_LOBI3A_1</t>
  </si>
  <si>
    <t>CHAPX1_LOBI3A_1</t>
  </si>
  <si>
    <t>CHAP3-_GRNA3B_1</t>
  </si>
  <si>
    <t>CHAP3-_MINS3-_1</t>
  </si>
  <si>
    <t>CHAP3-_STCR3-_1</t>
  </si>
  <si>
    <t>LOBI3B_LOBIT2_1</t>
  </si>
  <si>
    <t>lne_BR001-_DUMF1-_1</t>
  </si>
  <si>
    <t>lne_CHAP1-_BR001-_1</t>
  </si>
  <si>
    <t>lne_AL048A_GRNA1-_1</t>
  </si>
  <si>
    <t>lne_CHAP1-_AL048A_1</t>
  </si>
  <si>
    <t>lne_AL048B_GRNA1-_1</t>
  </si>
  <si>
    <t>lne_CHAP1-_AL048B_1</t>
  </si>
  <si>
    <t>lne_BV001A_ECCF1J_1</t>
  </si>
  <si>
    <t>lne_CHAP1-_BV001A_1</t>
  </si>
  <si>
    <t>lne_BV001B_ECCF1K_1</t>
  </si>
  <si>
    <t>lne_CHAP1-_BV001B_1</t>
  </si>
  <si>
    <t>Current (kA) &gt;&gt;&gt;</t>
  </si>
  <si>
    <t>Rating (kA)</t>
  </si>
  <si>
    <t>Loading (MVA)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</si>
</sst>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;\-0;\-;@"/>
    <numFmt numFmtId="165" formatCode="#,##0.00;\-0.00;\-;@"/>
    <numFmt numFmtId="166" formatCode="0.0%"/>
    <numFmt numFmtId="167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7" tint="-0.2499465926084170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A50021"/>
      <name val="Calibri"/>
      <family val="2"/>
      <scheme val="minor"/>
    </font>
    <font>
      <sz val="11"/>
      <color theme="2" tint="-0.749961851863155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lightUp">
        <fgColor theme="0" tint="-0.14996795556505021"/>
        <bgColor theme="0" tint="-4.9989318521683403E-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70">
    <xf numFmtId="0" fontId="0" fillId="0" borderId="0" applyNumberFormat="0" applyBorder="0" applyAlignment="0"/>
    <xf numFmtId="9" fontId="1" fillId="0" borderId="0" applyFont="0" applyFill="0" applyBorder="0" applyAlignment="0" applyProtection="0"/>
    <xf numFmtId="0" fontId="2" fillId="39" borderId="0" applyNumberFormat="0">
      <alignment horizontal="center" vertical="center"/>
    </xf>
    <xf numFmtId="0" fontId="3" fillId="41" borderId="0" applyNumberFormat="0" applyBorder="0" applyAlignment="0"/>
    <xf numFmtId="0" fontId="20" fillId="37" borderId="9" applyNumberFormat="0" applyBorder="0" applyAlignment="0">
      <protection locked="0"/>
    </xf>
    <xf numFmtId="3" fontId="4" fillId="3" borderId="0" applyNumberFormat="0" applyBorder="0" applyAlignment="0"/>
    <xf numFmtId="3" fontId="19" fillId="35" borderId="0" applyNumberFormat="0" applyBorder="0" applyAlignment="0"/>
    <xf numFmtId="0" fontId="5" fillId="0" borderId="0" applyNumberFormat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164" fontId="23" fillId="38" borderId="0" applyNumberFormat="0" applyBorder="0" applyAlignment="0" applyProtection="0">
      <alignment vertical="top"/>
    </xf>
    <xf numFmtId="0" fontId="14" fillId="8" borderId="4" applyNumberFormat="0" applyAlignment="0" applyProtection="0"/>
    <xf numFmtId="0" fontId="15" fillId="0" borderId="5" applyNumberFormat="0" applyFill="0" applyAlignment="0" applyProtection="0"/>
    <xf numFmtId="0" fontId="2" fillId="9" borderId="6" applyNumberFormat="0" applyAlignment="0" applyProtection="0"/>
    <xf numFmtId="0" fontId="16" fillId="0" borderId="0" applyNumberFormat="0" applyFill="0" applyBorder="0" applyAlignment="0" applyProtection="0"/>
    <xf numFmtId="0" fontId="1" fillId="10" borderId="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" fillId="42" borderId="0" applyNumberFormat="0" applyBorder="0" applyAlignment="0"/>
    <xf numFmtId="0" fontId="3" fillId="0" borderId="0" applyNumberFormat="0" applyBorder="0" applyAlignment="0"/>
    <xf numFmtId="165" fontId="26" fillId="36" borderId="0" applyNumberFormat="0" applyBorder="0" applyAlignment="0">
      <alignment vertical="top"/>
    </xf>
    <xf numFmtId="0" fontId="24" fillId="2" borderId="0" applyBorder="0" applyAlignment="0">
      <alignment vertical="top"/>
      <protection locked="0"/>
    </xf>
    <xf numFmtId="164" fontId="23" fillId="38" borderId="0" applyNumberFormat="0" applyBorder="0" applyAlignment="0">
      <alignment vertical="top"/>
    </xf>
    <xf numFmtId="0" fontId="21" fillId="40" borderId="0" applyNumberFormat="0" applyBorder="0" applyAlignment="0">
      <alignment vertical="top"/>
    </xf>
    <xf numFmtId="0" fontId="1" fillId="44" borderId="0" applyNumberFormat="0" applyFont="0" applyAlignment="0" applyProtection="0">
      <alignment vertical="top"/>
    </xf>
    <xf numFmtId="0" fontId="2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43" borderId="0" applyNumberFormat="0" applyBorder="0" applyAlignment="0">
      <alignment vertical="top"/>
      <protection locked="0"/>
    </xf>
    <xf numFmtId="166" fontId="1" fillId="0" borderId="0" applyNumberFormat="0" applyBorder="0" applyAlignment="0">
      <alignment horizontal="right" vertical="center"/>
    </xf>
    <xf numFmtId="0" fontId="29" fillId="0" borderId="0"/>
  </cellStyleXfs>
  <cellXfs count="32">
    <xf numFmtId="0" fontId="0" fillId="0" borderId="0" xfId="0"/>
    <xf numFmtId="0" fontId="2" fillId="42" borderId="0" xfId="53" applyAlignment="1">
      <alignment vertical="center"/>
    </xf>
    <xf numFmtId="0" fontId="0" fillId="0" borderId="0" xfId="0" applyAlignment="1">
      <alignment vertical="center"/>
    </xf>
    <xf numFmtId="0" fontId="5" fillId="0" borderId="0" xfId="7" applyAlignment="1">
      <alignment vertical="center"/>
    </xf>
    <xf numFmtId="0" fontId="0" fillId="0" borderId="0" xfId="0" applyAlignment="1">
      <alignment horizontal="right" vertical="center"/>
    </xf>
    <xf numFmtId="0" fontId="21" fillId="40" borderId="0" xfId="58" applyAlignment="1">
      <alignment vertical="center"/>
    </xf>
    <xf numFmtId="0" fontId="21" fillId="40" borderId="0" xfId="58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3" fillId="0" borderId="0" xfId="54" applyAlignment="1">
      <alignment vertical="center"/>
    </xf>
    <xf numFmtId="0" fontId="2" fillId="42" borderId="0" xfId="53" applyAlignment="1">
      <alignment horizontal="right" vertical="center"/>
    </xf>
    <xf numFmtId="0" fontId="3" fillId="41" borderId="0" xfId="3" applyAlignment="1">
      <alignment vertical="center"/>
    </xf>
    <xf numFmtId="0" fontId="0" fillId="0" borderId="10" xfId="0" applyBorder="1" applyAlignment="1">
      <alignment horizontal="center" vertical="center"/>
    </xf>
    <xf numFmtId="2" fontId="2" fillId="42" borderId="0" xfId="53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21" fillId="40" borderId="0" xfId="58" applyNumberFormat="1" applyAlignment="1">
      <alignment horizontal="right" vertical="center"/>
    </xf>
    <xf numFmtId="2" fontId="3" fillId="41" borderId="0" xfId="3" applyNumberFormat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0" fontId="18" fillId="39" borderId="0" xfId="2" applyFont="1" applyAlignment="1">
      <alignment horizontal="center" vertical="center"/>
    </xf>
    <xf numFmtId="2" fontId="18" fillId="39" borderId="0" xfId="2" applyNumberFormat="1" applyFont="1" applyAlignment="1">
      <alignment horizontal="center" vertical="center"/>
    </xf>
    <xf numFmtId="3" fontId="18" fillId="39" borderId="0" xfId="2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3" fontId="3" fillId="0" borderId="0" xfId="54" applyNumberFormat="1" applyAlignment="1">
      <alignment horizontal="center" vertical="center"/>
    </xf>
    <xf numFmtId="2" fontId="3" fillId="0" borderId="0" xfId="54" applyNumberFormat="1" applyAlignment="1">
      <alignment vertical="center"/>
    </xf>
    <xf numFmtId="2" fontId="18" fillId="39" borderId="0" xfId="2" quotePrefix="1" applyNumberFormat="1" applyFont="1" applyAlignment="1">
      <alignment horizontal="center" vertical="center"/>
    </xf>
    <xf numFmtId="167" fontId="2" fillId="42" borderId="0" xfId="53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7" fontId="21" fillId="40" borderId="0" xfId="58" applyNumberFormat="1" applyAlignment="1">
      <alignment horizontal="right" vertical="center"/>
    </xf>
    <xf numFmtId="167" fontId="3" fillId="41" borderId="0" xfId="3" applyNumberFormat="1" applyAlignment="1">
      <alignment vertical="center"/>
    </xf>
    <xf numFmtId="167" fontId="0" fillId="0" borderId="0" xfId="0" applyNumberFormat="1" applyAlignment="1">
      <alignment vertical="center"/>
    </xf>
    <xf numFmtId="167" fontId="18" fillId="39" borderId="0" xfId="2" applyNumberFormat="1" applyFont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70">
    <cellStyle name="20% - Accent1" xfId="30" builtinId="30" hidden="1"/>
    <cellStyle name="20% - Accent2" xfId="34" builtinId="34" hidden="1"/>
    <cellStyle name="20% - Accent3" xfId="38" builtinId="38" hidden="1"/>
    <cellStyle name="20% - Accent4" xfId="42" builtinId="42" hidden="1"/>
    <cellStyle name="20% - Accent5" xfId="46" builtinId="46" hidden="1"/>
    <cellStyle name="20% - Accent6" xfId="50" builtinId="50" hidden="1"/>
    <cellStyle name="40% - Accent1" xfId="31" builtinId="31" hidden="1"/>
    <cellStyle name="40% - Accent2" xfId="35" builtinId="35" hidden="1"/>
    <cellStyle name="40% - Accent3" xfId="39" builtinId="39" hidden="1"/>
    <cellStyle name="40% - Accent4" xfId="43" builtinId="43" hidden="1"/>
    <cellStyle name="40% - Accent5" xfId="47" builtinId="47" hidden="1"/>
    <cellStyle name="40% - Accent6" xfId="51" builtinId="51" hidden="1"/>
    <cellStyle name="60% - Accent1" xfId="32" builtinId="32" hidden="1"/>
    <cellStyle name="60% - Accent2" xfId="36" builtinId="36" hidden="1"/>
    <cellStyle name="60% - Accent3" xfId="40" builtinId="40" hidden="1"/>
    <cellStyle name="60% - Accent4" xfId="44" builtinId="44" hidden="1"/>
    <cellStyle name="60% - Accent5" xfId="48" builtinId="48" hidden="1"/>
    <cellStyle name="60% - Accent6" xfId="52" builtinId="52" hidden="1"/>
    <cellStyle name="Accent1" xfId="29" builtinId="29" hidden="1"/>
    <cellStyle name="Accent2" xfId="33" builtinId="33" hidden="1"/>
    <cellStyle name="Accent3" xfId="37" builtinId="37" hidden="1"/>
    <cellStyle name="Accent4" xfId="41" builtinId="41" hidden="1"/>
    <cellStyle name="Accent5" xfId="45" builtinId="45" hidden="1"/>
    <cellStyle name="Accent6" xfId="49" builtinId="49" hidden="1"/>
    <cellStyle name="Annotation" xfId="7" xr:uid="{00000000-0005-0000-0000-000018000000}"/>
    <cellStyle name="Bad" xfId="18" builtinId="27" hidden="1"/>
    <cellStyle name="Banner" xfId="53" xr:uid="{00000000-0005-0000-0000-00001A000000}"/>
    <cellStyle name="Blank" xfId="59" xr:uid="{00000000-0005-0000-0000-00001B000000}"/>
    <cellStyle name="Calculation" xfId="22" builtinId="22" hidden="1"/>
    <cellStyle name="Calculation" xfId="68" builtinId="22" hidden="1"/>
    <cellStyle name="Check Cell" xfId="24" builtinId="23" hidden="1"/>
    <cellStyle name="Comma" xfId="8" builtinId="3" hidden="1"/>
    <cellStyle name="Comma" xfId="61" builtinId="3" hidden="1"/>
    <cellStyle name="Comma [0]" xfId="9" builtinId="6" hidden="1" customBuiltin="1"/>
    <cellStyle name="Controls" xfId="56" xr:uid="{00000000-0005-0000-0000-000021000000}"/>
    <cellStyle name="Currency" xfId="10" builtinId="4" hidden="1"/>
    <cellStyle name="Currency" xfId="62" builtinId="4" hidden="1"/>
    <cellStyle name="Currency [0]" xfId="11" builtinId="7" hidden="1"/>
    <cellStyle name="Explanatory Text" xfId="27" builtinId="53" hidden="1"/>
    <cellStyle name="Fixed inputs" xfId="55" xr:uid="{00000000-0005-0000-0000-000026000000}"/>
    <cellStyle name="Followed Hyperlink" xfId="64" builtinId="9" hidden="1"/>
    <cellStyle name="Followed Hyperlink" xfId="66" builtinId="9" hidden="1"/>
    <cellStyle name="Good" xfId="17" builtinId="26" hidden="1"/>
    <cellStyle name="Heading" xfId="2" xr:uid="{00000000-0005-0000-0000-000028000000}"/>
    <cellStyle name="Heading 1" xfId="13" builtinId="16" hidden="1"/>
    <cellStyle name="Heading 2" xfId="14" builtinId="17" hidden="1"/>
    <cellStyle name="Heading 3" xfId="15" builtinId="18" hidden="1"/>
    <cellStyle name="Heading 4" xfId="16" builtinId="19" hidden="1"/>
    <cellStyle name="Hyperlink" xfId="60" builtinId="8" hidden="1"/>
    <cellStyle name="Hyperlink" xfId="65" builtinId="8" hidden="1"/>
    <cellStyle name="Input" xfId="20" builtinId="20" hidden="1" customBuiltin="1"/>
    <cellStyle name="Inputs" xfId="4" xr:uid="{00000000-0005-0000-0000-000030000000}"/>
    <cellStyle name="Link from" xfId="5" xr:uid="{00000000-0005-0000-0000-000031000000}"/>
    <cellStyle name="Link to" xfId="6" xr:uid="{00000000-0005-0000-0000-000032000000}"/>
    <cellStyle name="Linked Cell" xfId="23" builtinId="24" hidden="1"/>
    <cellStyle name="Macro" xfId="67" xr:uid="{352D7D71-0F2F-453C-9963-E1E289D0718A}"/>
    <cellStyle name="Neutral" xfId="19" builtinId="28" hidden="1"/>
    <cellStyle name="Normal" xfId="0" builtinId="0" customBuiltin="1"/>
    <cellStyle name="Normal 2" xfId="69" xr:uid="{F2A5F4E2-625A-4F2F-B69E-196C7D9CC32D}"/>
    <cellStyle name="Note" xfId="26" builtinId="10" hidden="1"/>
    <cellStyle name="Output" xfId="21" builtinId="21" hidden="1" customBuiltin="1"/>
    <cellStyle name="Outputs" xfId="57" xr:uid="{00000000-0005-0000-0000-000038000000}"/>
    <cellStyle name="Percent" xfId="1" builtinId="5" hidden="1"/>
    <cellStyle name="Percent" xfId="63" builtinId="5" hidden="1"/>
    <cellStyle name="Section" xfId="58" xr:uid="{00000000-0005-0000-0000-00003B000000}"/>
    <cellStyle name="SubSection" xfId="3" xr:uid="{00000000-0005-0000-0000-00003C000000}"/>
    <cellStyle name="Table name" xfId="54" xr:uid="{00000000-0005-0000-0000-00003D000000}"/>
    <cellStyle name="Title" xfId="12" builtinId="15" hidden="1"/>
    <cellStyle name="Total" xfId="28" builtinId="25" hidden="1"/>
    <cellStyle name="Warning Text" xfId="25" builtinId="11" hidden="1"/>
  </cellStyles>
  <dxfs count="26"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  <dxf>
      <font>
        <color theme="0" tint="-0.34998626667073579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CCCC"/>
      <color rgb="FFA50021"/>
      <color rgb="FFFFC000"/>
      <color rgb="FF00008E"/>
      <color rgb="FF0000FF"/>
      <color rgb="FFB7B7FF"/>
      <color rgb="FF007B73"/>
      <color rgb="FF108A83"/>
      <color rgb="FFFFFF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Custom 19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ED7D31"/>
      </a:accent1>
      <a:accent2>
        <a:srgbClr val="5B9BD5"/>
      </a:accent2>
      <a:accent3>
        <a:srgbClr val="31849B"/>
      </a:accent3>
      <a:accent4>
        <a:srgbClr val="3E386C"/>
      </a:accent4>
      <a:accent5>
        <a:srgbClr val="70AD47"/>
      </a:accent5>
      <a:accent6>
        <a:srgbClr val="FFC000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EE91-037A-4781-8423-3D2682BD1C50}">
  <sheetPr>
    <tabColor theme="5" tint="0.59999389629810485"/>
  </sheetPr>
  <dimension ref="A1:AI153"/>
  <sheetViews>
    <sheetView showGridLines="0" zoomScale="80" zoomScaleNormal="80" workbookViewId="0">
      <pane xSplit="8" topLeftCell="I1" activePane="topRight" state="frozen"/>
      <selection pane="topRight"/>
    </sheetView>
  </sheetViews>
  <sheetFormatPr defaultColWidth="0" defaultRowHeight="15" customHeight="1" zeroHeight="1" x14ac:dyDescent="0.25"/>
  <cols>
    <col min="1" max="4" width="2.7109375" style="2" customWidth="1"/>
    <col min="5" max="5" width="15.7109375" style="4" customWidth="1"/>
    <col min="6" max="7" width="15.7109375" style="25" customWidth="1"/>
    <col min="8" max="8" width="2.7109375" style="4" customWidth="1"/>
    <col min="9" max="9" width="15.7109375" style="13" customWidth="1"/>
    <col min="10" max="30" width="15.7109375" style="4" customWidth="1"/>
    <col min="31" max="31" width="2.7109375" style="2" customWidth="1"/>
    <col min="32" max="35" width="0" style="2" hidden="1" customWidth="1"/>
    <col min="36" max="16384" width="9.140625" style="2" hidden="1"/>
  </cols>
  <sheetData>
    <row r="1" spans="1:31" ht="24.95" customHeight="1" x14ac:dyDescent="0.25">
      <c r="A1" s="1" t="str">
        <f ca="1">MID(CELL("filename",A2),FIND("]",CELL("filename",A1))+1,255)</f>
        <v>Generators - Active Power</v>
      </c>
      <c r="B1" s="1"/>
      <c r="C1" s="1"/>
      <c r="D1" s="1"/>
      <c r="E1" s="9"/>
      <c r="F1" s="24"/>
      <c r="G1" s="24"/>
      <c r="H1" s="9"/>
      <c r="I1" s="12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"/>
    </row>
    <row r="2" spans="1:31" ht="15" customHeight="1" x14ac:dyDescent="0.25"/>
    <row r="3" spans="1:31" x14ac:dyDescent="0.25">
      <c r="B3" s="5" t="s">
        <v>13</v>
      </c>
      <c r="C3" s="5"/>
      <c r="D3" s="5"/>
      <c r="E3" s="6"/>
      <c r="F3" s="26"/>
      <c r="G3" s="26"/>
      <c r="H3" s="6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1" x14ac:dyDescent="0.25"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1" x14ac:dyDescent="0.25">
      <c r="C5" s="10" t="s">
        <v>7</v>
      </c>
      <c r="D5" s="10"/>
      <c r="E5" s="10"/>
      <c r="F5" s="27"/>
      <c r="G5" s="27"/>
      <c r="H5" s="10"/>
      <c r="I5" s="15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1" x14ac:dyDescent="0.25">
      <c r="D6" s="3"/>
      <c r="E6" s="2"/>
      <c r="F6" s="28"/>
      <c r="G6" s="28"/>
      <c r="H6" s="2"/>
      <c r="I6" s="2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1" x14ac:dyDescent="0.25">
      <c r="D7" s="3"/>
      <c r="E7" s="2"/>
      <c r="F7" s="28"/>
      <c r="G7" s="28"/>
      <c r="H7" s="2"/>
      <c r="I7" s="22" t="s">
        <v>18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x14ac:dyDescent="0.25">
      <c r="E8" s="17" t="s">
        <v>1</v>
      </c>
      <c r="F8" s="29" t="s">
        <v>15</v>
      </c>
      <c r="G8" s="29" t="s">
        <v>16</v>
      </c>
      <c r="I8" s="23" t="s">
        <v>27</v>
      </c>
      <c r="J8" s="23" t="s">
        <v>28</v>
      </c>
      <c r="K8" s="23" t="s">
        <v>29</v>
      </c>
      <c r="L8" s="23" t="s">
        <v>30</v>
      </c>
      <c r="M8" s="23" t="s">
        <v>31</v>
      </c>
      <c r="N8" s="23" t="s">
        <v>32</v>
      </c>
      <c r="O8" s="23" t="s">
        <v>33</v>
      </c>
      <c r="P8" s="23" t="s">
        <v>34</v>
      </c>
      <c r="Q8" s="23" t="s">
        <v>35</v>
      </c>
      <c r="R8" s="23" t="s">
        <v>36</v>
      </c>
      <c r="S8" s="23" t="s">
        <v>37</v>
      </c>
      <c r="T8" s="23" t="s">
        <v>38</v>
      </c>
      <c r="U8" s="23" t="s">
        <v>39</v>
      </c>
      <c r="V8" s="23" t="s">
        <v>40</v>
      </c>
      <c r="W8" s="23" t="s">
        <v>41</v>
      </c>
      <c r="X8" s="23" t="s">
        <v>42</v>
      </c>
      <c r="Y8" s="23" t="s">
        <v>43</v>
      </c>
      <c r="Z8" s="18"/>
      <c r="AA8" s="18"/>
      <c r="AB8" s="18"/>
      <c r="AC8" s="18"/>
      <c r="AD8" s="18"/>
    </row>
    <row r="9" spans="1:31" x14ac:dyDescent="0.25">
      <c r="E9" s="11" t="s">
        <v>20</v>
      </c>
      <c r="F9" s="30">
        <v>0</v>
      </c>
      <c r="G9" s="30">
        <v>45</v>
      </c>
      <c r="I9" s="16">
        <v>4.5000000219999876</v>
      </c>
      <c r="J9" s="16">
        <v>4.500000021999945</v>
      </c>
      <c r="K9" s="16">
        <v>4.5120131339953238</v>
      </c>
      <c r="L9" s="16">
        <v>4.5120131339953238</v>
      </c>
      <c r="M9" s="16">
        <v>5.0106280754938757</v>
      </c>
      <c r="N9" s="16">
        <v>5.5140178134928943</v>
      </c>
      <c r="O9" s="16">
        <v>5.5491083610674226</v>
      </c>
      <c r="P9" s="16">
        <v>5.6468813064257048</v>
      </c>
      <c r="Q9" s="16">
        <v>26.156886760911085</v>
      </c>
      <c r="R9" s="16">
        <v>30.884519221484275</v>
      </c>
      <c r="S9" s="16">
        <v>17.533649464314543</v>
      </c>
      <c r="T9" s="16">
        <v>25.214584101225853</v>
      </c>
      <c r="U9" s="16">
        <v>19.350644343221273</v>
      </c>
      <c r="V9" s="16">
        <v>41.813535318721151</v>
      </c>
      <c r="W9" s="16">
        <v>33.197566437258423</v>
      </c>
      <c r="X9" s="16">
        <v>36.063750320951556</v>
      </c>
      <c r="Y9" s="16">
        <v>30.912733213392301</v>
      </c>
      <c r="Z9" s="16"/>
      <c r="AA9" s="16"/>
      <c r="AB9" s="16"/>
      <c r="AC9" s="16"/>
      <c r="AD9" s="16"/>
    </row>
    <row r="10" spans="1:31" x14ac:dyDescent="0.25">
      <c r="E10" s="11" t="s">
        <v>21</v>
      </c>
      <c r="F10" s="30">
        <v>0</v>
      </c>
      <c r="G10" s="30">
        <v>8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/>
      <c r="AA10" s="16"/>
      <c r="AB10" s="16"/>
      <c r="AC10" s="16"/>
      <c r="AD10" s="16"/>
    </row>
    <row r="11" spans="1:31" x14ac:dyDescent="0.25">
      <c r="E11" s="11" t="s">
        <v>22</v>
      </c>
      <c r="F11" s="30">
        <v>0</v>
      </c>
      <c r="G11" s="30">
        <v>2.2000000476837158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2.0000000267028642E-10</v>
      </c>
      <c r="T11" s="16">
        <v>2.0000000267028639E-10</v>
      </c>
      <c r="U11" s="16">
        <v>2.0000000267028637E-10</v>
      </c>
      <c r="V11" s="16">
        <v>2.0000000267028642E-10</v>
      </c>
      <c r="W11" s="16">
        <v>2.0000000267028639E-10</v>
      </c>
      <c r="X11" s="16">
        <v>2.0000000267028637E-10</v>
      </c>
      <c r="Y11" s="16">
        <v>2.0000000267028642E-10</v>
      </c>
      <c r="Z11" s="16"/>
      <c r="AA11" s="16"/>
      <c r="AB11" s="16"/>
      <c r="AC11" s="16"/>
      <c r="AD11" s="16"/>
    </row>
    <row r="12" spans="1:31" x14ac:dyDescent="0.25">
      <c r="E12" s="11" t="s">
        <v>23</v>
      </c>
      <c r="F12" s="30">
        <v>0</v>
      </c>
      <c r="G12" s="30">
        <v>12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4.999999951435548</v>
      </c>
      <c r="W12" s="16">
        <v>5.0000148792421291</v>
      </c>
      <c r="X12" s="16">
        <v>5.000000180090086</v>
      </c>
      <c r="Y12" s="16">
        <v>5.0000130454949465</v>
      </c>
      <c r="Z12" s="16"/>
      <c r="AA12" s="16"/>
      <c r="AB12" s="16"/>
      <c r="AC12" s="16"/>
      <c r="AD12" s="16"/>
    </row>
    <row r="13" spans="1:31" x14ac:dyDescent="0.25">
      <c r="E13" s="11" t="s">
        <v>24</v>
      </c>
      <c r="F13" s="30">
        <v>0</v>
      </c>
      <c r="G13" s="30">
        <v>10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1" x14ac:dyDescent="0.25">
      <c r="E14" s="11" t="s">
        <v>25</v>
      </c>
      <c r="F14" s="30">
        <v>0</v>
      </c>
      <c r="G14" s="30">
        <v>38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20.000000069022455</v>
      </c>
      <c r="T14" s="16">
        <v>20.000000066261293</v>
      </c>
      <c r="U14" s="16">
        <v>20.000019595642488</v>
      </c>
      <c r="V14" s="16">
        <v>20.000000359574951</v>
      </c>
      <c r="W14" s="16">
        <v>20.000023262599953</v>
      </c>
      <c r="X14" s="16">
        <v>20.000000096049902</v>
      </c>
      <c r="Y14" s="16">
        <v>20.000020497160634</v>
      </c>
      <c r="Z14" s="16"/>
      <c r="AA14" s="16"/>
      <c r="AB14" s="16"/>
      <c r="AC14" s="16"/>
      <c r="AD14" s="16"/>
    </row>
    <row r="15" spans="1:31" x14ac:dyDescent="0.25">
      <c r="E15" s="11" t="s">
        <v>26</v>
      </c>
      <c r="F15" s="30">
        <v>0</v>
      </c>
      <c r="G15" s="30">
        <v>39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/>
      <c r="AA15" s="16"/>
      <c r="AB15" s="16"/>
      <c r="AC15" s="16"/>
      <c r="AD15" s="16"/>
    </row>
    <row r="16" spans="1:31" x14ac:dyDescent="0.25">
      <c r="E16" s="11"/>
      <c r="F16" s="30"/>
      <c r="G16" s="3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5:30" x14ac:dyDescent="0.25">
      <c r="E17" s="11"/>
      <c r="F17" s="30"/>
      <c r="G17" s="30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5:30" x14ac:dyDescent="0.25">
      <c r="E18" s="11"/>
      <c r="F18" s="30"/>
      <c r="G18" s="30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5:30" x14ac:dyDescent="0.25">
      <c r="E19" s="11"/>
      <c r="F19" s="30"/>
      <c r="G19" s="30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5:30" x14ac:dyDescent="0.25">
      <c r="E20" s="11"/>
      <c r="F20" s="30"/>
      <c r="G20" s="3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5:30" x14ac:dyDescent="0.25">
      <c r="E21" s="11"/>
      <c r="F21" s="30"/>
      <c r="G21" s="3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5:30" x14ac:dyDescent="0.25">
      <c r="E22" s="11"/>
      <c r="F22" s="30"/>
      <c r="G22" s="3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5:30" x14ac:dyDescent="0.25">
      <c r="E23" s="11"/>
      <c r="F23" s="30"/>
      <c r="G23" s="3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5:30" x14ac:dyDescent="0.25">
      <c r="E24" s="11"/>
      <c r="F24" s="30"/>
      <c r="G24" s="3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5:30" x14ac:dyDescent="0.25">
      <c r="E25" s="11"/>
      <c r="F25" s="30"/>
      <c r="G25" s="30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5:30" ht="15.75" customHeight="1" x14ac:dyDescent="0.25">
      <c r="E26" s="11"/>
      <c r="F26" s="30"/>
      <c r="G26" s="30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5:30" x14ac:dyDescent="0.25">
      <c r="E27" s="11"/>
      <c r="F27" s="30"/>
      <c r="G27" s="30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5:30" x14ac:dyDescent="0.25">
      <c r="E28" s="11"/>
      <c r="F28" s="30"/>
      <c r="G28" s="30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5:30" x14ac:dyDescent="0.25">
      <c r="E29" s="11"/>
      <c r="F29" s="30"/>
      <c r="G29" s="30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5:30" x14ac:dyDescent="0.25">
      <c r="E30" s="11"/>
      <c r="F30" s="30"/>
      <c r="G30" s="30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5:30" x14ac:dyDescent="0.25">
      <c r="E31" s="11"/>
      <c r="F31" s="30"/>
      <c r="G31" s="30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5:30" x14ac:dyDescent="0.25">
      <c r="E32" s="11"/>
      <c r="F32" s="30"/>
      <c r="G32" s="30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5:30" ht="15" customHeight="1" x14ac:dyDescent="0.25">
      <c r="E33" s="11"/>
      <c r="F33" s="30"/>
      <c r="G33" s="30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5:30" ht="15" customHeight="1" x14ac:dyDescent="0.25">
      <c r="E34" s="11"/>
      <c r="F34" s="30"/>
      <c r="G34" s="30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5:30" ht="15" customHeight="1" x14ac:dyDescent="0.25">
      <c r="E35" s="11"/>
      <c r="F35" s="30"/>
      <c r="G35" s="30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5:30" ht="15" customHeight="1" x14ac:dyDescent="0.25">
      <c r="E36" s="11"/>
      <c r="F36" s="30"/>
      <c r="G36" s="30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5:30" ht="15" customHeight="1" x14ac:dyDescent="0.25">
      <c r="E37" s="11"/>
      <c r="F37" s="30"/>
      <c r="G37" s="30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5:30" ht="15" customHeight="1" x14ac:dyDescent="0.25">
      <c r="E38" s="11"/>
      <c r="F38" s="30"/>
      <c r="G38" s="30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5:30" ht="15" customHeight="1" x14ac:dyDescent="0.25">
      <c r="E39" s="11"/>
      <c r="F39" s="30"/>
      <c r="G39" s="3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5:30" ht="15" customHeight="1" x14ac:dyDescent="0.25">
      <c r="E40" s="11"/>
      <c r="F40" s="30"/>
      <c r="G40" s="3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5:30" ht="15" customHeight="1" x14ac:dyDescent="0.25">
      <c r="E41" s="11"/>
      <c r="F41" s="30"/>
      <c r="G41" s="30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5:30" ht="15" customHeight="1" x14ac:dyDescent="0.25">
      <c r="E42" s="11"/>
      <c r="F42" s="30"/>
      <c r="G42" s="30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5:30" ht="15" customHeight="1" x14ac:dyDescent="0.25">
      <c r="E43" s="11"/>
      <c r="F43" s="30"/>
      <c r="G43" s="30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5:30" ht="15" customHeight="1" x14ac:dyDescent="0.25">
      <c r="E44" s="11"/>
      <c r="F44" s="30"/>
      <c r="G44" s="3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5:30" ht="15" customHeight="1" x14ac:dyDescent="0.25">
      <c r="E45" s="11"/>
      <c r="F45" s="30"/>
      <c r="G45" s="3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5:30" ht="15" customHeight="1" x14ac:dyDescent="0.25">
      <c r="E46" s="11"/>
      <c r="F46" s="30"/>
      <c r="G46" s="30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5:30" ht="15" customHeight="1" x14ac:dyDescent="0.25">
      <c r="E47" s="11"/>
      <c r="F47" s="30"/>
      <c r="G47" s="30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5:30" ht="15" customHeight="1" x14ac:dyDescent="0.25">
      <c r="E48" s="11"/>
      <c r="F48" s="30"/>
      <c r="G48" s="30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5:30" ht="15" customHeight="1" x14ac:dyDescent="0.25">
      <c r="E49" s="11"/>
      <c r="F49" s="30"/>
      <c r="G49" s="30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5:30" ht="15" customHeight="1" x14ac:dyDescent="0.25">
      <c r="E50" s="11"/>
      <c r="F50" s="30"/>
      <c r="G50" s="30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5:30" ht="15" customHeight="1" x14ac:dyDescent="0.25">
      <c r="E51" s="11"/>
      <c r="F51" s="30"/>
      <c r="G51" s="30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5:30" ht="15" customHeight="1" x14ac:dyDescent="0.25">
      <c r="E52" s="11"/>
      <c r="F52" s="30"/>
      <c r="G52" s="30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5:30" ht="15" customHeight="1" x14ac:dyDescent="0.25">
      <c r="E53" s="11"/>
      <c r="F53" s="30"/>
      <c r="G53" s="30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5:30" ht="15" customHeight="1" x14ac:dyDescent="0.25">
      <c r="E54" s="11"/>
      <c r="F54" s="30"/>
      <c r="G54" s="30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5:30" ht="15" customHeight="1" x14ac:dyDescent="0.25">
      <c r="E55" s="11"/>
      <c r="F55" s="30"/>
      <c r="G55" s="30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5:30" ht="15" customHeight="1" x14ac:dyDescent="0.25">
      <c r="E56" s="11"/>
      <c r="F56" s="30"/>
      <c r="G56" s="30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5:30" ht="15" customHeight="1" x14ac:dyDescent="0.25">
      <c r="E57" s="11"/>
      <c r="F57" s="30"/>
      <c r="G57" s="30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5:30" ht="15" customHeight="1" x14ac:dyDescent="0.25">
      <c r="E58" s="11"/>
      <c r="F58" s="30"/>
      <c r="G58" s="30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5:30" ht="15" customHeight="1" x14ac:dyDescent="0.25">
      <c r="E59" s="11"/>
      <c r="F59" s="30"/>
      <c r="G59" s="30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5:30" ht="15" customHeight="1" x14ac:dyDescent="0.25">
      <c r="E60" s="11"/>
      <c r="F60" s="30"/>
      <c r="G60" s="30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5:30" ht="15" customHeight="1" x14ac:dyDescent="0.25">
      <c r="E61" s="11"/>
      <c r="F61" s="30"/>
      <c r="G61" s="30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5:30" ht="15" customHeight="1" x14ac:dyDescent="0.25">
      <c r="E62" s="11"/>
      <c r="F62" s="30"/>
      <c r="G62" s="30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5:30" ht="15" customHeight="1" x14ac:dyDescent="0.25">
      <c r="E63" s="11"/>
      <c r="F63" s="30"/>
      <c r="G63" s="30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5:30" ht="15" customHeight="1" x14ac:dyDescent="0.25">
      <c r="E64" s="11"/>
      <c r="F64" s="30"/>
      <c r="G64" s="30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5:30" ht="15" customHeight="1" x14ac:dyDescent="0.25">
      <c r="E65" s="11"/>
      <c r="F65" s="30"/>
      <c r="G65" s="30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5:30" ht="15" customHeight="1" x14ac:dyDescent="0.25">
      <c r="E66" s="11"/>
      <c r="F66" s="30"/>
      <c r="G66" s="30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5:30" ht="15" customHeight="1" x14ac:dyDescent="0.25">
      <c r="E67" s="11"/>
      <c r="F67" s="30"/>
      <c r="G67" s="30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5:30" ht="15" customHeight="1" x14ac:dyDescent="0.25">
      <c r="E68" s="11"/>
      <c r="F68" s="30"/>
      <c r="G68" s="30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5:30" ht="15" customHeight="1" x14ac:dyDescent="0.25">
      <c r="E69" s="11"/>
      <c r="F69" s="30"/>
      <c r="G69" s="30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5:30" ht="15" customHeight="1" x14ac:dyDescent="0.25">
      <c r="E70" s="11"/>
      <c r="F70" s="30"/>
      <c r="G70" s="30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5:30" ht="15" customHeight="1" x14ac:dyDescent="0.25">
      <c r="E71" s="11"/>
      <c r="F71" s="30"/>
      <c r="G71" s="30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5:30" ht="15" customHeight="1" x14ac:dyDescent="0.25">
      <c r="E72" s="11"/>
      <c r="F72" s="30"/>
      <c r="G72" s="30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5:30" ht="15" customHeight="1" x14ac:dyDescent="0.25">
      <c r="E73" s="11"/>
      <c r="F73" s="30"/>
      <c r="G73" s="30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5:30" ht="15" customHeight="1" x14ac:dyDescent="0.25">
      <c r="E74" s="11"/>
      <c r="F74" s="30"/>
      <c r="G74" s="30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5:30" ht="15" customHeight="1" x14ac:dyDescent="0.25">
      <c r="E75" s="11"/>
      <c r="F75" s="30"/>
      <c r="G75" s="30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5:30" ht="15" customHeight="1" x14ac:dyDescent="0.25">
      <c r="E76" s="11"/>
      <c r="F76" s="30"/>
      <c r="G76" s="30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5:30" ht="15" customHeight="1" x14ac:dyDescent="0.25">
      <c r="E77" s="11"/>
      <c r="F77" s="30"/>
      <c r="G77" s="30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5:30" ht="15" customHeight="1" x14ac:dyDescent="0.25">
      <c r="E78" s="11"/>
      <c r="F78" s="30"/>
      <c r="G78" s="30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5:30" ht="15" customHeight="1" x14ac:dyDescent="0.25">
      <c r="E79" s="11"/>
      <c r="F79" s="30"/>
      <c r="G79" s="30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5:30" ht="15" customHeight="1" x14ac:dyDescent="0.25">
      <c r="E80" s="11"/>
      <c r="F80" s="30"/>
      <c r="G80" s="30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5:30" ht="15" customHeight="1" x14ac:dyDescent="0.25">
      <c r="E81" s="11"/>
      <c r="F81" s="30"/>
      <c r="G81" s="30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5:30" ht="15" customHeight="1" x14ac:dyDescent="0.25">
      <c r="E82" s="11"/>
      <c r="F82" s="30"/>
      <c r="G82" s="30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5:30" ht="15" customHeight="1" x14ac:dyDescent="0.25">
      <c r="E83" s="11"/>
      <c r="F83" s="30"/>
      <c r="G83" s="30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5:30" ht="15" customHeight="1" x14ac:dyDescent="0.25">
      <c r="E84" s="11"/>
      <c r="F84" s="30"/>
      <c r="G84" s="30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5:30" ht="15" customHeight="1" x14ac:dyDescent="0.25">
      <c r="E85" s="11"/>
      <c r="F85" s="30"/>
      <c r="G85" s="30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5:30" ht="15" customHeight="1" x14ac:dyDescent="0.25">
      <c r="E86" s="11"/>
      <c r="F86" s="30"/>
      <c r="G86" s="30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5:30" ht="15" customHeight="1" x14ac:dyDescent="0.25">
      <c r="E87" s="11"/>
      <c r="F87" s="30"/>
      <c r="G87" s="30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5:30" ht="15" customHeight="1" x14ac:dyDescent="0.25">
      <c r="E88" s="11"/>
      <c r="F88" s="30"/>
      <c r="G88" s="30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5:30" ht="15" customHeight="1" x14ac:dyDescent="0.25">
      <c r="E89" s="11"/>
      <c r="F89" s="30"/>
      <c r="G89" s="30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5:30" ht="15" customHeight="1" x14ac:dyDescent="0.25">
      <c r="E90" s="11"/>
      <c r="F90" s="30"/>
      <c r="G90" s="30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5:30" ht="15" customHeight="1" x14ac:dyDescent="0.25">
      <c r="E91" s="11"/>
      <c r="F91" s="30"/>
      <c r="G91" s="30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5:30" ht="15" customHeight="1" x14ac:dyDescent="0.25">
      <c r="E92" s="11"/>
      <c r="F92" s="30"/>
      <c r="G92" s="30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5:30" ht="15" customHeight="1" x14ac:dyDescent="0.25">
      <c r="E93" s="11"/>
      <c r="F93" s="30"/>
      <c r="G93" s="30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5:30" ht="15" customHeight="1" x14ac:dyDescent="0.25">
      <c r="E94" s="11"/>
      <c r="F94" s="30"/>
      <c r="G94" s="30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5:30" ht="15" customHeight="1" x14ac:dyDescent="0.25">
      <c r="E95" s="11"/>
      <c r="F95" s="30"/>
      <c r="G95" s="30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5:30" ht="15" customHeight="1" x14ac:dyDescent="0.25">
      <c r="E96" s="11"/>
      <c r="F96" s="30"/>
      <c r="G96" s="30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5:30" ht="15" customHeight="1" x14ac:dyDescent="0.25">
      <c r="E97" s="11"/>
      <c r="F97" s="30"/>
      <c r="G97" s="30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5:30" ht="15" customHeight="1" x14ac:dyDescent="0.25">
      <c r="E98" s="11"/>
      <c r="F98" s="30"/>
      <c r="G98" s="30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5:30" ht="15" customHeight="1" x14ac:dyDescent="0.25">
      <c r="E99" s="11"/>
      <c r="F99" s="30"/>
      <c r="G99" s="30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5:30" ht="15" customHeight="1" x14ac:dyDescent="0.25">
      <c r="E100" s="11"/>
      <c r="F100" s="30"/>
      <c r="G100" s="30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5:30" ht="15" customHeight="1" x14ac:dyDescent="0.25">
      <c r="E101" s="11"/>
      <c r="F101" s="30"/>
      <c r="G101" s="30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5:30" ht="15" customHeight="1" x14ac:dyDescent="0.25">
      <c r="E102" s="11"/>
      <c r="F102" s="30"/>
      <c r="G102" s="30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5:30" ht="15" customHeight="1" x14ac:dyDescent="0.25">
      <c r="E103" s="11"/>
      <c r="F103" s="30"/>
      <c r="G103" s="30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5:30" ht="15" customHeight="1" x14ac:dyDescent="0.25">
      <c r="E104" s="11"/>
      <c r="F104" s="30"/>
      <c r="G104" s="30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5:30" ht="15" customHeight="1" x14ac:dyDescent="0.25">
      <c r="E105" s="11"/>
      <c r="F105" s="30"/>
      <c r="G105" s="30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5:30" ht="15" customHeight="1" x14ac:dyDescent="0.25">
      <c r="E106" s="11"/>
      <c r="F106" s="30"/>
      <c r="G106" s="30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5:30" ht="15" customHeight="1" x14ac:dyDescent="0.25">
      <c r="E107" s="11"/>
      <c r="F107" s="30"/>
      <c r="G107" s="30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5:30" ht="15" customHeight="1" x14ac:dyDescent="0.25">
      <c r="E108" s="11"/>
      <c r="F108" s="30"/>
      <c r="G108" s="30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spans="5:30" ht="15" customHeight="1" x14ac:dyDescent="0.25">
      <c r="E109" s="11"/>
      <c r="F109" s="30"/>
      <c r="G109" s="30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5:30" ht="15" customHeight="1" x14ac:dyDescent="0.25">
      <c r="E110" s="11"/>
      <c r="F110" s="30"/>
      <c r="G110" s="30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spans="5:30" ht="15" customHeight="1" x14ac:dyDescent="0.25">
      <c r="E111" s="11"/>
      <c r="F111" s="30"/>
      <c r="G111" s="30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5:30" ht="15" customHeight="1" x14ac:dyDescent="0.25">
      <c r="E112" s="11"/>
      <c r="F112" s="30"/>
      <c r="G112" s="30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spans="5:30" ht="15" customHeight="1" x14ac:dyDescent="0.25">
      <c r="E113" s="11"/>
      <c r="F113" s="30"/>
      <c r="G113" s="30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5:30" ht="15" customHeight="1" x14ac:dyDescent="0.25">
      <c r="E114" s="11"/>
      <c r="F114" s="30"/>
      <c r="G114" s="30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spans="5:30" ht="15" customHeight="1" x14ac:dyDescent="0.25">
      <c r="E115" s="11"/>
      <c r="F115" s="30"/>
      <c r="G115" s="30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5:30" ht="15" customHeight="1" x14ac:dyDescent="0.25">
      <c r="E116" s="11"/>
      <c r="F116" s="30"/>
      <c r="G116" s="30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spans="5:30" ht="15" customHeight="1" x14ac:dyDescent="0.25">
      <c r="E117" s="11"/>
      <c r="F117" s="30"/>
      <c r="G117" s="30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5:30" ht="15" customHeight="1" x14ac:dyDescent="0.25">
      <c r="E118" s="11"/>
      <c r="F118" s="30"/>
      <c r="G118" s="30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spans="5:30" ht="15" customHeight="1" x14ac:dyDescent="0.25">
      <c r="E119" s="11"/>
      <c r="F119" s="30"/>
      <c r="G119" s="30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spans="5:30" ht="15" customHeight="1" x14ac:dyDescent="0.25">
      <c r="E120" s="11"/>
      <c r="F120" s="30"/>
      <c r="G120" s="30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spans="5:30" ht="15" customHeight="1" x14ac:dyDescent="0.25">
      <c r="E121" s="11"/>
      <c r="F121" s="30"/>
      <c r="G121" s="30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spans="5:30" ht="15" customHeight="1" x14ac:dyDescent="0.25">
      <c r="E122" s="11"/>
      <c r="F122" s="30"/>
      <c r="G122" s="30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spans="5:30" ht="15" customHeight="1" x14ac:dyDescent="0.25">
      <c r="E123" s="11"/>
      <c r="F123" s="30"/>
      <c r="G123" s="30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spans="5:30" ht="15" customHeight="1" x14ac:dyDescent="0.25">
      <c r="E124" s="11"/>
      <c r="F124" s="30"/>
      <c r="G124" s="30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spans="5:30" ht="15" customHeight="1" x14ac:dyDescent="0.25">
      <c r="E125" s="11"/>
      <c r="F125" s="30"/>
      <c r="G125" s="30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spans="5:30" ht="15" customHeight="1" x14ac:dyDescent="0.25">
      <c r="E126" s="11"/>
      <c r="F126" s="30"/>
      <c r="G126" s="30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spans="5:30" ht="15" customHeight="1" x14ac:dyDescent="0.25">
      <c r="E127" s="11"/>
      <c r="F127" s="30"/>
      <c r="G127" s="30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spans="5:30" ht="15" customHeight="1" x14ac:dyDescent="0.25">
      <c r="E128" s="11"/>
      <c r="F128" s="30"/>
      <c r="G128" s="30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spans="5:30" ht="15" customHeight="1" x14ac:dyDescent="0.25">
      <c r="E129" s="11"/>
      <c r="F129" s="30"/>
      <c r="G129" s="30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spans="5:30" ht="15" customHeight="1" x14ac:dyDescent="0.25">
      <c r="E130" s="11"/>
      <c r="F130" s="30"/>
      <c r="G130" s="30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spans="5:30" ht="15" customHeight="1" x14ac:dyDescent="0.25">
      <c r="E131" s="11"/>
      <c r="F131" s="30"/>
      <c r="G131" s="30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spans="5:30" ht="15" customHeight="1" x14ac:dyDescent="0.25">
      <c r="E132" s="11"/>
      <c r="F132" s="30"/>
      <c r="G132" s="30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spans="5:30" ht="15" customHeight="1" x14ac:dyDescent="0.25">
      <c r="E133" s="11"/>
      <c r="F133" s="30"/>
      <c r="G133" s="30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spans="5:30" ht="15" customHeight="1" x14ac:dyDescent="0.25">
      <c r="E134" s="11"/>
      <c r="F134" s="30"/>
      <c r="G134" s="30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spans="5:30" ht="15" customHeight="1" x14ac:dyDescent="0.25">
      <c r="E135" s="11"/>
      <c r="F135" s="30"/>
      <c r="G135" s="30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spans="5:30" ht="15" customHeight="1" x14ac:dyDescent="0.25">
      <c r="E136" s="11"/>
      <c r="F136" s="30"/>
      <c r="G136" s="30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spans="5:30" ht="15" customHeight="1" x14ac:dyDescent="0.25">
      <c r="E137" s="11"/>
      <c r="F137" s="30"/>
      <c r="G137" s="30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spans="5:30" ht="15" customHeight="1" x14ac:dyDescent="0.25">
      <c r="E138" s="11"/>
      <c r="F138" s="30"/>
      <c r="G138" s="30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spans="5:30" ht="15" customHeight="1" x14ac:dyDescent="0.25">
      <c r="E139" s="11"/>
      <c r="F139" s="30"/>
      <c r="G139" s="30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spans="5:30" ht="15" customHeight="1" x14ac:dyDescent="0.25">
      <c r="E140" s="11"/>
      <c r="F140" s="30"/>
      <c r="G140" s="30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spans="5:30" ht="15" customHeight="1" x14ac:dyDescent="0.25">
      <c r="E141" s="11"/>
      <c r="F141" s="30"/>
      <c r="G141" s="30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spans="5:30" ht="15" customHeight="1" x14ac:dyDescent="0.25">
      <c r="E142" s="11"/>
      <c r="F142" s="30"/>
      <c r="G142" s="30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spans="5:30" ht="15" customHeight="1" x14ac:dyDescent="0.25">
      <c r="E143" s="11"/>
      <c r="F143" s="30"/>
      <c r="G143" s="30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spans="5:30" ht="15" customHeight="1" x14ac:dyDescent="0.25">
      <c r="E144" s="11"/>
      <c r="F144" s="30"/>
      <c r="G144" s="30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spans="2:32" ht="15" customHeight="1" x14ac:dyDescent="0.25">
      <c r="E145" s="11"/>
      <c r="F145" s="30"/>
      <c r="G145" s="30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spans="2:32" ht="15" customHeight="1" x14ac:dyDescent="0.25">
      <c r="E146" s="11"/>
      <c r="F146" s="30"/>
      <c r="G146" s="30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spans="2:32" ht="15" customHeight="1" x14ac:dyDescent="0.25">
      <c r="E147" s="11"/>
      <c r="F147" s="30"/>
      <c r="G147" s="30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spans="2:32" ht="15" customHeight="1" x14ac:dyDescent="0.25">
      <c r="E148" s="11"/>
      <c r="F148" s="30"/>
      <c r="G148" s="30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spans="2:32" ht="15" customHeight="1" x14ac:dyDescent="0.25">
      <c r="E149" s="11"/>
      <c r="F149" s="30"/>
      <c r="G149" s="30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spans="2:32" ht="15" customHeight="1" x14ac:dyDescent="0.25">
      <c r="E150" s="11"/>
      <c r="F150" s="30"/>
      <c r="G150" s="30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spans="2:32" ht="15" customHeight="1" x14ac:dyDescent="0.25"/>
    <row r="152" spans="2:32" ht="15" customHeight="1" x14ac:dyDescent="0.25">
      <c r="B152" s="5" t="s">
        <v>14</v>
      </c>
      <c r="C152" s="5"/>
      <c r="D152" s="5"/>
      <c r="E152" s="6"/>
      <c r="F152" s="26"/>
      <c r="G152" s="26"/>
      <c r="H152" s="14"/>
      <c r="I152" s="6"/>
      <c r="J152" s="6"/>
      <c r="K152" s="6"/>
      <c r="L152" s="6"/>
      <c r="M152" s="14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4"/>
      <c r="AF152" s="4"/>
    </row>
    <row r="153" spans="2:32" ht="15" customHeight="1" x14ac:dyDescent="0.25"/>
  </sheetData>
  <sheetProtection formatCells="0" formatColumns="0" formatRows="0" sort="0" autoFilter="0"/>
  <phoneticPr fontId="28" type="noConversion"/>
  <conditionalFormatting sqref="E9:G150">
    <cfRule type="cellIs" dxfId="25" priority="3" operator="equal">
      <formula>""</formula>
    </cfRule>
  </conditionalFormatting>
  <conditionalFormatting sqref="I9:AD150">
    <cfRule type="cellIs" dxfId="24" priority="2" operator="equal">
      <formula>""</formula>
    </cfRule>
  </conditionalFormatting>
  <conditionalFormatting sqref="I9:AD150">
    <cfRule type="expression" dxfId="23" priority="1">
      <formula>IF(I9&lt;$F9,1,IF(I9&gt;$G9,1,0))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771B-09A7-467E-916C-81E669E49227}">
  <sheetPr>
    <tabColor theme="5" tint="0.59999389629810485"/>
  </sheetPr>
  <dimension ref="A1:AI153"/>
  <sheetViews>
    <sheetView showGridLines="0" zoomScale="80" zoomScaleNormal="80" workbookViewId="0">
      <pane xSplit="8" topLeftCell="I1" activePane="topRight" state="frozen"/>
      <selection pane="topRight"/>
    </sheetView>
  </sheetViews>
  <sheetFormatPr defaultColWidth="0" defaultRowHeight="15" customHeight="1" zeroHeight="1" x14ac:dyDescent="0.25"/>
  <cols>
    <col min="1" max="4" width="2.7109375" style="2" customWidth="1"/>
    <col min="5" max="5" width="15.7109375" style="4" customWidth="1"/>
    <col min="6" max="7" width="15.7109375" style="25" customWidth="1"/>
    <col min="8" max="8" width="2.7109375" style="4" customWidth="1"/>
    <col min="9" max="9" width="15.7109375" style="13" customWidth="1"/>
    <col min="10" max="30" width="15.7109375" style="4" customWidth="1"/>
    <col min="31" max="31" width="2.7109375" style="2" customWidth="1"/>
    <col min="32" max="35" width="0" style="2" hidden="1" customWidth="1"/>
    <col min="36" max="16384" width="9.140625" style="2" hidden="1"/>
  </cols>
  <sheetData>
    <row r="1" spans="1:31" ht="24.95" customHeight="1" x14ac:dyDescent="0.25">
      <c r="A1" s="1" t="str">
        <f ca="1">MID(CELL("filename",A2),FIND("]",CELL("filename",A1))+1,255)</f>
        <v>Generators - Reactive Power</v>
      </c>
      <c r="B1" s="1"/>
      <c r="C1" s="1"/>
      <c r="D1" s="1"/>
      <c r="E1" s="9"/>
      <c r="F1" s="24"/>
      <c r="G1" s="24"/>
      <c r="H1" s="9"/>
      <c r="I1" s="12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"/>
    </row>
    <row r="2" spans="1:31" ht="15" customHeight="1" x14ac:dyDescent="0.25"/>
    <row r="3" spans="1:31" x14ac:dyDescent="0.25">
      <c r="B3" s="5" t="s">
        <v>13</v>
      </c>
      <c r="C3" s="5"/>
      <c r="D3" s="5"/>
      <c r="E3" s="6"/>
      <c r="F3" s="26"/>
      <c r="G3" s="26"/>
      <c r="H3" s="6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1" x14ac:dyDescent="0.25"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1" x14ac:dyDescent="0.25">
      <c r="C5" s="10" t="s">
        <v>7</v>
      </c>
      <c r="D5" s="10"/>
      <c r="E5" s="10"/>
      <c r="F5" s="27"/>
      <c r="G5" s="27"/>
      <c r="H5" s="10"/>
      <c r="I5" s="15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1" x14ac:dyDescent="0.25">
      <c r="D6" s="3"/>
      <c r="E6" s="2"/>
      <c r="F6" s="28"/>
      <c r="G6" s="28"/>
      <c r="H6" s="2"/>
      <c r="I6" s="2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1" x14ac:dyDescent="0.25">
      <c r="D7" s="3"/>
      <c r="E7" s="2"/>
      <c r="F7" s="28"/>
      <c r="G7" s="28"/>
      <c r="H7" s="2"/>
      <c r="I7" s="22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x14ac:dyDescent="0.25">
      <c r="E8" s="17" t="s">
        <v>1</v>
      </c>
      <c r="F8" s="29" t="s">
        <v>8</v>
      </c>
      <c r="G8" s="29" t="s">
        <v>9</v>
      </c>
      <c r="I8" s="18" t="str">
        <f>IF('Generators - Active Power'!I8="","",'Generators - Active Power'!I8)</f>
        <v>Stage - Post Blackout</v>
      </c>
      <c r="J8" s="18" t="str">
        <f>IF('Generators - Active Power'!J8="","",'Generators - Active Power'!J8)</f>
        <v>Stage 0</v>
      </c>
      <c r="K8" s="18" t="str">
        <f>IF('Generators - Active Power'!K8="","",'Generators - Active Power'!K8)</f>
        <v>Stage 1</v>
      </c>
      <c r="L8" s="18" t="str">
        <f>IF('Generators - Active Power'!L8="","",'Generators - Active Power'!L8)</f>
        <v>Stage 2</v>
      </c>
      <c r="M8" s="18" t="str">
        <f>IF('Generators - Active Power'!M8="","",'Generators - Active Power'!M8)</f>
        <v>Stage 3</v>
      </c>
      <c r="N8" s="18" t="str">
        <f>IF('Generators - Active Power'!N8="","",'Generators - Active Power'!N8)</f>
        <v>Stage 4</v>
      </c>
      <c r="O8" s="18" t="str">
        <f>IF('Generators - Active Power'!O8="","",'Generators - Active Power'!O8)</f>
        <v>Stage 5</v>
      </c>
      <c r="P8" s="18" t="str">
        <f>IF('Generators - Active Power'!P8="","",'Generators - Active Power'!P8)</f>
        <v>Stage 6</v>
      </c>
      <c r="Q8" s="18" t="str">
        <f>IF('Generators - Active Power'!Q8="","",'Generators - Active Power'!Q8)</f>
        <v>Stage 7</v>
      </c>
      <c r="R8" s="18" t="str">
        <f>IF('Generators - Active Power'!R8="","",'Generators - Active Power'!R8)</f>
        <v>Stage 8</v>
      </c>
      <c r="S8" s="18" t="str">
        <f>IF('Generators - Active Power'!S8="","",'Generators - Active Power'!S8)</f>
        <v>Stage 9</v>
      </c>
      <c r="T8" s="18" t="str">
        <f>IF('Generators - Active Power'!T8="","",'Generators - Active Power'!T8)</f>
        <v>Stage 10</v>
      </c>
      <c r="U8" s="18" t="str">
        <f>IF('Generators - Active Power'!U8="","",'Generators - Active Power'!U8)</f>
        <v>Stage 11</v>
      </c>
      <c r="V8" s="18" t="str">
        <f>IF('Generators - Active Power'!V8="","",'Generators - Active Power'!V8)</f>
        <v>Stage 12</v>
      </c>
      <c r="W8" s="18" t="str">
        <f>IF('Generators - Active Power'!W8="","",'Generators - Active Power'!W8)</f>
        <v>Stage 13</v>
      </c>
      <c r="X8" s="18" t="str">
        <f>IF('Generators - Active Power'!X8="","",'Generators - Active Power'!X8)</f>
        <v>Stage 14</v>
      </c>
      <c r="Y8" s="18" t="str">
        <f>IF('Generators - Active Power'!Y8="","",'Generators - Active Power'!Y8)</f>
        <v>Stage 15</v>
      </c>
      <c r="Z8" s="18" t="str">
        <f>IF('Generators - Active Power'!Z8="","",'Generators - Active Power'!Z8)</f>
        <v/>
      </c>
      <c r="AA8" s="18" t="str">
        <f>IF('Generators - Active Power'!AA8="","",'Generators - Active Power'!AA8)</f>
        <v/>
      </c>
      <c r="AB8" s="18" t="str">
        <f>IF('Generators - Active Power'!AB8="","",'Generators - Active Power'!AB8)</f>
        <v/>
      </c>
      <c r="AC8" s="18" t="str">
        <f>IF('Generators - Active Power'!AC8="","",'Generators - Active Power'!AC8)</f>
        <v/>
      </c>
      <c r="AD8" s="18" t="str">
        <f>IF('Generators - Active Power'!AD8="","",'Generators - Active Power'!AD8)</f>
        <v/>
      </c>
    </row>
    <row r="9" spans="1:31" x14ac:dyDescent="0.25">
      <c r="E9" s="11" t="s">
        <v>20</v>
      </c>
      <c r="F9" s="30">
        <v>-18.634721755981445</v>
      </c>
      <c r="G9" s="30">
        <v>18.634721755981445</v>
      </c>
      <c r="I9" s="16">
        <v>0.91399997472768746</v>
      </c>
      <c r="J9" s="16">
        <v>0.91399997472768746</v>
      </c>
      <c r="K9" s="16">
        <v>-4.2712481181854125</v>
      </c>
      <c r="L9" s="16">
        <v>-4.2712481181854125</v>
      </c>
      <c r="M9" s="16">
        <v>-3.5394683350800795</v>
      </c>
      <c r="N9" s="16">
        <v>-3.8688629826322218</v>
      </c>
      <c r="O9" s="16">
        <v>-4.8861157234754078</v>
      </c>
      <c r="P9" s="16">
        <v>-5.8352437222967319</v>
      </c>
      <c r="Q9" s="16">
        <v>-1.0101141953948212</v>
      </c>
      <c r="R9" s="16">
        <v>-0.50481949887146582</v>
      </c>
      <c r="S9" s="16">
        <v>-3.202962470759013</v>
      </c>
      <c r="T9" s="16">
        <v>-3.6159537497733107</v>
      </c>
      <c r="U9" s="16">
        <v>-5.2191687725019715</v>
      </c>
      <c r="V9" s="16">
        <v>-2.5609195759502934</v>
      </c>
      <c r="W9" s="16">
        <v>-5.4741137244165889</v>
      </c>
      <c r="X9" s="16">
        <v>-5.0903708770701215</v>
      </c>
      <c r="Y9" s="16">
        <v>-5.9665377196104394</v>
      </c>
      <c r="Z9" s="16"/>
      <c r="AA9" s="16"/>
      <c r="AB9" s="16"/>
      <c r="AC9" s="16"/>
      <c r="AD9" s="16"/>
    </row>
    <row r="10" spans="1:31" x14ac:dyDescent="0.25">
      <c r="E10" s="11" t="s">
        <v>21</v>
      </c>
      <c r="F10" s="30">
        <v>-3.4696931838989258</v>
      </c>
      <c r="G10" s="30">
        <v>3.4696931838989258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/>
      <c r="AA10" s="16"/>
      <c r="AB10" s="16"/>
      <c r="AC10" s="16"/>
      <c r="AD10" s="16"/>
    </row>
    <row r="11" spans="1:31" x14ac:dyDescent="0.25">
      <c r="E11" s="11" t="s">
        <v>22</v>
      </c>
      <c r="F11" s="30">
        <v>-0.78136885166168213</v>
      </c>
      <c r="G11" s="30">
        <v>0.78136885166168213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1.2924697071141057E-26</v>
      </c>
      <c r="T11" s="16">
        <v>-1.2924697071141057E-26</v>
      </c>
      <c r="U11" s="16">
        <v>6.4623485355705287E-27</v>
      </c>
      <c r="V11" s="16">
        <v>-1.2924697071141057E-26</v>
      </c>
      <c r="W11" s="16">
        <v>6.4623485355705287E-27</v>
      </c>
      <c r="X11" s="16">
        <v>0</v>
      </c>
      <c r="Y11" s="16">
        <v>0</v>
      </c>
      <c r="Z11" s="16"/>
      <c r="AA11" s="16"/>
      <c r="AB11" s="16"/>
      <c r="AC11" s="16"/>
      <c r="AD11" s="16"/>
    </row>
    <row r="12" spans="1:31" x14ac:dyDescent="0.25">
      <c r="E12" s="11" t="s">
        <v>23</v>
      </c>
      <c r="F12" s="30">
        <v>-3.9440000057220459</v>
      </c>
      <c r="G12" s="30">
        <v>3.9440000057220459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3.9439999793746208</v>
      </c>
      <c r="W12" s="16">
        <v>3.4282913525281611</v>
      </c>
      <c r="X12" s="16">
        <v>3.7245676863566497</v>
      </c>
      <c r="Y12" s="16">
        <v>2.6496472272047686</v>
      </c>
      <c r="Z12" s="16"/>
      <c r="AA12" s="16"/>
      <c r="AB12" s="16"/>
      <c r="AC12" s="16"/>
      <c r="AD12" s="16"/>
    </row>
    <row r="13" spans="1:31" x14ac:dyDescent="0.25">
      <c r="E13" s="11" t="s">
        <v>24</v>
      </c>
      <c r="F13" s="30">
        <v>0</v>
      </c>
      <c r="G13" s="30">
        <v>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1" x14ac:dyDescent="0.25">
      <c r="E14" s="11" t="s">
        <v>25</v>
      </c>
      <c r="F14" s="30">
        <v>-10.490001678466797</v>
      </c>
      <c r="G14" s="30">
        <v>14.129999160766602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5.830455431995464</v>
      </c>
      <c r="T14" s="16">
        <v>6.5512689969290392</v>
      </c>
      <c r="U14" s="16">
        <v>3.1257818700125433</v>
      </c>
      <c r="V14" s="16">
        <v>9.7571028640336781</v>
      </c>
      <c r="W14" s="16">
        <v>4.7086905454732699</v>
      </c>
      <c r="X14" s="16">
        <v>5.5466125135261706</v>
      </c>
      <c r="Y14" s="16">
        <v>3.7187387882114153</v>
      </c>
      <c r="Z14" s="16"/>
      <c r="AA14" s="16"/>
      <c r="AB14" s="16"/>
      <c r="AC14" s="16"/>
      <c r="AD14" s="16"/>
    </row>
    <row r="15" spans="1:31" x14ac:dyDescent="0.25">
      <c r="E15" s="11" t="s">
        <v>26</v>
      </c>
      <c r="F15" s="30">
        <v>-10.920000076293945</v>
      </c>
      <c r="G15" s="30">
        <v>15.64216136932373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/>
      <c r="AA15" s="16"/>
      <c r="AB15" s="16"/>
      <c r="AC15" s="16"/>
      <c r="AD15" s="16"/>
    </row>
    <row r="16" spans="1:31" x14ac:dyDescent="0.25">
      <c r="E16" s="11"/>
      <c r="F16" s="30"/>
      <c r="G16" s="3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5:30" x14ac:dyDescent="0.25">
      <c r="E17" s="11"/>
      <c r="F17" s="30"/>
      <c r="G17" s="30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5:30" x14ac:dyDescent="0.25">
      <c r="E18" s="11"/>
      <c r="F18" s="30"/>
      <c r="G18" s="30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5:30" x14ac:dyDescent="0.25">
      <c r="E19" s="11"/>
      <c r="F19" s="30"/>
      <c r="G19" s="30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5:30" x14ac:dyDescent="0.25">
      <c r="E20" s="11"/>
      <c r="F20" s="30"/>
      <c r="G20" s="30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5:30" x14ac:dyDescent="0.25">
      <c r="E21" s="11"/>
      <c r="F21" s="30"/>
      <c r="G21" s="30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5:30" x14ac:dyDescent="0.25">
      <c r="E22" s="11"/>
      <c r="F22" s="30"/>
      <c r="G22" s="30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5:30" x14ac:dyDescent="0.25">
      <c r="E23" s="11"/>
      <c r="F23" s="30"/>
      <c r="G23" s="30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5:30" x14ac:dyDescent="0.25">
      <c r="E24" s="11"/>
      <c r="F24" s="30"/>
      <c r="G24" s="30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5:30" x14ac:dyDescent="0.25">
      <c r="E25" s="11"/>
      <c r="F25" s="30"/>
      <c r="G25" s="30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5:30" ht="15.75" customHeight="1" x14ac:dyDescent="0.25">
      <c r="E26" s="11"/>
      <c r="F26" s="30"/>
      <c r="G26" s="30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5:30" x14ac:dyDescent="0.25">
      <c r="E27" s="11"/>
      <c r="F27" s="30"/>
      <c r="G27" s="30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5:30" x14ac:dyDescent="0.25">
      <c r="E28" s="11"/>
      <c r="F28" s="30"/>
      <c r="G28" s="30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5:30" x14ac:dyDescent="0.25">
      <c r="E29" s="11"/>
      <c r="F29" s="30"/>
      <c r="G29" s="30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5:30" x14ac:dyDescent="0.25">
      <c r="E30" s="11"/>
      <c r="F30" s="30"/>
      <c r="G30" s="30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5:30" x14ac:dyDescent="0.25">
      <c r="E31" s="11"/>
      <c r="F31" s="30"/>
      <c r="G31" s="30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5:30" x14ac:dyDescent="0.25">
      <c r="E32" s="11"/>
      <c r="F32" s="30"/>
      <c r="G32" s="30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5:30" ht="15" customHeight="1" x14ac:dyDescent="0.25">
      <c r="E33" s="11"/>
      <c r="F33" s="30"/>
      <c r="G33" s="30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5:30" ht="15" customHeight="1" x14ac:dyDescent="0.25">
      <c r="E34" s="11"/>
      <c r="F34" s="30"/>
      <c r="G34" s="30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5:30" ht="15" customHeight="1" x14ac:dyDescent="0.25">
      <c r="E35" s="11"/>
      <c r="F35" s="30"/>
      <c r="G35" s="30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5:30" ht="15" customHeight="1" x14ac:dyDescent="0.25">
      <c r="E36" s="11"/>
      <c r="F36" s="30"/>
      <c r="G36" s="30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5:30" ht="15" customHeight="1" x14ac:dyDescent="0.25">
      <c r="E37" s="11"/>
      <c r="F37" s="30"/>
      <c r="G37" s="30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5:30" ht="15" customHeight="1" x14ac:dyDescent="0.25">
      <c r="E38" s="11"/>
      <c r="F38" s="30"/>
      <c r="G38" s="30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5:30" ht="15" customHeight="1" x14ac:dyDescent="0.25">
      <c r="E39" s="11"/>
      <c r="F39" s="30"/>
      <c r="G39" s="30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5:30" ht="15" customHeight="1" x14ac:dyDescent="0.25">
      <c r="E40" s="11"/>
      <c r="F40" s="30"/>
      <c r="G40" s="30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5:30" ht="15" customHeight="1" x14ac:dyDescent="0.25">
      <c r="E41" s="11"/>
      <c r="F41" s="30"/>
      <c r="G41" s="30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5:30" ht="15" customHeight="1" x14ac:dyDescent="0.25">
      <c r="E42" s="11"/>
      <c r="F42" s="30"/>
      <c r="G42" s="30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5:30" ht="15" customHeight="1" x14ac:dyDescent="0.25">
      <c r="E43" s="11"/>
      <c r="F43" s="30"/>
      <c r="G43" s="30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5:30" ht="15" customHeight="1" x14ac:dyDescent="0.25">
      <c r="E44" s="11"/>
      <c r="F44" s="30"/>
      <c r="G44" s="3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5:30" ht="15" customHeight="1" x14ac:dyDescent="0.25">
      <c r="E45" s="11"/>
      <c r="F45" s="30"/>
      <c r="G45" s="3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5:30" ht="15" customHeight="1" x14ac:dyDescent="0.25">
      <c r="E46" s="11"/>
      <c r="F46" s="30"/>
      <c r="G46" s="30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5:30" ht="15" customHeight="1" x14ac:dyDescent="0.25">
      <c r="E47" s="11"/>
      <c r="F47" s="30"/>
      <c r="G47" s="30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5:30" ht="15" customHeight="1" x14ac:dyDescent="0.25">
      <c r="E48" s="11"/>
      <c r="F48" s="30"/>
      <c r="G48" s="30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5:30" ht="15" customHeight="1" x14ac:dyDescent="0.25">
      <c r="E49" s="11"/>
      <c r="F49" s="30"/>
      <c r="G49" s="30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5:30" ht="15" customHeight="1" x14ac:dyDescent="0.25">
      <c r="E50" s="11"/>
      <c r="F50" s="30"/>
      <c r="G50" s="30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5:30" ht="15" customHeight="1" x14ac:dyDescent="0.25">
      <c r="E51" s="11"/>
      <c r="F51" s="30"/>
      <c r="G51" s="30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5:30" ht="15" customHeight="1" x14ac:dyDescent="0.25">
      <c r="E52" s="11"/>
      <c r="F52" s="30"/>
      <c r="G52" s="30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5:30" ht="15" customHeight="1" x14ac:dyDescent="0.25">
      <c r="E53" s="11"/>
      <c r="F53" s="30"/>
      <c r="G53" s="30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5:30" ht="15" customHeight="1" x14ac:dyDescent="0.25">
      <c r="E54" s="11"/>
      <c r="F54" s="30"/>
      <c r="G54" s="30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5:30" ht="15" customHeight="1" x14ac:dyDescent="0.25">
      <c r="E55" s="11"/>
      <c r="F55" s="30"/>
      <c r="G55" s="30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5:30" ht="15" customHeight="1" x14ac:dyDescent="0.25">
      <c r="E56" s="11"/>
      <c r="F56" s="30"/>
      <c r="G56" s="30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5:30" ht="15" customHeight="1" x14ac:dyDescent="0.25">
      <c r="E57" s="11"/>
      <c r="F57" s="30"/>
      <c r="G57" s="30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5:30" ht="15" customHeight="1" x14ac:dyDescent="0.25">
      <c r="E58" s="11"/>
      <c r="F58" s="30"/>
      <c r="G58" s="30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5:30" ht="15" customHeight="1" x14ac:dyDescent="0.25">
      <c r="E59" s="11"/>
      <c r="F59" s="30"/>
      <c r="G59" s="30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5:30" ht="15" customHeight="1" x14ac:dyDescent="0.25">
      <c r="E60" s="11"/>
      <c r="F60" s="30"/>
      <c r="G60" s="30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5:30" ht="15" customHeight="1" x14ac:dyDescent="0.25">
      <c r="E61" s="11"/>
      <c r="F61" s="30"/>
      <c r="G61" s="30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5:30" ht="15" customHeight="1" x14ac:dyDescent="0.25">
      <c r="E62" s="11"/>
      <c r="F62" s="30"/>
      <c r="G62" s="30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5:30" ht="15" customHeight="1" x14ac:dyDescent="0.25">
      <c r="E63" s="11"/>
      <c r="F63" s="30"/>
      <c r="G63" s="30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5:30" ht="15" customHeight="1" x14ac:dyDescent="0.25">
      <c r="E64" s="11"/>
      <c r="F64" s="30"/>
      <c r="G64" s="30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5:30" ht="15" customHeight="1" x14ac:dyDescent="0.25">
      <c r="E65" s="11"/>
      <c r="F65" s="30"/>
      <c r="G65" s="30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5:30" ht="15" customHeight="1" x14ac:dyDescent="0.25">
      <c r="E66" s="11"/>
      <c r="F66" s="30"/>
      <c r="G66" s="30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5:30" ht="15" customHeight="1" x14ac:dyDescent="0.25">
      <c r="E67" s="11"/>
      <c r="F67" s="30"/>
      <c r="G67" s="30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5:30" ht="15" customHeight="1" x14ac:dyDescent="0.25">
      <c r="E68" s="11"/>
      <c r="F68" s="30"/>
      <c r="G68" s="30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5:30" ht="15" customHeight="1" x14ac:dyDescent="0.25">
      <c r="E69" s="11"/>
      <c r="F69" s="30"/>
      <c r="G69" s="30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5:30" ht="15" customHeight="1" x14ac:dyDescent="0.25">
      <c r="E70" s="11"/>
      <c r="F70" s="30"/>
      <c r="G70" s="30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5:30" ht="15" customHeight="1" x14ac:dyDescent="0.25">
      <c r="E71" s="11"/>
      <c r="F71" s="30"/>
      <c r="G71" s="30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5:30" ht="15" customHeight="1" x14ac:dyDescent="0.25">
      <c r="E72" s="11"/>
      <c r="F72" s="30"/>
      <c r="G72" s="30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5:30" ht="15" customHeight="1" x14ac:dyDescent="0.25">
      <c r="E73" s="11"/>
      <c r="F73" s="30"/>
      <c r="G73" s="30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5:30" ht="15" customHeight="1" x14ac:dyDescent="0.25">
      <c r="E74" s="11"/>
      <c r="F74" s="30"/>
      <c r="G74" s="30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5:30" ht="15" customHeight="1" x14ac:dyDescent="0.25">
      <c r="E75" s="11"/>
      <c r="F75" s="30"/>
      <c r="G75" s="30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5:30" ht="15" customHeight="1" x14ac:dyDescent="0.25">
      <c r="E76" s="11"/>
      <c r="F76" s="30"/>
      <c r="G76" s="30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5:30" ht="15" customHeight="1" x14ac:dyDescent="0.25">
      <c r="E77" s="11"/>
      <c r="F77" s="30"/>
      <c r="G77" s="30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5:30" ht="15" customHeight="1" x14ac:dyDescent="0.25">
      <c r="E78" s="11"/>
      <c r="F78" s="30"/>
      <c r="G78" s="30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5:30" ht="15" customHeight="1" x14ac:dyDescent="0.25">
      <c r="E79" s="11"/>
      <c r="F79" s="30"/>
      <c r="G79" s="30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5:30" ht="15" customHeight="1" x14ac:dyDescent="0.25">
      <c r="E80" s="11"/>
      <c r="F80" s="30"/>
      <c r="G80" s="30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5:30" ht="15" customHeight="1" x14ac:dyDescent="0.25">
      <c r="E81" s="11"/>
      <c r="F81" s="30"/>
      <c r="G81" s="30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5:30" ht="15" customHeight="1" x14ac:dyDescent="0.25">
      <c r="E82" s="11"/>
      <c r="F82" s="30"/>
      <c r="G82" s="30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5:30" ht="15" customHeight="1" x14ac:dyDescent="0.25">
      <c r="E83" s="11"/>
      <c r="F83" s="30"/>
      <c r="G83" s="30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5:30" ht="15" customHeight="1" x14ac:dyDescent="0.25">
      <c r="E84" s="11"/>
      <c r="F84" s="30"/>
      <c r="G84" s="30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5:30" ht="15" customHeight="1" x14ac:dyDescent="0.25">
      <c r="E85" s="11"/>
      <c r="F85" s="30"/>
      <c r="G85" s="30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5:30" ht="15" customHeight="1" x14ac:dyDescent="0.25">
      <c r="E86" s="11"/>
      <c r="F86" s="30"/>
      <c r="G86" s="30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5:30" ht="15" customHeight="1" x14ac:dyDescent="0.25">
      <c r="E87" s="11"/>
      <c r="F87" s="30"/>
      <c r="G87" s="30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5:30" ht="15" customHeight="1" x14ac:dyDescent="0.25">
      <c r="E88" s="11"/>
      <c r="F88" s="30"/>
      <c r="G88" s="30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5:30" ht="15" customHeight="1" x14ac:dyDescent="0.25">
      <c r="E89" s="11"/>
      <c r="F89" s="30"/>
      <c r="G89" s="30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5:30" ht="15" customHeight="1" x14ac:dyDescent="0.25">
      <c r="E90" s="11"/>
      <c r="F90" s="30"/>
      <c r="G90" s="30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5:30" ht="15" customHeight="1" x14ac:dyDescent="0.25">
      <c r="E91" s="11"/>
      <c r="F91" s="30"/>
      <c r="G91" s="30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5:30" ht="15" customHeight="1" x14ac:dyDescent="0.25">
      <c r="E92" s="11"/>
      <c r="F92" s="30"/>
      <c r="G92" s="30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5:30" ht="15" customHeight="1" x14ac:dyDescent="0.25">
      <c r="E93" s="11"/>
      <c r="F93" s="30"/>
      <c r="G93" s="30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5:30" ht="15" customHeight="1" x14ac:dyDescent="0.25">
      <c r="E94" s="11"/>
      <c r="F94" s="30"/>
      <c r="G94" s="30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5:30" ht="15" customHeight="1" x14ac:dyDescent="0.25">
      <c r="E95" s="11"/>
      <c r="F95" s="30"/>
      <c r="G95" s="30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5:30" ht="15" customHeight="1" x14ac:dyDescent="0.25">
      <c r="E96" s="11"/>
      <c r="F96" s="30"/>
      <c r="G96" s="30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5:30" ht="15" customHeight="1" x14ac:dyDescent="0.25">
      <c r="E97" s="11"/>
      <c r="F97" s="30"/>
      <c r="G97" s="30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5:30" ht="15" customHeight="1" x14ac:dyDescent="0.25">
      <c r="E98" s="11"/>
      <c r="F98" s="30"/>
      <c r="G98" s="30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5:30" ht="15" customHeight="1" x14ac:dyDescent="0.25">
      <c r="E99" s="11"/>
      <c r="F99" s="30"/>
      <c r="G99" s="30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5:30" ht="15" customHeight="1" x14ac:dyDescent="0.25">
      <c r="E100" s="11"/>
      <c r="F100" s="30"/>
      <c r="G100" s="30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5:30" ht="15" customHeight="1" x14ac:dyDescent="0.25">
      <c r="E101" s="11"/>
      <c r="F101" s="30"/>
      <c r="G101" s="30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5:30" ht="15" customHeight="1" x14ac:dyDescent="0.25">
      <c r="E102" s="11"/>
      <c r="F102" s="30"/>
      <c r="G102" s="30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5:30" ht="15" customHeight="1" x14ac:dyDescent="0.25">
      <c r="E103" s="11"/>
      <c r="F103" s="30"/>
      <c r="G103" s="30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5:30" ht="15" customHeight="1" x14ac:dyDescent="0.25">
      <c r="E104" s="11"/>
      <c r="F104" s="30"/>
      <c r="G104" s="30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5:30" ht="15" customHeight="1" x14ac:dyDescent="0.25">
      <c r="E105" s="11"/>
      <c r="F105" s="30"/>
      <c r="G105" s="30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5:30" ht="15" customHeight="1" x14ac:dyDescent="0.25">
      <c r="E106" s="11"/>
      <c r="F106" s="30"/>
      <c r="G106" s="30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5:30" ht="15" customHeight="1" x14ac:dyDescent="0.25">
      <c r="E107" s="11"/>
      <c r="F107" s="30"/>
      <c r="G107" s="30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5:30" ht="15" customHeight="1" x14ac:dyDescent="0.25">
      <c r="E108" s="11"/>
      <c r="F108" s="30"/>
      <c r="G108" s="30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spans="5:30" ht="15" customHeight="1" x14ac:dyDescent="0.25">
      <c r="E109" s="11"/>
      <c r="F109" s="30"/>
      <c r="G109" s="30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5:30" ht="15" customHeight="1" x14ac:dyDescent="0.25">
      <c r="E110" s="11"/>
      <c r="F110" s="30"/>
      <c r="G110" s="30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spans="5:30" ht="15" customHeight="1" x14ac:dyDescent="0.25">
      <c r="E111" s="11"/>
      <c r="F111" s="30"/>
      <c r="G111" s="30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5:30" ht="15" customHeight="1" x14ac:dyDescent="0.25">
      <c r="E112" s="11"/>
      <c r="F112" s="30"/>
      <c r="G112" s="30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spans="5:30" ht="15" customHeight="1" x14ac:dyDescent="0.25">
      <c r="E113" s="11"/>
      <c r="F113" s="30"/>
      <c r="G113" s="30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5:30" ht="15" customHeight="1" x14ac:dyDescent="0.25">
      <c r="E114" s="11"/>
      <c r="F114" s="30"/>
      <c r="G114" s="30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spans="5:30" ht="15" customHeight="1" x14ac:dyDescent="0.25">
      <c r="E115" s="11"/>
      <c r="F115" s="30"/>
      <c r="G115" s="30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5:30" ht="15" customHeight="1" x14ac:dyDescent="0.25">
      <c r="E116" s="11"/>
      <c r="F116" s="30"/>
      <c r="G116" s="30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spans="5:30" ht="15" customHeight="1" x14ac:dyDescent="0.25">
      <c r="E117" s="11"/>
      <c r="F117" s="30"/>
      <c r="G117" s="30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5:30" ht="15" customHeight="1" x14ac:dyDescent="0.25">
      <c r="E118" s="11"/>
      <c r="F118" s="30"/>
      <c r="G118" s="30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spans="5:30" ht="15" customHeight="1" x14ac:dyDescent="0.25">
      <c r="E119" s="11"/>
      <c r="F119" s="30"/>
      <c r="G119" s="30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spans="5:30" ht="15" customHeight="1" x14ac:dyDescent="0.25">
      <c r="E120" s="11"/>
      <c r="F120" s="30"/>
      <c r="G120" s="30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spans="5:30" ht="15" customHeight="1" x14ac:dyDescent="0.25">
      <c r="E121" s="11"/>
      <c r="F121" s="30"/>
      <c r="G121" s="30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spans="5:30" ht="15" customHeight="1" x14ac:dyDescent="0.25">
      <c r="E122" s="11"/>
      <c r="F122" s="30"/>
      <c r="G122" s="30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spans="5:30" ht="15" customHeight="1" x14ac:dyDescent="0.25">
      <c r="E123" s="11"/>
      <c r="F123" s="30"/>
      <c r="G123" s="30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spans="5:30" ht="15" customHeight="1" x14ac:dyDescent="0.25">
      <c r="E124" s="11"/>
      <c r="F124" s="30"/>
      <c r="G124" s="30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spans="5:30" ht="15" customHeight="1" x14ac:dyDescent="0.25">
      <c r="E125" s="11"/>
      <c r="F125" s="30"/>
      <c r="G125" s="30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spans="5:30" ht="15" customHeight="1" x14ac:dyDescent="0.25">
      <c r="E126" s="11"/>
      <c r="F126" s="30"/>
      <c r="G126" s="30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spans="5:30" ht="15" customHeight="1" x14ac:dyDescent="0.25">
      <c r="E127" s="11"/>
      <c r="F127" s="30"/>
      <c r="G127" s="30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spans="5:30" ht="15" customHeight="1" x14ac:dyDescent="0.25">
      <c r="E128" s="11"/>
      <c r="F128" s="30"/>
      <c r="G128" s="30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spans="5:30" ht="15" customHeight="1" x14ac:dyDescent="0.25">
      <c r="E129" s="11"/>
      <c r="F129" s="30"/>
      <c r="G129" s="30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spans="5:30" ht="15" customHeight="1" x14ac:dyDescent="0.25">
      <c r="E130" s="11"/>
      <c r="F130" s="30"/>
      <c r="G130" s="30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spans="5:30" ht="15" customHeight="1" x14ac:dyDescent="0.25">
      <c r="E131" s="11"/>
      <c r="F131" s="30"/>
      <c r="G131" s="30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spans="5:30" ht="15" customHeight="1" x14ac:dyDescent="0.25">
      <c r="E132" s="11"/>
      <c r="F132" s="30"/>
      <c r="G132" s="30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spans="5:30" ht="15" customHeight="1" x14ac:dyDescent="0.25">
      <c r="E133" s="11"/>
      <c r="F133" s="30"/>
      <c r="G133" s="30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spans="5:30" ht="15" customHeight="1" x14ac:dyDescent="0.25">
      <c r="E134" s="11"/>
      <c r="F134" s="30"/>
      <c r="G134" s="30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spans="5:30" ht="15" customHeight="1" x14ac:dyDescent="0.25">
      <c r="E135" s="11"/>
      <c r="F135" s="30"/>
      <c r="G135" s="30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spans="5:30" ht="15" customHeight="1" x14ac:dyDescent="0.25">
      <c r="E136" s="11"/>
      <c r="F136" s="30"/>
      <c r="G136" s="30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spans="5:30" ht="15" customHeight="1" x14ac:dyDescent="0.25">
      <c r="E137" s="11"/>
      <c r="F137" s="30"/>
      <c r="G137" s="30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spans="5:30" ht="15" customHeight="1" x14ac:dyDescent="0.25">
      <c r="E138" s="11"/>
      <c r="F138" s="30"/>
      <c r="G138" s="30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spans="5:30" ht="15" customHeight="1" x14ac:dyDescent="0.25">
      <c r="E139" s="11"/>
      <c r="F139" s="30"/>
      <c r="G139" s="30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spans="5:30" ht="15" customHeight="1" x14ac:dyDescent="0.25">
      <c r="E140" s="11"/>
      <c r="F140" s="30"/>
      <c r="G140" s="30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spans="5:30" ht="15" customHeight="1" x14ac:dyDescent="0.25">
      <c r="E141" s="11"/>
      <c r="F141" s="30"/>
      <c r="G141" s="30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spans="5:30" ht="15" customHeight="1" x14ac:dyDescent="0.25">
      <c r="E142" s="11"/>
      <c r="F142" s="30"/>
      <c r="G142" s="30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spans="5:30" ht="15" customHeight="1" x14ac:dyDescent="0.25">
      <c r="E143" s="11"/>
      <c r="F143" s="30"/>
      <c r="G143" s="30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spans="5:30" ht="15" customHeight="1" x14ac:dyDescent="0.25">
      <c r="E144" s="11"/>
      <c r="F144" s="30"/>
      <c r="G144" s="30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spans="2:32" ht="15" customHeight="1" x14ac:dyDescent="0.25">
      <c r="E145" s="11"/>
      <c r="F145" s="30"/>
      <c r="G145" s="30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spans="2:32" ht="15" customHeight="1" x14ac:dyDescent="0.25">
      <c r="E146" s="11"/>
      <c r="F146" s="30"/>
      <c r="G146" s="30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spans="2:32" ht="15" customHeight="1" x14ac:dyDescent="0.25">
      <c r="E147" s="11"/>
      <c r="F147" s="30"/>
      <c r="G147" s="30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spans="2:32" ht="15" customHeight="1" x14ac:dyDescent="0.25">
      <c r="E148" s="11"/>
      <c r="F148" s="30"/>
      <c r="G148" s="30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spans="2:32" ht="15" customHeight="1" x14ac:dyDescent="0.25">
      <c r="E149" s="11"/>
      <c r="F149" s="30"/>
      <c r="G149" s="30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spans="2:32" ht="15" customHeight="1" x14ac:dyDescent="0.25">
      <c r="E150" s="11"/>
      <c r="F150" s="30"/>
      <c r="G150" s="30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spans="2:32" ht="15" customHeight="1" x14ac:dyDescent="0.25"/>
    <row r="152" spans="2:32" ht="15" customHeight="1" x14ac:dyDescent="0.25">
      <c r="B152" s="5" t="s">
        <v>14</v>
      </c>
      <c r="C152" s="5"/>
      <c r="D152" s="5"/>
      <c r="E152" s="6"/>
      <c r="F152" s="26"/>
      <c r="G152" s="26"/>
      <c r="H152" s="14"/>
      <c r="I152" s="6"/>
      <c r="J152" s="6"/>
      <c r="K152" s="6"/>
      <c r="L152" s="6"/>
      <c r="M152" s="14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4"/>
      <c r="AF152" s="4"/>
    </row>
    <row r="153" spans="2:32" ht="15" customHeight="1" x14ac:dyDescent="0.25"/>
  </sheetData>
  <sheetProtection formatCells="0" formatColumns="0" formatRows="0" sort="0" autoFilter="0"/>
  <conditionalFormatting sqref="E9:G150">
    <cfRule type="cellIs" dxfId="22" priority="6" operator="equal">
      <formula>""</formula>
    </cfRule>
  </conditionalFormatting>
  <conditionalFormatting sqref="I9:AD150">
    <cfRule type="cellIs" dxfId="21" priority="2" operator="equal">
      <formula>""</formula>
    </cfRule>
  </conditionalFormatting>
  <conditionalFormatting sqref="I9:AD150">
    <cfRule type="expression" dxfId="20" priority="1">
      <formula>IF(I9&lt;$F9,1,IF(I9&gt;$G9,1,0))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4ACD-6783-4068-BB70-6A30471D8248}">
  <sheetPr>
    <tabColor theme="9" tint="0.59999389629810485"/>
  </sheetPr>
  <dimension ref="A1:AH153"/>
  <sheetViews>
    <sheetView showGridLines="0" tabSelected="1" zoomScale="80" zoomScaleNormal="80" workbookViewId="0">
      <pane xSplit="7" topLeftCell="H1" activePane="topRight" state="frozen"/>
      <selection pane="topRight" activeCell="M35" sqref="M35"/>
    </sheetView>
  </sheetViews>
  <sheetFormatPr defaultColWidth="0" defaultRowHeight="15" customHeight="1" zeroHeight="1" x14ac:dyDescent="0.25"/>
  <cols>
    <col min="1" max="4" width="2.7109375" style="2" customWidth="1"/>
    <col min="5" max="5" width="15.7109375" style="4" customWidth="1"/>
    <col min="6" max="6" width="15.7109375" style="25" customWidth="1"/>
    <col min="7" max="7" width="2.7109375" style="13" customWidth="1"/>
    <col min="8" max="28" width="15.7109375" style="4" customWidth="1"/>
    <col min="29" max="29" width="2.7109375" style="2" customWidth="1"/>
    <col min="30" max="34" width="0" style="2" hidden="1" customWidth="1"/>
    <col min="35" max="16384" width="9.140625" style="2" hidden="1"/>
  </cols>
  <sheetData>
    <row r="1" spans="1:29" ht="24.95" customHeight="1" x14ac:dyDescent="0.25">
      <c r="A1" s="1" t="str">
        <f ca="1">MID(CELL("filename",A2),FIND("]",CELL("filename",A1))+1,255)</f>
        <v>Busbars - Voltage(pu)</v>
      </c>
      <c r="B1" s="1"/>
      <c r="C1" s="1"/>
      <c r="D1" s="1"/>
      <c r="E1" s="9"/>
      <c r="F1" s="24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"/>
    </row>
    <row r="2" spans="1:29" ht="15" customHeight="1" x14ac:dyDescent="0.25"/>
    <row r="3" spans="1:29" x14ac:dyDescent="0.25">
      <c r="B3" s="5" t="s">
        <v>13</v>
      </c>
      <c r="C3" s="5"/>
      <c r="D3" s="5"/>
      <c r="E3" s="6"/>
      <c r="F3" s="26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9" x14ac:dyDescent="0.25"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x14ac:dyDescent="0.25">
      <c r="C5" s="10" t="s">
        <v>7</v>
      </c>
      <c r="D5" s="10"/>
      <c r="E5" s="10"/>
      <c r="F5" s="27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9" x14ac:dyDescent="0.25">
      <c r="D6" s="3"/>
      <c r="E6" s="2"/>
      <c r="F6" s="28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x14ac:dyDescent="0.25">
      <c r="D7" s="3"/>
      <c r="E7" s="2"/>
      <c r="F7" s="28"/>
      <c r="G7" s="20"/>
      <c r="H7" s="22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x14ac:dyDescent="0.25">
      <c r="E8" s="17" t="s">
        <v>1</v>
      </c>
      <c r="F8" s="29" t="s">
        <v>6</v>
      </c>
      <c r="G8" s="20"/>
      <c r="H8" s="18" t="str">
        <f>IF('Generators - Active Power'!I8="","",'Generators - Active Power'!I8)</f>
        <v>Stage - Post Blackout</v>
      </c>
      <c r="I8" s="18" t="str">
        <f>IF('Generators - Active Power'!J8="","",'Generators - Active Power'!J8)</f>
        <v>Stage 0</v>
      </c>
      <c r="J8" s="18" t="str">
        <f>IF('Generators - Active Power'!K8="","",'Generators - Active Power'!K8)</f>
        <v>Stage 1</v>
      </c>
      <c r="K8" s="18" t="str">
        <f>IF('Generators - Active Power'!L8="","",'Generators - Active Power'!L8)</f>
        <v>Stage 2</v>
      </c>
      <c r="L8" s="18" t="str">
        <f>IF('Generators - Active Power'!M8="","",'Generators - Active Power'!M8)</f>
        <v>Stage 3</v>
      </c>
      <c r="M8" s="18" t="str">
        <f>IF('Generators - Active Power'!N8="","",'Generators - Active Power'!N8)</f>
        <v>Stage 4</v>
      </c>
      <c r="N8" s="18" t="str">
        <f>IF('Generators - Active Power'!O8="","",'Generators - Active Power'!O8)</f>
        <v>Stage 5</v>
      </c>
      <c r="O8" s="18" t="str">
        <f>IF('Generators - Active Power'!P8="","",'Generators - Active Power'!P8)</f>
        <v>Stage 6</v>
      </c>
      <c r="P8" s="18" t="str">
        <f>IF('Generators - Active Power'!Q8="","",'Generators - Active Power'!Q8)</f>
        <v>Stage 7</v>
      </c>
      <c r="Q8" s="18" t="str">
        <f>IF('Generators - Active Power'!R8="","",'Generators - Active Power'!R8)</f>
        <v>Stage 8</v>
      </c>
      <c r="R8" s="18" t="str">
        <f>IF('Generators - Active Power'!S8="","",'Generators - Active Power'!S8)</f>
        <v>Stage 9</v>
      </c>
      <c r="S8" s="18" t="str">
        <f>IF('Generators - Active Power'!T8="","",'Generators - Active Power'!T8)</f>
        <v>Stage 10</v>
      </c>
      <c r="T8" s="18" t="str">
        <f>IF('Generators - Active Power'!U8="","",'Generators - Active Power'!U8)</f>
        <v>Stage 11</v>
      </c>
      <c r="U8" s="18" t="str">
        <f>IF('Generators - Active Power'!V8="","",'Generators - Active Power'!V8)</f>
        <v>Stage 12</v>
      </c>
      <c r="V8" s="18" t="str">
        <f>IF('Generators - Active Power'!W8="","",'Generators - Active Power'!W8)</f>
        <v>Stage 13</v>
      </c>
      <c r="W8" s="18" t="str">
        <f>IF('Generators - Active Power'!X8="","",'Generators - Active Power'!X8)</f>
        <v>Stage 14</v>
      </c>
      <c r="X8" s="18" t="str">
        <f>IF('Generators - Active Power'!Y8="","",'Generators - Active Power'!Y8)</f>
        <v>Stage 15</v>
      </c>
      <c r="Y8" s="18" t="str">
        <f>IF('Generators - Active Power'!Z8="","",'Generators - Active Power'!Z8)</f>
        <v/>
      </c>
      <c r="Z8" s="18" t="str">
        <f>IF('Generators - Active Power'!AA8="","",'Generators - Active Power'!AA8)</f>
        <v/>
      </c>
      <c r="AA8" s="18" t="str">
        <f>IF('Generators - Active Power'!AB8="","",'Generators - Active Power'!AB8)</f>
        <v/>
      </c>
      <c r="AB8" s="18" t="str">
        <f>IF('Generators - Active Power'!AC8="","",'Generators - Active Power'!AC8)</f>
        <v/>
      </c>
    </row>
    <row r="9" spans="1:29" x14ac:dyDescent="0.25">
      <c r="E9" s="11" t="s">
        <v>44</v>
      </c>
      <c r="F9" s="30">
        <v>132</v>
      </c>
      <c r="G9" s="20"/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/>
      <c r="Z9" s="16"/>
      <c r="AA9" s="16"/>
      <c r="AB9" s="16"/>
    </row>
    <row r="10" spans="1:29" x14ac:dyDescent="0.25">
      <c r="E10" s="11" t="s">
        <v>45</v>
      </c>
      <c r="F10" s="30">
        <v>132</v>
      </c>
      <c r="G10" s="20"/>
      <c r="H10" s="16"/>
      <c r="I10" s="16"/>
      <c r="J10" s="16"/>
      <c r="K10" s="16"/>
      <c r="L10" s="16"/>
      <c r="M10" s="16"/>
      <c r="N10" s="16">
        <v>1.0060698604020066</v>
      </c>
      <c r="O10" s="16">
        <v>1.0123496322063301</v>
      </c>
      <c r="P10" s="16">
        <v>0.78984029528009869</v>
      </c>
      <c r="Q10" s="16">
        <v>0.78672062033634327</v>
      </c>
      <c r="R10" s="16">
        <v>0.80070123841731566</v>
      </c>
      <c r="S10" s="16">
        <v>0.79907880222854266</v>
      </c>
      <c r="T10" s="16">
        <v>0.99367281285567188</v>
      </c>
      <c r="U10" s="16">
        <v>0.79186444891953978</v>
      </c>
      <c r="V10" s="16">
        <v>0.98928354870171642</v>
      </c>
      <c r="W10" s="16">
        <v>0.80134015616110132</v>
      </c>
      <c r="X10" s="16">
        <v>0.99202845462479117</v>
      </c>
      <c r="Y10" s="16"/>
      <c r="Z10" s="16"/>
      <c r="AA10" s="16"/>
      <c r="AB10" s="16"/>
    </row>
    <row r="11" spans="1:29" x14ac:dyDescent="0.25">
      <c r="E11" s="11" t="s">
        <v>46</v>
      </c>
      <c r="F11" s="30">
        <v>33</v>
      </c>
      <c r="G11" s="20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9" x14ac:dyDescent="0.25">
      <c r="E12" s="11" t="s">
        <v>47</v>
      </c>
      <c r="F12" s="30">
        <v>132</v>
      </c>
      <c r="G12" s="20"/>
      <c r="H12" s="16">
        <v>1.0396194887334758</v>
      </c>
      <c r="I12" s="16">
        <v>1.0393869549413699</v>
      </c>
      <c r="J12" s="16">
        <v>1.0393869549413699</v>
      </c>
      <c r="K12" s="16">
        <v>1.0393869549413699</v>
      </c>
      <c r="L12" s="16">
        <v>1.0393869549413699</v>
      </c>
      <c r="M12" s="16">
        <v>1.0393869549413699</v>
      </c>
      <c r="N12" s="16">
        <v>1.1150807277328545</v>
      </c>
      <c r="O12" s="16">
        <v>1.1150807277328545</v>
      </c>
      <c r="P12" s="16">
        <v>1.1150807277323482</v>
      </c>
      <c r="Q12" s="16">
        <v>1.1150807277327774</v>
      </c>
      <c r="R12" s="16">
        <v>1.1150789129805836</v>
      </c>
      <c r="S12" s="16">
        <v>1.1150789054346435</v>
      </c>
      <c r="T12" s="16">
        <v>1.1150807277340751</v>
      </c>
      <c r="U12" s="16">
        <v>1.1150836115850395</v>
      </c>
      <c r="V12" s="16">
        <v>1.1150788974558099</v>
      </c>
      <c r="W12" s="16">
        <v>1.1150807277337145</v>
      </c>
      <c r="X12" s="16">
        <v>1.1150807277320889</v>
      </c>
      <c r="Y12" s="16"/>
      <c r="Z12" s="16"/>
      <c r="AA12" s="16"/>
      <c r="AB12" s="16"/>
    </row>
    <row r="13" spans="1:29" x14ac:dyDescent="0.25">
      <c r="E13" s="11" t="s">
        <v>48</v>
      </c>
      <c r="F13" s="30">
        <v>33</v>
      </c>
      <c r="G13" s="20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9" x14ac:dyDescent="0.25">
      <c r="E14" s="11" t="s">
        <v>49</v>
      </c>
      <c r="F14" s="30">
        <v>132</v>
      </c>
      <c r="G14" s="20"/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1.0060698604020066</v>
      </c>
      <c r="O14" s="16">
        <v>1.0123496322063301</v>
      </c>
      <c r="P14" s="16">
        <v>0.78984029528009869</v>
      </c>
      <c r="Q14" s="16">
        <v>0.78672062033634327</v>
      </c>
      <c r="R14" s="16">
        <v>0.80070123841731566</v>
      </c>
      <c r="S14" s="16">
        <v>0.79907880222854266</v>
      </c>
      <c r="T14" s="16">
        <v>0.99367281285567188</v>
      </c>
      <c r="U14" s="16">
        <v>0.79186444891953978</v>
      </c>
      <c r="V14" s="16">
        <v>0.98928354870171642</v>
      </c>
      <c r="W14" s="16">
        <v>0.80134015616110132</v>
      </c>
      <c r="X14" s="16">
        <v>0.99202845462479117</v>
      </c>
      <c r="Y14" s="16"/>
      <c r="Z14" s="16"/>
      <c r="AA14" s="16"/>
      <c r="AB14" s="16"/>
    </row>
    <row r="15" spans="1:29" x14ac:dyDescent="0.25">
      <c r="E15" s="11" t="s">
        <v>50</v>
      </c>
      <c r="F15" s="30">
        <v>132</v>
      </c>
      <c r="G15" s="20"/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/>
      <c r="Z15" s="16"/>
      <c r="AA15" s="16"/>
      <c r="AB15" s="16"/>
    </row>
    <row r="16" spans="1:29" x14ac:dyDescent="0.25">
      <c r="E16" s="11" t="s">
        <v>51</v>
      </c>
      <c r="F16" s="30">
        <v>132</v>
      </c>
      <c r="G16" s="20"/>
      <c r="H16" s="16">
        <v>1.0191640269491637</v>
      </c>
      <c r="I16" s="16">
        <v>1.018965221698602</v>
      </c>
      <c r="J16" s="16">
        <v>1.018965221698602</v>
      </c>
      <c r="K16" s="16">
        <v>1.018965221698602</v>
      </c>
      <c r="L16" s="16">
        <v>1.018965221698602</v>
      </c>
      <c r="M16" s="16">
        <v>1.018965221698602</v>
      </c>
      <c r="N16" s="16">
        <v>0</v>
      </c>
      <c r="O16" s="16">
        <v>1.0128199755103933</v>
      </c>
      <c r="P16" s="16">
        <v>0.79021099365344583</v>
      </c>
      <c r="Q16" s="16">
        <v>0.7870898545338183</v>
      </c>
      <c r="R16" s="16">
        <v>0.80107703222182558</v>
      </c>
      <c r="S16" s="16">
        <v>0.7994538345736879</v>
      </c>
      <c r="T16" s="16">
        <v>0.99414114950027632</v>
      </c>
      <c r="U16" s="16">
        <v>0.79223609658962379</v>
      </c>
      <c r="V16" s="16">
        <v>0.98974980428791592</v>
      </c>
      <c r="W16" s="16">
        <v>0.80171624982940093</v>
      </c>
      <c r="X16" s="16">
        <v>0.99249600374086488</v>
      </c>
      <c r="Y16" s="16"/>
      <c r="Z16" s="16"/>
      <c r="AA16" s="16"/>
      <c r="AB16" s="16"/>
    </row>
    <row r="17" spans="5:28" x14ac:dyDescent="0.25">
      <c r="E17" s="11" t="s">
        <v>52</v>
      </c>
      <c r="F17" s="30">
        <v>132</v>
      </c>
      <c r="G17" s="20"/>
      <c r="H17" s="16">
        <v>0.98710071789074549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/>
      <c r="Z17" s="16"/>
      <c r="AA17" s="16"/>
      <c r="AB17" s="16"/>
    </row>
    <row r="18" spans="5:28" x14ac:dyDescent="0.25">
      <c r="E18" s="11" t="s">
        <v>53</v>
      </c>
      <c r="F18" s="30">
        <v>33</v>
      </c>
      <c r="G18" s="20"/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0.79451189818391876</v>
      </c>
      <c r="S18" s="16">
        <v>0.86426936591259151</v>
      </c>
      <c r="T18" s="16">
        <v>0.92414574919239045</v>
      </c>
      <c r="U18" s="16">
        <v>0.92113679828577544</v>
      </c>
      <c r="V18" s="16">
        <v>0.93529528186330446</v>
      </c>
      <c r="W18" s="16">
        <v>0.93343418930961386</v>
      </c>
      <c r="X18" s="16">
        <v>0.96080525477769119</v>
      </c>
      <c r="Y18" s="16"/>
      <c r="Z18" s="16"/>
      <c r="AA18" s="16"/>
      <c r="AB18" s="16"/>
    </row>
    <row r="19" spans="5:28" x14ac:dyDescent="0.25">
      <c r="E19" s="11" t="s">
        <v>54</v>
      </c>
      <c r="F19" s="30">
        <v>33</v>
      </c>
      <c r="G19" s="20"/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1.0162174881308792</v>
      </c>
      <c r="N19" s="16">
        <v>1.0204829908428577</v>
      </c>
      <c r="O19" s="16">
        <v>1.0244086134578565</v>
      </c>
      <c r="P19" s="16">
        <v>0.98415544413735268</v>
      </c>
      <c r="Q19" s="16">
        <v>0.96472639796915993</v>
      </c>
      <c r="R19" s="16">
        <v>0.95221442860002115</v>
      </c>
      <c r="S19" s="16">
        <v>0.96754621214224823</v>
      </c>
      <c r="T19" s="16">
        <v>0.98635242903887188</v>
      </c>
      <c r="U19" s="16">
        <v>0.98357328554333157</v>
      </c>
      <c r="V19" s="16">
        <v>0.99675532021940838</v>
      </c>
      <c r="W19" s="16">
        <v>0.99503277206347296</v>
      </c>
      <c r="X19" s="16">
        <v>1.001283228950719</v>
      </c>
      <c r="Y19" s="16"/>
      <c r="Z19" s="16"/>
      <c r="AA19" s="16"/>
      <c r="AB19" s="16"/>
    </row>
    <row r="20" spans="5:28" x14ac:dyDescent="0.25">
      <c r="E20" s="11" t="s">
        <v>55</v>
      </c>
      <c r="F20" s="30">
        <v>33</v>
      </c>
      <c r="G20" s="20"/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0.99884793865734434</v>
      </c>
      <c r="U20" s="16">
        <v>0.98467969770765551</v>
      </c>
      <c r="V20" s="16">
        <v>0.99893144676625822</v>
      </c>
      <c r="W20" s="16">
        <v>0.99656509052664088</v>
      </c>
      <c r="X20" s="16">
        <v>0.98970414912038485</v>
      </c>
      <c r="Y20" s="16"/>
      <c r="Z20" s="16"/>
      <c r="AA20" s="16"/>
      <c r="AB20" s="16"/>
    </row>
    <row r="21" spans="5:28" x14ac:dyDescent="0.25">
      <c r="E21" s="11" t="s">
        <v>56</v>
      </c>
      <c r="F21" s="30">
        <v>33</v>
      </c>
      <c r="G21" s="20"/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0.92033229169288511</v>
      </c>
      <c r="V21" s="16">
        <v>0.9450652844345967</v>
      </c>
      <c r="W21" s="16">
        <v>0.95200349429308606</v>
      </c>
      <c r="X21" s="16">
        <v>0.97311142910882509</v>
      </c>
      <c r="Y21" s="16"/>
      <c r="Z21" s="16"/>
      <c r="AA21" s="16"/>
      <c r="AB21" s="16"/>
    </row>
    <row r="22" spans="5:28" x14ac:dyDescent="0.25">
      <c r="E22" s="11" t="s">
        <v>57</v>
      </c>
      <c r="F22" s="30">
        <v>33</v>
      </c>
      <c r="G22" s="20"/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0.89419711857612205</v>
      </c>
      <c r="X22" s="16">
        <v>0.93489267814259203</v>
      </c>
      <c r="Y22" s="16"/>
      <c r="Z22" s="16"/>
      <c r="AA22" s="16"/>
      <c r="AB22" s="16"/>
    </row>
    <row r="23" spans="5:28" x14ac:dyDescent="0.25">
      <c r="E23" s="11" t="s">
        <v>58</v>
      </c>
      <c r="F23" s="30">
        <v>33</v>
      </c>
      <c r="G23" s="20"/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0.79451190212918255</v>
      </c>
      <c r="S23" s="16">
        <v>0.86426936777833352</v>
      </c>
      <c r="T23" s="16">
        <v>0.92414575003871757</v>
      </c>
      <c r="U23" s="16">
        <v>0.92113679913881619</v>
      </c>
      <c r="V23" s="16">
        <v>0.93529528270082796</v>
      </c>
      <c r="W23" s="16">
        <v>0.93343419015118922</v>
      </c>
      <c r="X23" s="16">
        <v>0.96080525589330568</v>
      </c>
      <c r="Y23" s="16"/>
      <c r="Z23" s="16"/>
      <c r="AA23" s="16"/>
      <c r="AB23" s="16"/>
    </row>
    <row r="24" spans="5:28" x14ac:dyDescent="0.25">
      <c r="E24" s="11" t="s">
        <v>59</v>
      </c>
      <c r="F24" s="30">
        <v>33</v>
      </c>
      <c r="G24" s="20"/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0.98886680941465599</v>
      </c>
      <c r="U24" s="16">
        <v>0.97996603986575381</v>
      </c>
      <c r="V24" s="16">
        <v>0.99429609068117542</v>
      </c>
      <c r="W24" s="16">
        <v>0.99191621982482292</v>
      </c>
      <c r="X24" s="16">
        <v>0.98296017360542931</v>
      </c>
      <c r="Y24" s="16"/>
      <c r="Z24" s="16"/>
      <c r="AA24" s="16"/>
      <c r="AB24" s="16"/>
    </row>
    <row r="25" spans="5:28" x14ac:dyDescent="0.25">
      <c r="E25" s="11" t="s">
        <v>60</v>
      </c>
      <c r="F25" s="30">
        <v>33</v>
      </c>
      <c r="G25" s="20"/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0.90400916921959207</v>
      </c>
      <c r="W25" s="16">
        <v>0.92286083484804926</v>
      </c>
      <c r="X25" s="16">
        <v>0.95516379604626134</v>
      </c>
      <c r="Y25" s="16"/>
      <c r="Z25" s="16"/>
      <c r="AA25" s="16"/>
      <c r="AB25" s="16"/>
    </row>
    <row r="26" spans="5:28" ht="15.75" customHeight="1" x14ac:dyDescent="0.25">
      <c r="E26" s="11" t="s">
        <v>61</v>
      </c>
      <c r="F26" s="30">
        <v>33</v>
      </c>
      <c r="G26" s="20"/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0.99552003938045841</v>
      </c>
      <c r="U26" s="16">
        <v>0.98315263775768413</v>
      </c>
      <c r="V26" s="16">
        <v>0.99743225291704984</v>
      </c>
      <c r="W26" s="16">
        <v>0.99506109804240417</v>
      </c>
      <c r="X26" s="16">
        <v>0.98613555771159267</v>
      </c>
      <c r="Y26" s="16"/>
      <c r="Z26" s="16"/>
      <c r="AA26" s="16"/>
      <c r="AB26" s="16"/>
    </row>
    <row r="27" spans="5:28" x14ac:dyDescent="0.25">
      <c r="E27" s="11" t="s">
        <v>62</v>
      </c>
      <c r="F27" s="30">
        <v>33</v>
      </c>
      <c r="G27" s="20"/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0.97735544672584773</v>
      </c>
      <c r="Q27" s="16">
        <v>0.97548551392270333</v>
      </c>
      <c r="R27" s="16">
        <v>0.99478537068768236</v>
      </c>
      <c r="S27" s="16">
        <v>0.99275591372293637</v>
      </c>
      <c r="T27" s="16">
        <v>1.0024013462568522</v>
      </c>
      <c r="U27" s="16">
        <v>0.98374086729713983</v>
      </c>
      <c r="V27" s="16">
        <v>0.99794391935208349</v>
      </c>
      <c r="W27" s="16">
        <v>0.99558456225787595</v>
      </c>
      <c r="X27" s="16">
        <v>1.0007169119736836</v>
      </c>
      <c r="Y27" s="16"/>
      <c r="Z27" s="16"/>
      <c r="AA27" s="16"/>
      <c r="AB27" s="16"/>
    </row>
    <row r="28" spans="5:28" x14ac:dyDescent="0.25">
      <c r="E28" s="11" t="s">
        <v>63</v>
      </c>
      <c r="F28" s="30">
        <v>33</v>
      </c>
      <c r="G28" s="2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5:28" x14ac:dyDescent="0.25">
      <c r="E29" s="11" t="s">
        <v>64</v>
      </c>
      <c r="F29" s="30">
        <v>33</v>
      </c>
      <c r="G29" s="20"/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0.99936927514082263</v>
      </c>
      <c r="U29" s="16">
        <v>0.9851936392505144</v>
      </c>
      <c r="V29" s="16">
        <v>0.99945282683550507</v>
      </c>
      <c r="W29" s="16">
        <v>0.99708523550487682</v>
      </c>
      <c r="X29" s="16">
        <v>0.98624965636304907</v>
      </c>
      <c r="Y29" s="16"/>
      <c r="Z29" s="16"/>
      <c r="AA29" s="16"/>
      <c r="AB29" s="16"/>
    </row>
    <row r="30" spans="5:28" x14ac:dyDescent="0.25">
      <c r="E30" s="11" t="s">
        <v>65</v>
      </c>
      <c r="F30" s="30">
        <v>33</v>
      </c>
      <c r="G30" s="20"/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0.98249363343437801</v>
      </c>
      <c r="V30" s="16">
        <v>0.99728769077405999</v>
      </c>
      <c r="W30" s="16">
        <v>0.99555789235255476</v>
      </c>
      <c r="X30" s="16">
        <v>1.0017105123546546</v>
      </c>
      <c r="Y30" s="16"/>
      <c r="Z30" s="16"/>
      <c r="AA30" s="16"/>
      <c r="AB30" s="16"/>
    </row>
    <row r="31" spans="5:28" x14ac:dyDescent="0.25">
      <c r="E31" s="11" t="s">
        <v>66</v>
      </c>
      <c r="F31" s="30">
        <v>33</v>
      </c>
      <c r="G31" s="20"/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/>
      <c r="Z31" s="16"/>
      <c r="AA31" s="16"/>
      <c r="AB31" s="16"/>
    </row>
    <row r="32" spans="5:28" x14ac:dyDescent="0.25">
      <c r="E32" s="11" t="s">
        <v>67</v>
      </c>
      <c r="F32" s="30">
        <v>33</v>
      </c>
      <c r="G32" s="20"/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0.99936927514082252</v>
      </c>
      <c r="U32" s="16">
        <v>0.9851936392505144</v>
      </c>
      <c r="V32" s="16">
        <v>0.99945282683550507</v>
      </c>
      <c r="W32" s="16">
        <v>0.99708523550487704</v>
      </c>
      <c r="X32" s="16">
        <v>0.98624929221703039</v>
      </c>
      <c r="Y32" s="16"/>
      <c r="Z32" s="16"/>
      <c r="AA32" s="16"/>
      <c r="AB32" s="16"/>
    </row>
    <row r="33" spans="5:28" ht="15" customHeight="1" x14ac:dyDescent="0.25">
      <c r="E33" s="11" t="s">
        <v>68</v>
      </c>
      <c r="F33" s="30">
        <v>33</v>
      </c>
      <c r="G33" s="20"/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0.99552003938045841</v>
      </c>
      <c r="U33" s="16">
        <v>0.98315263775768413</v>
      </c>
      <c r="V33" s="16">
        <v>0.99743225291704984</v>
      </c>
      <c r="W33" s="16">
        <v>0.99506109804240417</v>
      </c>
      <c r="X33" s="16">
        <v>0.98613555719849988</v>
      </c>
      <c r="Y33" s="16"/>
      <c r="Z33" s="16"/>
      <c r="AA33" s="16"/>
      <c r="AB33" s="16"/>
    </row>
    <row r="34" spans="5:28" ht="15" customHeight="1" x14ac:dyDescent="0.25">
      <c r="E34" s="11" t="s">
        <v>69</v>
      </c>
      <c r="F34" s="30">
        <v>0.68999999761581421</v>
      </c>
      <c r="G34" s="20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5:28" ht="15" customHeight="1" x14ac:dyDescent="0.25">
      <c r="E35" s="11" t="s">
        <v>70</v>
      </c>
      <c r="F35" s="30">
        <v>33</v>
      </c>
      <c r="G35" s="20"/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0.91944402937754954</v>
      </c>
      <c r="V35" s="16">
        <v>0.97356473511404895</v>
      </c>
      <c r="W35" s="16">
        <v>0.95421636892014006</v>
      </c>
      <c r="X35" s="16">
        <v>0.9620441466790034</v>
      </c>
      <c r="Y35" s="16"/>
      <c r="Z35" s="16"/>
      <c r="AA35" s="16"/>
      <c r="AB35" s="16"/>
    </row>
    <row r="36" spans="5:28" ht="15" customHeight="1" x14ac:dyDescent="0.25">
      <c r="E36" s="11" t="s">
        <v>71</v>
      </c>
      <c r="F36" s="30">
        <v>33</v>
      </c>
      <c r="G36" s="20"/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0.91944684450610581</v>
      </c>
      <c r="V36" s="16">
        <v>0.97356539969536926</v>
      </c>
      <c r="W36" s="16">
        <v>0.95421704005579722</v>
      </c>
      <c r="X36" s="16">
        <v>0.96204635754908185</v>
      </c>
      <c r="Y36" s="16"/>
      <c r="Z36" s="16"/>
      <c r="AA36" s="16"/>
      <c r="AB36" s="16"/>
    </row>
    <row r="37" spans="5:28" ht="15" customHeight="1" x14ac:dyDescent="0.25">
      <c r="E37" s="11" t="s">
        <v>72</v>
      </c>
      <c r="F37" s="30">
        <v>33</v>
      </c>
      <c r="G37" s="20"/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0.89285427694600161</v>
      </c>
      <c r="W37" s="16">
        <v>0.91498805240153958</v>
      </c>
      <c r="X37" s="16">
        <v>0.9504015084374493</v>
      </c>
      <c r="Y37" s="16"/>
      <c r="Z37" s="16"/>
      <c r="AA37" s="16"/>
      <c r="AB37" s="16"/>
    </row>
    <row r="38" spans="5:28" ht="15" customHeight="1" x14ac:dyDescent="0.25">
      <c r="E38" s="11" t="s">
        <v>73</v>
      </c>
      <c r="F38" s="30">
        <v>33</v>
      </c>
      <c r="G38" s="20"/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0.95358371505187423</v>
      </c>
      <c r="T38" s="16">
        <v>0.9769351013496762</v>
      </c>
      <c r="U38" s="16">
        <v>0.96921614300380488</v>
      </c>
      <c r="V38" s="16">
        <v>0.98366201445186563</v>
      </c>
      <c r="W38" s="16">
        <v>0.9812533225079163</v>
      </c>
      <c r="X38" s="16">
        <v>0.99190816683139715</v>
      </c>
      <c r="Y38" s="16"/>
      <c r="Z38" s="16"/>
      <c r="AA38" s="16"/>
      <c r="AB38" s="16"/>
    </row>
    <row r="39" spans="5:28" ht="15" customHeight="1" x14ac:dyDescent="0.25">
      <c r="E39" s="11" t="s">
        <v>74</v>
      </c>
      <c r="F39" s="30">
        <v>33</v>
      </c>
      <c r="G39" s="20"/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0.9647262566180107</v>
      </c>
      <c r="R39" s="16">
        <v>0.95221452121950845</v>
      </c>
      <c r="S39" s="16">
        <v>0.96754641984292189</v>
      </c>
      <c r="T39" s="16">
        <v>0.98635263643188209</v>
      </c>
      <c r="U39" s="16">
        <v>0.98357349194095045</v>
      </c>
      <c r="V39" s="16">
        <v>0.99675552429533809</v>
      </c>
      <c r="W39" s="16">
        <v>0.99503297553110348</v>
      </c>
      <c r="X39" s="16">
        <v>1.0012834345901669</v>
      </c>
      <c r="Y39" s="16"/>
      <c r="Z39" s="16"/>
      <c r="AA39" s="16"/>
      <c r="AB39" s="16"/>
    </row>
    <row r="40" spans="5:28" ht="15" customHeight="1" x14ac:dyDescent="0.25">
      <c r="E40" s="11" t="s">
        <v>75</v>
      </c>
      <c r="F40" s="30">
        <v>33</v>
      </c>
      <c r="G40" s="20"/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0.88126467490736604</v>
      </c>
      <c r="W40" s="16">
        <v>0.90673807966510123</v>
      </c>
      <c r="X40" s="16">
        <v>0.94403142159180242</v>
      </c>
      <c r="Y40" s="16"/>
      <c r="Z40" s="16"/>
      <c r="AA40" s="16"/>
      <c r="AB40" s="16"/>
    </row>
    <row r="41" spans="5:28" ht="15" customHeight="1" x14ac:dyDescent="0.25">
      <c r="E41" s="11" t="s">
        <v>76</v>
      </c>
      <c r="F41" s="30">
        <v>33</v>
      </c>
      <c r="G41" s="20"/>
      <c r="H41" s="16">
        <v>0</v>
      </c>
      <c r="I41" s="16">
        <v>0</v>
      </c>
      <c r="J41" s="16">
        <v>0</v>
      </c>
      <c r="K41" s="16">
        <v>1.0186818149392296</v>
      </c>
      <c r="L41" s="16">
        <v>1.0151776370518211</v>
      </c>
      <c r="M41" s="16">
        <v>1.0161305853557234</v>
      </c>
      <c r="N41" s="16">
        <v>1.0203761423488173</v>
      </c>
      <c r="O41" s="16">
        <v>1.0242834818974489</v>
      </c>
      <c r="P41" s="16">
        <v>0.98422123312633036</v>
      </c>
      <c r="Q41" s="16">
        <v>0.98033380127212821</v>
      </c>
      <c r="R41" s="16">
        <v>0.99775508411090019</v>
      </c>
      <c r="S41" s="16">
        <v>0.99573336380078592</v>
      </c>
      <c r="T41" s="16">
        <v>1.005342394741517</v>
      </c>
      <c r="U41" s="16">
        <v>0.98674353856762265</v>
      </c>
      <c r="V41" s="16">
        <v>1.0009016734497145</v>
      </c>
      <c r="W41" s="16">
        <v>0.99855124052573352</v>
      </c>
      <c r="X41" s="16">
        <v>1.0036788212094689</v>
      </c>
      <c r="Y41" s="16"/>
      <c r="Z41" s="16"/>
      <c r="AA41" s="16"/>
      <c r="AB41" s="16"/>
    </row>
    <row r="42" spans="5:28" ht="15" customHeight="1" x14ac:dyDescent="0.25">
      <c r="E42" s="11" t="s">
        <v>77</v>
      </c>
      <c r="F42" s="30">
        <v>33</v>
      </c>
      <c r="G42" s="20"/>
      <c r="H42" s="16">
        <v>0</v>
      </c>
      <c r="I42" s="16">
        <v>0</v>
      </c>
      <c r="J42" s="16">
        <v>0</v>
      </c>
      <c r="K42" s="16">
        <v>1.0186818149392296</v>
      </c>
      <c r="L42" s="16">
        <v>1.0151776370518211</v>
      </c>
      <c r="M42" s="16">
        <v>1.0161305853557234</v>
      </c>
      <c r="N42" s="16">
        <v>1.0203761423488173</v>
      </c>
      <c r="O42" s="16">
        <v>1.0242834818974489</v>
      </c>
      <c r="P42" s="16">
        <v>0.98422123312633036</v>
      </c>
      <c r="Q42" s="16">
        <v>0.98033380127212821</v>
      </c>
      <c r="R42" s="16">
        <v>0.99775508411090019</v>
      </c>
      <c r="S42" s="16">
        <v>0.99573336380078592</v>
      </c>
      <c r="T42" s="16">
        <v>1.005342394741517</v>
      </c>
      <c r="U42" s="16">
        <v>0.98674353856762265</v>
      </c>
      <c r="V42" s="16">
        <v>1.0009016734497145</v>
      </c>
      <c r="W42" s="16">
        <v>0.99855124052573352</v>
      </c>
      <c r="X42" s="16">
        <v>1.0036788212094689</v>
      </c>
      <c r="Y42" s="16"/>
      <c r="Z42" s="16"/>
      <c r="AA42" s="16"/>
      <c r="AB42" s="16"/>
    </row>
    <row r="43" spans="5:28" ht="15" customHeight="1" x14ac:dyDescent="0.25">
      <c r="E43" s="11" t="s">
        <v>78</v>
      </c>
      <c r="F43" s="30">
        <v>33</v>
      </c>
      <c r="G43" s="20"/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0.95358235413251791</v>
      </c>
      <c r="T43" s="16">
        <v>0.97693459456199361</v>
      </c>
      <c r="U43" s="16">
        <v>0.96921611426325716</v>
      </c>
      <c r="V43" s="16">
        <v>0.98366198935203941</v>
      </c>
      <c r="W43" s="16">
        <v>0.98125329421396212</v>
      </c>
      <c r="X43" s="16">
        <v>0.99190805774842894</v>
      </c>
      <c r="Y43" s="16"/>
      <c r="Z43" s="16"/>
      <c r="AA43" s="16"/>
      <c r="AB43" s="16"/>
    </row>
    <row r="44" spans="5:28" ht="15" customHeight="1" x14ac:dyDescent="0.25">
      <c r="E44" s="11" t="s">
        <v>79</v>
      </c>
      <c r="F44" s="30">
        <v>11</v>
      </c>
      <c r="G44" s="20"/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1.0004307219857398</v>
      </c>
      <c r="U44" s="16">
        <v>0.99324324372415473</v>
      </c>
      <c r="V44" s="16">
        <v>0.9926488289345069</v>
      </c>
      <c r="W44" s="16">
        <v>0.9902644210919842</v>
      </c>
      <c r="X44" s="16">
        <v>0.99628872281870573</v>
      </c>
      <c r="Y44" s="16"/>
      <c r="Z44" s="16"/>
      <c r="AA44" s="16"/>
      <c r="AB44" s="16"/>
    </row>
    <row r="45" spans="5:28" ht="15" customHeight="1" x14ac:dyDescent="0.25">
      <c r="E45" s="11" t="s">
        <v>80</v>
      </c>
      <c r="F45" s="30">
        <v>33</v>
      </c>
      <c r="G45" s="20"/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0.97734377770757752</v>
      </c>
      <c r="Q45" s="16">
        <v>0.97548045674916817</v>
      </c>
      <c r="R45" s="16">
        <v>0.99478459254112039</v>
      </c>
      <c r="S45" s="16">
        <v>0.9927551110062689</v>
      </c>
      <c r="T45" s="16">
        <v>1.0024006586068432</v>
      </c>
      <c r="U45" s="16">
        <v>0.98374009154398023</v>
      </c>
      <c r="V45" s="16">
        <v>0.99794317906490049</v>
      </c>
      <c r="W45" s="16">
        <v>0.99558379373335559</v>
      </c>
      <c r="X45" s="16">
        <v>1.0007454665312896</v>
      </c>
      <c r="Y45" s="16"/>
      <c r="Z45" s="16"/>
      <c r="AA45" s="16"/>
      <c r="AB45" s="16"/>
    </row>
    <row r="46" spans="5:28" ht="15" customHeight="1" x14ac:dyDescent="0.25">
      <c r="E46" s="11" t="s">
        <v>81</v>
      </c>
      <c r="F46" s="30">
        <v>11</v>
      </c>
      <c r="G46" s="20"/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1.0042161811709087</v>
      </c>
      <c r="Q46" s="16">
        <v>1.0054981529763667</v>
      </c>
      <c r="R46" s="16">
        <v>1.0025285984679353</v>
      </c>
      <c r="S46" s="16">
        <v>1.0004732118084918</v>
      </c>
      <c r="T46" s="16">
        <v>1.0102409104476557</v>
      </c>
      <c r="U46" s="16">
        <v>1.0034930646530031</v>
      </c>
      <c r="V46" s="16">
        <v>1.0057272918921514</v>
      </c>
      <c r="W46" s="16">
        <v>1.003337970601802</v>
      </c>
      <c r="X46" s="16">
        <v>1.0085464052357207</v>
      </c>
      <c r="Y46" s="16"/>
      <c r="Z46" s="16"/>
      <c r="AA46" s="16"/>
      <c r="AB46" s="16"/>
    </row>
    <row r="47" spans="5:28" ht="15" customHeight="1" x14ac:dyDescent="0.25">
      <c r="E47" s="11" t="s">
        <v>82</v>
      </c>
      <c r="F47" s="30">
        <v>33</v>
      </c>
      <c r="G47" s="20"/>
      <c r="H47" s="16">
        <v>0.99999999999656575</v>
      </c>
      <c r="I47" s="16">
        <v>0.99999999999659328</v>
      </c>
      <c r="J47" s="16">
        <v>1.0155533735188222</v>
      </c>
      <c r="K47" s="16">
        <v>1.0155533735188222</v>
      </c>
      <c r="L47" s="16">
        <v>1.0132112633302437</v>
      </c>
      <c r="M47" s="16">
        <v>1.0140542531022614</v>
      </c>
      <c r="N47" s="16">
        <v>1.0170973413222206</v>
      </c>
      <c r="O47" s="16">
        <v>1.0199182922343157</v>
      </c>
      <c r="P47" s="16">
        <v>0.99829606462046072</v>
      </c>
      <c r="Q47" s="16">
        <v>0.99657966702082268</v>
      </c>
      <c r="R47" s="16">
        <v>1.0057759915946523</v>
      </c>
      <c r="S47" s="16">
        <v>1.0062131941785337</v>
      </c>
      <c r="T47" s="16">
        <v>1.0116105613176971</v>
      </c>
      <c r="U47" s="16">
        <v>1.0031099982245848</v>
      </c>
      <c r="V47" s="16">
        <v>1.011541584866557</v>
      </c>
      <c r="W47" s="16">
        <v>1.0104265760666087</v>
      </c>
      <c r="X47" s="16">
        <v>1.0130456632861893</v>
      </c>
      <c r="Y47" s="16"/>
      <c r="Z47" s="16"/>
      <c r="AA47" s="16"/>
      <c r="AB47" s="16"/>
    </row>
    <row r="48" spans="5:28" ht="15" customHeight="1" x14ac:dyDescent="0.25">
      <c r="E48" s="11" t="s">
        <v>83</v>
      </c>
      <c r="F48" s="30">
        <v>11</v>
      </c>
      <c r="G48" s="20"/>
      <c r="H48" s="16">
        <v>1</v>
      </c>
      <c r="I48" s="16">
        <v>1</v>
      </c>
      <c r="J48" s="16">
        <v>1</v>
      </c>
      <c r="K48" s="16">
        <v>1</v>
      </c>
      <c r="L48" s="16">
        <v>1</v>
      </c>
      <c r="M48" s="16">
        <v>1</v>
      </c>
      <c r="N48" s="16">
        <v>1</v>
      </c>
      <c r="O48" s="16">
        <v>1</v>
      </c>
      <c r="P48" s="16">
        <v>1</v>
      </c>
      <c r="Q48" s="16">
        <v>1</v>
      </c>
      <c r="R48" s="16">
        <v>1</v>
      </c>
      <c r="S48" s="16">
        <v>1</v>
      </c>
      <c r="T48" s="16">
        <v>1</v>
      </c>
      <c r="U48" s="16">
        <v>1</v>
      </c>
      <c r="V48" s="16">
        <v>1</v>
      </c>
      <c r="W48" s="16">
        <v>1</v>
      </c>
      <c r="X48" s="16">
        <v>1</v>
      </c>
      <c r="Y48" s="16"/>
      <c r="Z48" s="16"/>
      <c r="AA48" s="16"/>
      <c r="AB48" s="16"/>
    </row>
    <row r="49" spans="5:28" ht="15" customHeight="1" x14ac:dyDescent="0.25">
      <c r="E49" s="11" t="s">
        <v>84</v>
      </c>
      <c r="F49" s="30">
        <v>0.68999999761581421</v>
      </c>
      <c r="G49" s="20"/>
      <c r="H49" s="16">
        <v>0</v>
      </c>
      <c r="I49" s="16">
        <v>0</v>
      </c>
      <c r="J49" s="16">
        <v>0</v>
      </c>
      <c r="K49" s="16">
        <v>0</v>
      </c>
      <c r="L49" s="16">
        <v>1.0089247595067579</v>
      </c>
      <c r="M49" s="16">
        <v>1.0098868300230708</v>
      </c>
      <c r="N49" s="16">
        <v>1.0141728526545428</v>
      </c>
      <c r="O49" s="16">
        <v>1.018117183249688</v>
      </c>
      <c r="P49" s="16">
        <v>0.97766387081893047</v>
      </c>
      <c r="Q49" s="16">
        <v>0.97373704247370974</v>
      </c>
      <c r="R49" s="16">
        <v>1.0199999809286544</v>
      </c>
      <c r="S49" s="16">
        <v>1.0199999809285674</v>
      </c>
      <c r="T49" s="16">
        <v>1.0199999849722914</v>
      </c>
      <c r="U49" s="16">
        <v>1.0199999809839835</v>
      </c>
      <c r="V49" s="16">
        <v>1.0199999890438849</v>
      </c>
      <c r="W49" s="16">
        <v>1.0199999809329325</v>
      </c>
      <c r="X49" s="16">
        <v>1.0199999873650352</v>
      </c>
      <c r="Y49" s="16"/>
      <c r="Z49" s="16"/>
      <c r="AA49" s="16"/>
      <c r="AB49" s="16"/>
    </row>
    <row r="50" spans="5:28" ht="15" customHeight="1" x14ac:dyDescent="0.25">
      <c r="E50" s="11" t="s">
        <v>85</v>
      </c>
      <c r="F50" s="30">
        <v>0.68999999761581421</v>
      </c>
      <c r="G50" s="20"/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1.0118868656639506</v>
      </c>
      <c r="N50" s="16">
        <v>1.0161763094243277</v>
      </c>
      <c r="O50" s="16">
        <v>1.0201238075453924</v>
      </c>
      <c r="P50" s="16">
        <v>0.97963890855686586</v>
      </c>
      <c r="Q50" s="16">
        <v>0.96009178184953636</v>
      </c>
      <c r="R50" s="16">
        <v>0.94750145612009939</v>
      </c>
      <c r="S50" s="16">
        <v>0.96292900005084148</v>
      </c>
      <c r="T50" s="16">
        <v>0.98184898222242645</v>
      </c>
      <c r="U50" s="16">
        <v>1.0100567972913368</v>
      </c>
      <c r="V50" s="16">
        <v>1.0200000073016793</v>
      </c>
      <c r="W50" s="16">
        <v>1.0199999811044045</v>
      </c>
      <c r="X50" s="16">
        <v>1.0200000014592785</v>
      </c>
      <c r="Y50" s="16"/>
      <c r="Z50" s="16"/>
      <c r="AA50" s="16"/>
      <c r="AB50" s="16"/>
    </row>
    <row r="51" spans="5:28" ht="15" customHeight="1" x14ac:dyDescent="0.25">
      <c r="E51" s="11" t="s">
        <v>86</v>
      </c>
      <c r="F51" s="30">
        <v>11</v>
      </c>
      <c r="G51" s="20"/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1.0048666044154462</v>
      </c>
      <c r="V51" s="16">
        <v>1.0017604027965175</v>
      </c>
      <c r="W51" s="16">
        <v>1.0092466087300367</v>
      </c>
      <c r="X51" s="16">
        <v>1.0060610237397922</v>
      </c>
      <c r="Y51" s="16"/>
      <c r="Z51" s="16"/>
      <c r="AA51" s="16"/>
      <c r="AB51" s="16"/>
    </row>
    <row r="52" spans="5:28" ht="15" customHeight="1" x14ac:dyDescent="0.25">
      <c r="E52" s="11" t="s">
        <v>87</v>
      </c>
      <c r="F52" s="30">
        <v>11</v>
      </c>
      <c r="G52" s="20"/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0.999800203869329</v>
      </c>
      <c r="W52" s="16">
        <v>0.99098289062035039</v>
      </c>
      <c r="X52" s="16">
        <v>0.99648721658046102</v>
      </c>
      <c r="Y52" s="16"/>
      <c r="Z52" s="16"/>
      <c r="AA52" s="16"/>
      <c r="AB52" s="16"/>
    </row>
    <row r="53" spans="5:28" ht="15" customHeight="1" x14ac:dyDescent="0.25">
      <c r="E53" s="11" t="s">
        <v>88</v>
      </c>
      <c r="F53" s="30">
        <v>11</v>
      </c>
      <c r="G53" s="20"/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1.0008857535902849</v>
      </c>
      <c r="T53" s="16">
        <v>1.005115874109874</v>
      </c>
      <c r="U53" s="16">
        <v>1.0001464633576336</v>
      </c>
      <c r="V53" s="16">
        <v>1.0026965406789434</v>
      </c>
      <c r="W53" s="16">
        <v>1.000220029539383</v>
      </c>
      <c r="X53" s="16">
        <v>1.0093268921087399</v>
      </c>
      <c r="Y53" s="16"/>
      <c r="Z53" s="16"/>
      <c r="AA53" s="16"/>
      <c r="AB53" s="16"/>
    </row>
    <row r="54" spans="5:28" ht="15" customHeight="1" x14ac:dyDescent="0.25">
      <c r="E54" s="11" t="s">
        <v>89</v>
      </c>
      <c r="F54" s="30">
        <v>11</v>
      </c>
      <c r="G54" s="20"/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1.001100710332536</v>
      </c>
      <c r="V54" s="16">
        <v>1.0095034099701474</v>
      </c>
      <c r="W54" s="16">
        <v>1.0149366591521825</v>
      </c>
      <c r="X54" s="16">
        <v>1.0060610237397922</v>
      </c>
      <c r="Y54" s="16"/>
      <c r="Z54" s="16"/>
      <c r="AA54" s="16"/>
      <c r="AB54" s="16"/>
    </row>
    <row r="55" spans="5:28" ht="15" customHeight="1" x14ac:dyDescent="0.25">
      <c r="E55" s="11" t="s">
        <v>90</v>
      </c>
      <c r="F55" s="30">
        <v>11</v>
      </c>
      <c r="G55" s="20"/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1.0040727627443373</v>
      </c>
      <c r="Q55" s="16">
        <v>1.0054389716505121</v>
      </c>
      <c r="R55" s="16">
        <v>1.0025204205254816</v>
      </c>
      <c r="S55" s="16">
        <v>1.0004647529983544</v>
      </c>
      <c r="T55" s="16">
        <v>1.0102337628545395</v>
      </c>
      <c r="U55" s="16">
        <v>1.0034849988100669</v>
      </c>
      <c r="V55" s="16">
        <v>1.0057195458838526</v>
      </c>
      <c r="W55" s="16">
        <v>1.0033299025198947</v>
      </c>
      <c r="X55" s="16">
        <v>1.0085464052357207</v>
      </c>
      <c r="Y55" s="16"/>
      <c r="Z55" s="16"/>
      <c r="AA55" s="16"/>
      <c r="AB55" s="16"/>
    </row>
    <row r="56" spans="5:28" ht="15" customHeight="1" x14ac:dyDescent="0.25">
      <c r="E56" s="11" t="s">
        <v>91</v>
      </c>
      <c r="F56" s="30">
        <v>11</v>
      </c>
      <c r="G56" s="20"/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0.9928322022129662</v>
      </c>
      <c r="X56" s="16">
        <v>0.99291733616177846</v>
      </c>
      <c r="Y56" s="16"/>
      <c r="Z56" s="16"/>
      <c r="AA56" s="16"/>
      <c r="AB56" s="16"/>
    </row>
    <row r="57" spans="5:28" ht="15" customHeight="1" x14ac:dyDescent="0.25">
      <c r="E57" s="11" t="s">
        <v>92</v>
      </c>
      <c r="F57" s="30">
        <v>11</v>
      </c>
      <c r="G57" s="20"/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1.0011866018480231</v>
      </c>
      <c r="R57" s="16">
        <v>0.98942214608083789</v>
      </c>
      <c r="S57" s="16">
        <v>0.99314416351403711</v>
      </c>
      <c r="T57" s="16">
        <v>0.99963989984233181</v>
      </c>
      <c r="U57" s="16">
        <v>0.99682002617608367</v>
      </c>
      <c r="V57" s="16">
        <v>0.99755321890200355</v>
      </c>
      <c r="W57" s="16">
        <v>0.99582723669790152</v>
      </c>
      <c r="X57" s="16">
        <v>1.0020899611239822</v>
      </c>
      <c r="Y57" s="16"/>
      <c r="Z57" s="16"/>
      <c r="AA57" s="16"/>
      <c r="AB57" s="16"/>
    </row>
    <row r="58" spans="5:28" ht="15" customHeight="1" x14ac:dyDescent="0.25">
      <c r="E58" s="11" t="s">
        <v>93</v>
      </c>
      <c r="F58" s="30">
        <v>0.68999999761581421</v>
      </c>
      <c r="G58" s="20"/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0.88963747159001094</v>
      </c>
      <c r="S58" s="16">
        <v>0.98580313907656492</v>
      </c>
      <c r="T58" s="16">
        <v>1.0069638071628932</v>
      </c>
      <c r="U58" s="16">
        <v>1.0035955025880223</v>
      </c>
      <c r="V58" s="16">
        <v>1.0058476202271307</v>
      </c>
      <c r="W58" s="16">
        <v>1.0037912693930309</v>
      </c>
      <c r="X58" s="16">
        <v>1.0033270446200302</v>
      </c>
      <c r="Y58" s="16"/>
      <c r="Z58" s="16"/>
      <c r="AA58" s="16"/>
      <c r="AB58" s="16"/>
    </row>
    <row r="59" spans="5:28" ht="15" customHeight="1" x14ac:dyDescent="0.25">
      <c r="E59" s="11" t="s">
        <v>94</v>
      </c>
      <c r="F59" s="30">
        <v>11</v>
      </c>
      <c r="G59" s="20"/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0.88963673141504274</v>
      </c>
      <c r="S59" s="16">
        <v>0.98580231889212966</v>
      </c>
      <c r="T59" s="16">
        <v>1.0069629693728634</v>
      </c>
      <c r="U59" s="16">
        <v>1.0035946676004455</v>
      </c>
      <c r="V59" s="16">
        <v>1.0058467833657263</v>
      </c>
      <c r="W59" s="16">
        <v>1.0037904342425494</v>
      </c>
      <c r="X59" s="16">
        <v>1.0033262098557725</v>
      </c>
      <c r="Y59" s="16"/>
      <c r="Z59" s="16"/>
      <c r="AA59" s="16"/>
      <c r="AB59" s="16"/>
    </row>
    <row r="60" spans="5:28" ht="15" customHeight="1" x14ac:dyDescent="0.25">
      <c r="E60" s="11" t="s">
        <v>95</v>
      </c>
      <c r="F60" s="30">
        <v>11</v>
      </c>
      <c r="G60" s="20"/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0.88963747159332951</v>
      </c>
      <c r="S60" s="16">
        <v>0.98580313908024209</v>
      </c>
      <c r="T60" s="16">
        <v>1.0069638071666496</v>
      </c>
      <c r="U60" s="16">
        <v>1.0035955025918026</v>
      </c>
      <c r="V60" s="16">
        <v>1.0058476202308448</v>
      </c>
      <c r="W60" s="16">
        <v>1.0037912693967843</v>
      </c>
      <c r="X60" s="16">
        <v>1.0033270446237725</v>
      </c>
      <c r="Y60" s="16"/>
      <c r="Z60" s="16"/>
      <c r="AA60" s="16"/>
      <c r="AB60" s="16"/>
    </row>
    <row r="61" spans="5:28" ht="15" customHeight="1" x14ac:dyDescent="0.25">
      <c r="E61" s="11" t="s">
        <v>96</v>
      </c>
      <c r="F61" s="30">
        <v>11</v>
      </c>
      <c r="G61" s="20"/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0.88963673133589516</v>
      </c>
      <c r="S61" s="16">
        <v>0.98580231880423763</v>
      </c>
      <c r="T61" s="16">
        <v>1.0069629692830495</v>
      </c>
      <c r="U61" s="16">
        <v>1.0035946675109373</v>
      </c>
      <c r="V61" s="16">
        <v>1.0058467832760132</v>
      </c>
      <c r="W61" s="16">
        <v>1.0037904341530235</v>
      </c>
      <c r="X61" s="16">
        <v>1.0033262097662889</v>
      </c>
      <c r="Y61" s="16"/>
      <c r="Z61" s="16"/>
      <c r="AA61" s="16"/>
      <c r="AB61" s="16"/>
    </row>
    <row r="62" spans="5:28" ht="15" customHeight="1" x14ac:dyDescent="0.25">
      <c r="E62" s="11" t="s">
        <v>97</v>
      </c>
      <c r="F62" s="30">
        <v>33</v>
      </c>
      <c r="G62" s="20"/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1.0152828955573969</v>
      </c>
      <c r="N62" s="16">
        <v>1.0195579857320574</v>
      </c>
      <c r="O62" s="16">
        <v>1.0234923813666321</v>
      </c>
      <c r="P62" s="16">
        <v>0.98314688104042314</v>
      </c>
      <c r="Q62" s="16">
        <v>0.96367127673772457</v>
      </c>
      <c r="R62" s="16">
        <v>0.95112858477578954</v>
      </c>
      <c r="S62" s="16">
        <v>0.96649793328574118</v>
      </c>
      <c r="T62" s="16">
        <v>0.98534904634607423</v>
      </c>
      <c r="U62" s="16">
        <v>0.99451363717744479</v>
      </c>
      <c r="V62" s="16">
        <v>1.0069369629319342</v>
      </c>
      <c r="W62" s="16">
        <v>1.0055969403302858</v>
      </c>
      <c r="X62" s="16">
        <v>1.0104586148718162</v>
      </c>
      <c r="Y62" s="16"/>
      <c r="Z62" s="16"/>
      <c r="AA62" s="16"/>
      <c r="AB62" s="16"/>
    </row>
    <row r="63" spans="5:28" ht="15" customHeight="1" x14ac:dyDescent="0.25">
      <c r="E63" s="11" t="s">
        <v>98</v>
      </c>
      <c r="F63" s="30">
        <v>11</v>
      </c>
      <c r="G63" s="20"/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1.0008857535902849</v>
      </c>
      <c r="T63" s="16">
        <v>1.005115874109874</v>
      </c>
      <c r="U63" s="16">
        <v>1.0001464633576336</v>
      </c>
      <c r="V63" s="16">
        <v>1.0026965406789434</v>
      </c>
      <c r="W63" s="16">
        <v>1.000220029539383</v>
      </c>
      <c r="X63" s="16">
        <v>1.0093268921087399</v>
      </c>
      <c r="Y63" s="16"/>
      <c r="Z63" s="16"/>
      <c r="AA63" s="16"/>
      <c r="AB63" s="16"/>
    </row>
    <row r="64" spans="5:28" ht="15" customHeight="1" x14ac:dyDescent="0.25">
      <c r="E64" s="11" t="s">
        <v>99</v>
      </c>
      <c r="F64" s="30">
        <v>11</v>
      </c>
      <c r="G64" s="20"/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0.99168130442547353</v>
      </c>
      <c r="W64" s="16">
        <v>0.99497689339054873</v>
      </c>
      <c r="X64" s="16">
        <v>0.99291733616177846</v>
      </c>
      <c r="Y64" s="16"/>
      <c r="Z64" s="16"/>
      <c r="AA64" s="16"/>
      <c r="AB64" s="16"/>
    </row>
    <row r="65" spans="5:28" ht="15" customHeight="1" x14ac:dyDescent="0.25">
      <c r="E65" s="11" t="s">
        <v>100</v>
      </c>
      <c r="F65" s="30">
        <v>11</v>
      </c>
      <c r="G65" s="20"/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0.88963673141504274</v>
      </c>
      <c r="S65" s="16">
        <v>0.98580231889212966</v>
      </c>
      <c r="T65" s="16">
        <v>1.0069629693728634</v>
      </c>
      <c r="U65" s="16">
        <v>1.0035946676004455</v>
      </c>
      <c r="V65" s="16">
        <v>1.0058467833657263</v>
      </c>
      <c r="W65" s="16">
        <v>1.0037904342425494</v>
      </c>
      <c r="X65" s="16">
        <v>1.0033262098557725</v>
      </c>
      <c r="Y65" s="16"/>
      <c r="Z65" s="16"/>
      <c r="AA65" s="16"/>
      <c r="AB65" s="16"/>
    </row>
    <row r="66" spans="5:28" ht="15" customHeight="1" x14ac:dyDescent="0.25">
      <c r="E66" s="11" t="s">
        <v>101</v>
      </c>
      <c r="F66" s="30">
        <v>33</v>
      </c>
      <c r="G66" s="20"/>
      <c r="H66" s="16">
        <v>0</v>
      </c>
      <c r="I66" s="16">
        <v>0</v>
      </c>
      <c r="J66" s="16">
        <v>0</v>
      </c>
      <c r="K66" s="16">
        <v>0</v>
      </c>
      <c r="L66" s="16">
        <v>1.0119768540831873</v>
      </c>
      <c r="M66" s="16">
        <v>1.0129360168594557</v>
      </c>
      <c r="N66" s="16">
        <v>1.0172091525526021</v>
      </c>
      <c r="O66" s="16">
        <v>1.021141719466353</v>
      </c>
      <c r="P66" s="16">
        <v>0.98081356172535095</v>
      </c>
      <c r="Q66" s="16">
        <v>0.97689943599661244</v>
      </c>
      <c r="R66" s="16">
        <v>1.0156778731181029</v>
      </c>
      <c r="S66" s="16">
        <v>1.0148786602329469</v>
      </c>
      <c r="T66" s="16">
        <v>1.0186767287231127</v>
      </c>
      <c r="U66" s="16">
        <v>1.0113241501356474</v>
      </c>
      <c r="V66" s="16">
        <v>1.0169216552946863</v>
      </c>
      <c r="W66" s="16">
        <v>1.015992588368986</v>
      </c>
      <c r="X66" s="16">
        <v>1.0180192795541088</v>
      </c>
      <c r="Y66" s="16"/>
      <c r="Z66" s="16"/>
      <c r="AA66" s="16"/>
      <c r="AB66" s="16"/>
    </row>
    <row r="67" spans="5:28" ht="15" customHeight="1" x14ac:dyDescent="0.25">
      <c r="E67" s="11" t="s">
        <v>102</v>
      </c>
      <c r="F67" s="30">
        <v>33</v>
      </c>
      <c r="G67" s="20"/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0.92032998312026837</v>
      </c>
      <c r="V67" s="16">
        <v>0.94506471891032551</v>
      </c>
      <c r="W67" s="16">
        <v>0.95200294118577944</v>
      </c>
      <c r="X67" s="16">
        <v>0.97311235096565774</v>
      </c>
      <c r="Y67" s="16"/>
      <c r="Z67" s="16"/>
      <c r="AA67" s="16"/>
      <c r="AB67" s="16"/>
    </row>
    <row r="68" spans="5:28" ht="15" customHeight="1" x14ac:dyDescent="0.25">
      <c r="E68" s="11" t="s">
        <v>103</v>
      </c>
      <c r="F68" s="30">
        <v>0.68999999761581421</v>
      </c>
      <c r="G68" s="20"/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0.88963673133051291</v>
      </c>
      <c r="S68" s="16">
        <v>0.98580231879824753</v>
      </c>
      <c r="T68" s="16">
        <v>1.0069629692769626</v>
      </c>
      <c r="U68" s="16">
        <v>1.0035946675047955</v>
      </c>
      <c r="V68" s="16">
        <v>1.0058467832698581</v>
      </c>
      <c r="W68" s="16">
        <v>1.0037904341469199</v>
      </c>
      <c r="X68" s="16">
        <v>1.0033262097601519</v>
      </c>
      <c r="Y68" s="16"/>
      <c r="Z68" s="16"/>
      <c r="AA68" s="16"/>
      <c r="AB68" s="16"/>
    </row>
    <row r="69" spans="5:28" ht="15" customHeight="1" x14ac:dyDescent="0.25">
      <c r="E69" s="11" t="s">
        <v>104</v>
      </c>
      <c r="F69" s="30">
        <v>33</v>
      </c>
      <c r="G69" s="20"/>
      <c r="H69" s="16">
        <v>1.0192721404210665</v>
      </c>
      <c r="I69" s="16">
        <v>1.0190733140812451</v>
      </c>
      <c r="J69" s="16">
        <v>1.0190733140812451</v>
      </c>
      <c r="K69" s="16">
        <v>1.0190733140812451</v>
      </c>
      <c r="L69" s="16">
        <v>1.0190733140812451</v>
      </c>
      <c r="M69" s="16">
        <v>1.0190733140812451</v>
      </c>
      <c r="N69" s="16">
        <v>0</v>
      </c>
      <c r="O69" s="16">
        <v>1.0129274160030615</v>
      </c>
      <c r="P69" s="16">
        <v>0.87810423226675416</v>
      </c>
      <c r="Q69" s="16">
        <v>0.87463593645864224</v>
      </c>
      <c r="R69" s="16">
        <v>0.89017887167286214</v>
      </c>
      <c r="S69" s="16">
        <v>0.88837512971935717</v>
      </c>
      <c r="T69" s="16">
        <v>1.0110980740881459</v>
      </c>
      <c r="U69" s="16">
        <v>0.88035458160181956</v>
      </c>
      <c r="V69" s="16">
        <v>1.0066318263233514</v>
      </c>
      <c r="W69" s="16">
        <v>0.89088918789175886</v>
      </c>
      <c r="X69" s="16">
        <v>1.009424867310873</v>
      </c>
      <c r="Y69" s="16"/>
      <c r="Z69" s="16"/>
      <c r="AA69" s="16"/>
      <c r="AB69" s="16"/>
    </row>
    <row r="70" spans="5:28" ht="15" customHeight="1" x14ac:dyDescent="0.25">
      <c r="E70" s="11" t="s">
        <v>105</v>
      </c>
      <c r="F70" s="30">
        <v>0.68999999761581421</v>
      </c>
      <c r="G70" s="20"/>
      <c r="H70" s="16">
        <v>1.0192721404198168</v>
      </c>
      <c r="I70" s="16">
        <v>1.0190733140798756</v>
      </c>
      <c r="J70" s="16">
        <v>1.0190733140798756</v>
      </c>
      <c r="K70" s="16">
        <v>1.0190733140798756</v>
      </c>
      <c r="L70" s="16">
        <v>1.0190733140798756</v>
      </c>
      <c r="M70" s="16">
        <v>1.0190733140798756</v>
      </c>
      <c r="N70" s="16">
        <v>0</v>
      </c>
      <c r="O70" s="16">
        <v>1.0129274160019046</v>
      </c>
      <c r="P70" s="16">
        <v>0.87810423226567758</v>
      </c>
      <c r="Q70" s="16">
        <v>0.8746359364575883</v>
      </c>
      <c r="R70" s="16">
        <v>0.8901788716717709</v>
      </c>
      <c r="S70" s="16">
        <v>0.88837512971826804</v>
      </c>
      <c r="T70" s="16">
        <v>1.0110980740869939</v>
      </c>
      <c r="U70" s="16">
        <v>0.8803545816007402</v>
      </c>
      <c r="V70" s="16">
        <v>1.0066318263221175</v>
      </c>
      <c r="W70" s="16">
        <v>0.8908891878906845</v>
      </c>
      <c r="X70" s="16">
        <v>1.0094248673096602</v>
      </c>
      <c r="Y70" s="16"/>
      <c r="Z70" s="16"/>
      <c r="AA70" s="16"/>
      <c r="AB70" s="16"/>
    </row>
    <row r="71" spans="5:28" ht="15" customHeight="1" x14ac:dyDescent="0.25">
      <c r="E71" s="11" t="s">
        <v>106</v>
      </c>
      <c r="F71" s="30">
        <v>132</v>
      </c>
      <c r="G71" s="20"/>
      <c r="H71" s="16">
        <v>1.0193177423938591</v>
      </c>
      <c r="I71" s="16">
        <v>1.0191189071584894</v>
      </c>
      <c r="J71" s="16">
        <v>1.0191189071584894</v>
      </c>
      <c r="K71" s="16">
        <v>1.0191189071584894</v>
      </c>
      <c r="L71" s="16">
        <v>1.0191189071584894</v>
      </c>
      <c r="M71" s="16">
        <v>1.0191189071584894</v>
      </c>
      <c r="N71" s="16">
        <v>0</v>
      </c>
      <c r="O71" s="16">
        <v>1.0129727341135495</v>
      </c>
      <c r="P71" s="16">
        <v>0.79032834989458922</v>
      </c>
      <c r="Q71" s="16">
        <v>0.78720674723834749</v>
      </c>
      <c r="R71" s="16">
        <v>0.80119599994157265</v>
      </c>
      <c r="S71" s="16">
        <v>0.79957256123281473</v>
      </c>
      <c r="T71" s="16">
        <v>0.99429075541427492</v>
      </c>
      <c r="U71" s="16">
        <v>0.79235375277604303</v>
      </c>
      <c r="V71" s="16">
        <v>0.98989874935891975</v>
      </c>
      <c r="W71" s="16">
        <v>0.80183531247912176</v>
      </c>
      <c r="X71" s="16">
        <v>0.99264536208082899</v>
      </c>
      <c r="Y71" s="16"/>
      <c r="Z71" s="16"/>
      <c r="AA71" s="16"/>
      <c r="AB71" s="16"/>
    </row>
    <row r="72" spans="5:28" ht="15" customHeight="1" x14ac:dyDescent="0.25">
      <c r="E72" s="11" t="s">
        <v>107</v>
      </c>
      <c r="F72" s="30">
        <v>132</v>
      </c>
      <c r="G72" s="20"/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/>
      <c r="Z72" s="16"/>
      <c r="AA72" s="16"/>
      <c r="AB72" s="16"/>
    </row>
    <row r="73" spans="5:28" ht="15" customHeight="1" x14ac:dyDescent="0.25">
      <c r="E73" s="11" t="s">
        <v>108</v>
      </c>
      <c r="F73" s="30">
        <v>132</v>
      </c>
      <c r="G73" s="20"/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1.0062732863615098</v>
      </c>
      <c r="O73" s="16">
        <v>1.012816006167734</v>
      </c>
      <c r="P73" s="16">
        <v>0.79020785495331636</v>
      </c>
      <c r="Q73" s="16">
        <v>0.78708672823084502</v>
      </c>
      <c r="R73" s="16">
        <v>0.80107385038586154</v>
      </c>
      <c r="S73" s="16">
        <v>0.79945065918497971</v>
      </c>
      <c r="T73" s="16">
        <v>0.99413717940429536</v>
      </c>
      <c r="U73" s="16">
        <v>0.79223294985427717</v>
      </c>
      <c r="V73" s="16">
        <v>0.9897458518695017</v>
      </c>
      <c r="W73" s="16">
        <v>0.8017130654544985</v>
      </c>
      <c r="X73" s="16">
        <v>0.99249204036002003</v>
      </c>
      <c r="Y73" s="16"/>
      <c r="Z73" s="16"/>
      <c r="AA73" s="16"/>
      <c r="AB73" s="16"/>
    </row>
    <row r="74" spans="5:28" ht="15" customHeight="1" x14ac:dyDescent="0.25">
      <c r="E74" s="11" t="s">
        <v>109</v>
      </c>
      <c r="F74" s="30">
        <v>132</v>
      </c>
      <c r="G74" s="20"/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1.4551005088781032E-2</v>
      </c>
      <c r="O74" s="16">
        <v>1.4646355808972653E-2</v>
      </c>
      <c r="P74" s="16">
        <v>1.142721565993199E-2</v>
      </c>
      <c r="Q74" s="16">
        <v>1.1382080968035594E-2</v>
      </c>
      <c r="R74" s="16">
        <v>1.1584349088753795E-2</v>
      </c>
      <c r="S74" s="16">
        <v>1.1560876079784611E-2</v>
      </c>
      <c r="T74" s="16">
        <v>1.4376242206274776E-2</v>
      </c>
      <c r="U74" s="16">
        <v>1.1456500606534938E-2</v>
      </c>
      <c r="V74" s="16">
        <v>1.43127391012352E-2</v>
      </c>
      <c r="W74" s="16">
        <v>1.1593592794242975E-2</v>
      </c>
      <c r="X74" s="16">
        <v>1.4352451795210559E-2</v>
      </c>
      <c r="Y74" s="16"/>
      <c r="Z74" s="16"/>
      <c r="AA74" s="16"/>
      <c r="AB74" s="16"/>
    </row>
    <row r="75" spans="5:28" ht="15" customHeight="1" x14ac:dyDescent="0.25">
      <c r="E75" s="11" t="s">
        <v>110</v>
      </c>
      <c r="F75" s="30">
        <v>132</v>
      </c>
      <c r="G75" s="20"/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/>
      <c r="Z75" s="16"/>
      <c r="AA75" s="16"/>
      <c r="AB75" s="16"/>
    </row>
    <row r="76" spans="5:28" ht="15" customHeight="1" x14ac:dyDescent="0.25">
      <c r="E76" s="11" t="s">
        <v>111</v>
      </c>
      <c r="F76" s="30">
        <v>132</v>
      </c>
      <c r="G76" s="20"/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/>
      <c r="Z76" s="16"/>
      <c r="AA76" s="16"/>
      <c r="AB76" s="16"/>
    </row>
    <row r="77" spans="5:28" ht="15" customHeight="1" x14ac:dyDescent="0.25">
      <c r="E77" s="11"/>
      <c r="F77" s="30"/>
      <c r="G77" s="2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5:28" ht="15" customHeight="1" x14ac:dyDescent="0.25">
      <c r="E78" s="11"/>
      <c r="F78" s="30"/>
      <c r="G78" s="20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5:28" ht="15" customHeight="1" x14ac:dyDescent="0.25">
      <c r="E79" s="11"/>
      <c r="F79" s="30"/>
      <c r="G79" s="20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5:28" ht="15" customHeight="1" x14ac:dyDescent="0.25">
      <c r="E80" s="11"/>
      <c r="F80" s="30"/>
      <c r="G80" s="20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5:28" ht="15" customHeight="1" x14ac:dyDescent="0.25">
      <c r="E81" s="11"/>
      <c r="F81" s="30"/>
      <c r="G81" s="20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5:28" ht="15" customHeight="1" x14ac:dyDescent="0.25">
      <c r="E82" s="11"/>
      <c r="F82" s="30"/>
      <c r="G82" s="2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5:28" ht="15" customHeight="1" x14ac:dyDescent="0.25">
      <c r="E83" s="11"/>
      <c r="F83" s="30"/>
      <c r="G83" s="2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5:28" ht="15" customHeight="1" x14ac:dyDescent="0.25">
      <c r="E84" s="11"/>
      <c r="F84" s="30"/>
      <c r="G84" s="2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5:28" ht="15" customHeight="1" x14ac:dyDescent="0.25">
      <c r="E85" s="11"/>
      <c r="F85" s="30"/>
      <c r="G85" s="2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5:28" ht="15" customHeight="1" x14ac:dyDescent="0.25">
      <c r="E86" s="11"/>
      <c r="F86" s="30"/>
      <c r="G86" s="2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5:28" ht="15" customHeight="1" x14ac:dyDescent="0.25">
      <c r="E87" s="11"/>
      <c r="F87" s="30"/>
      <c r="G87" s="2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5:28" ht="15" customHeight="1" x14ac:dyDescent="0.25">
      <c r="E88" s="11"/>
      <c r="F88" s="30"/>
      <c r="G88" s="2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5:28" ht="15" customHeight="1" x14ac:dyDescent="0.25">
      <c r="E89" s="11"/>
      <c r="F89" s="30"/>
      <c r="G89" s="2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5:28" ht="15" customHeight="1" x14ac:dyDescent="0.25">
      <c r="E90" s="11"/>
      <c r="F90" s="30"/>
      <c r="G90" s="2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5:28" ht="15" customHeight="1" x14ac:dyDescent="0.25">
      <c r="E91" s="11"/>
      <c r="F91" s="30"/>
      <c r="G91" s="2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5:28" ht="15" customHeight="1" x14ac:dyDescent="0.25">
      <c r="E92" s="11"/>
      <c r="F92" s="30"/>
      <c r="G92" s="2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5:28" ht="15" customHeight="1" x14ac:dyDescent="0.25">
      <c r="E93" s="11"/>
      <c r="F93" s="30"/>
      <c r="G93" s="2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5:28" ht="15" customHeight="1" x14ac:dyDescent="0.25">
      <c r="E94" s="11"/>
      <c r="F94" s="30"/>
      <c r="G94" s="2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5:28" ht="15" customHeight="1" x14ac:dyDescent="0.25">
      <c r="E95" s="11"/>
      <c r="F95" s="30"/>
      <c r="G95" s="2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5:28" ht="15" customHeight="1" x14ac:dyDescent="0.25">
      <c r="E96" s="11"/>
      <c r="F96" s="30"/>
      <c r="G96" s="2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5:28" ht="15" customHeight="1" x14ac:dyDescent="0.25">
      <c r="E97" s="11"/>
      <c r="F97" s="30"/>
      <c r="G97" s="2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5:28" ht="15" customHeight="1" x14ac:dyDescent="0.25">
      <c r="E98" s="11"/>
      <c r="F98" s="30"/>
      <c r="G98" s="2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5:28" ht="15" customHeight="1" x14ac:dyDescent="0.25">
      <c r="E99" s="11"/>
      <c r="F99" s="30"/>
      <c r="G99" s="2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5:28" ht="15" customHeight="1" x14ac:dyDescent="0.25">
      <c r="E100" s="11"/>
      <c r="F100" s="30"/>
      <c r="G100" s="2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5:28" ht="15" customHeight="1" x14ac:dyDescent="0.25">
      <c r="E101" s="11"/>
      <c r="F101" s="30"/>
      <c r="G101" s="2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5:28" ht="15" customHeight="1" x14ac:dyDescent="0.25">
      <c r="E102" s="11"/>
      <c r="F102" s="30"/>
      <c r="G102" s="2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5:28" ht="15" customHeight="1" x14ac:dyDescent="0.25">
      <c r="E103" s="11"/>
      <c r="F103" s="30"/>
      <c r="G103" s="2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5:28" ht="15" customHeight="1" x14ac:dyDescent="0.25">
      <c r="E104" s="11"/>
      <c r="F104" s="30"/>
      <c r="G104" s="2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5:28" ht="15" customHeight="1" x14ac:dyDescent="0.25">
      <c r="E105" s="11"/>
      <c r="F105" s="30"/>
      <c r="G105" s="2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5:28" ht="15" customHeight="1" x14ac:dyDescent="0.25">
      <c r="E106" s="11"/>
      <c r="F106" s="30"/>
      <c r="G106" s="2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5:28" ht="15" customHeight="1" x14ac:dyDescent="0.25">
      <c r="E107" s="11"/>
      <c r="F107" s="30"/>
      <c r="G107" s="2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5:28" ht="15" customHeight="1" x14ac:dyDescent="0.25">
      <c r="E108" s="11"/>
      <c r="F108" s="30"/>
      <c r="G108" s="2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5:28" ht="15" customHeight="1" x14ac:dyDescent="0.25">
      <c r="E109" s="11"/>
      <c r="F109" s="30"/>
      <c r="G109" s="2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5:28" ht="15" customHeight="1" x14ac:dyDescent="0.25">
      <c r="E110" s="11"/>
      <c r="F110" s="30"/>
      <c r="G110" s="2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5:28" ht="15" customHeight="1" x14ac:dyDescent="0.25">
      <c r="E111" s="11"/>
      <c r="F111" s="30"/>
      <c r="G111" s="2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5:28" ht="15" customHeight="1" x14ac:dyDescent="0.25">
      <c r="E112" s="11"/>
      <c r="F112" s="30"/>
      <c r="G112" s="2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5:28" ht="15" customHeight="1" x14ac:dyDescent="0.25">
      <c r="E113" s="11"/>
      <c r="F113" s="30"/>
      <c r="G113" s="2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5:28" ht="15" customHeight="1" x14ac:dyDescent="0.25">
      <c r="E114" s="11"/>
      <c r="F114" s="30"/>
      <c r="G114" s="2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5:28" ht="15" customHeight="1" x14ac:dyDescent="0.25">
      <c r="E115" s="11"/>
      <c r="F115" s="30"/>
      <c r="G115" s="2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5:28" ht="15" customHeight="1" x14ac:dyDescent="0.25">
      <c r="E116" s="11"/>
      <c r="F116" s="30"/>
      <c r="G116" s="2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5:28" ht="15" customHeight="1" x14ac:dyDescent="0.25">
      <c r="E117" s="11"/>
      <c r="F117" s="30"/>
      <c r="G117" s="2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5:28" ht="15" customHeight="1" x14ac:dyDescent="0.25">
      <c r="E118" s="11"/>
      <c r="F118" s="30"/>
      <c r="G118" s="2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5:28" ht="15" customHeight="1" x14ac:dyDescent="0.25">
      <c r="E119" s="11"/>
      <c r="F119" s="30"/>
      <c r="G119" s="2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5:28" ht="15" customHeight="1" x14ac:dyDescent="0.25">
      <c r="E120" s="11"/>
      <c r="F120" s="30"/>
      <c r="G120" s="2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5:28" ht="15" customHeight="1" x14ac:dyDescent="0.25">
      <c r="E121" s="11"/>
      <c r="F121" s="30"/>
      <c r="G121" s="2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5:28" ht="15" customHeight="1" x14ac:dyDescent="0.25">
      <c r="E122" s="11"/>
      <c r="F122" s="30"/>
      <c r="G122" s="2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5:28" ht="15" customHeight="1" x14ac:dyDescent="0.25">
      <c r="E123" s="11"/>
      <c r="F123" s="30"/>
      <c r="G123" s="2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5:28" ht="15" customHeight="1" x14ac:dyDescent="0.25">
      <c r="E124" s="11"/>
      <c r="F124" s="30"/>
      <c r="G124" s="2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5:28" ht="15" customHeight="1" x14ac:dyDescent="0.25">
      <c r="E125" s="11"/>
      <c r="F125" s="30"/>
      <c r="G125" s="2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5:28" ht="15" customHeight="1" x14ac:dyDescent="0.25">
      <c r="E126" s="11"/>
      <c r="F126" s="30"/>
      <c r="G126" s="2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5:28" ht="15" customHeight="1" x14ac:dyDescent="0.25">
      <c r="E127" s="11"/>
      <c r="F127" s="30"/>
      <c r="G127" s="2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5:28" ht="15" customHeight="1" x14ac:dyDescent="0.25">
      <c r="E128" s="11"/>
      <c r="F128" s="30"/>
      <c r="G128" s="2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5:28" ht="15" customHeight="1" x14ac:dyDescent="0.25">
      <c r="E129" s="11"/>
      <c r="F129" s="30"/>
      <c r="G129" s="2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5:28" ht="15" customHeight="1" x14ac:dyDescent="0.25">
      <c r="E130" s="11"/>
      <c r="F130" s="30"/>
      <c r="G130" s="2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5:28" ht="15" customHeight="1" x14ac:dyDescent="0.25">
      <c r="E131" s="11"/>
      <c r="F131" s="30"/>
      <c r="G131" s="2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5:28" ht="15" customHeight="1" x14ac:dyDescent="0.25">
      <c r="E132" s="11"/>
      <c r="F132" s="30"/>
      <c r="G132" s="2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5:28" ht="15" customHeight="1" x14ac:dyDescent="0.25">
      <c r="E133" s="11"/>
      <c r="F133" s="30"/>
      <c r="G133" s="2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5:28" ht="15" customHeight="1" x14ac:dyDescent="0.25">
      <c r="E134" s="11"/>
      <c r="F134" s="30"/>
      <c r="G134" s="2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5:28" ht="15" customHeight="1" x14ac:dyDescent="0.25">
      <c r="E135" s="11"/>
      <c r="F135" s="30"/>
      <c r="G135" s="2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5:28" ht="15" customHeight="1" x14ac:dyDescent="0.25">
      <c r="E136" s="11"/>
      <c r="F136" s="30"/>
      <c r="G136" s="2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5:28" ht="15" customHeight="1" x14ac:dyDescent="0.25">
      <c r="E137" s="11"/>
      <c r="F137" s="30"/>
      <c r="G137" s="2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5:28" ht="15" customHeight="1" x14ac:dyDescent="0.25">
      <c r="E138" s="11"/>
      <c r="F138" s="30"/>
      <c r="G138" s="2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5:28" ht="15" customHeight="1" x14ac:dyDescent="0.25">
      <c r="E139" s="11"/>
      <c r="F139" s="30"/>
      <c r="G139" s="2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5:28" ht="15" customHeight="1" x14ac:dyDescent="0.25">
      <c r="E140" s="11"/>
      <c r="F140" s="30"/>
      <c r="G140" s="2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5:28" ht="15" customHeight="1" x14ac:dyDescent="0.25">
      <c r="E141" s="11"/>
      <c r="F141" s="30"/>
      <c r="G141" s="2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5:28" ht="15" customHeight="1" x14ac:dyDescent="0.25">
      <c r="E142" s="11"/>
      <c r="F142" s="30"/>
      <c r="G142" s="2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5:28" ht="15" customHeight="1" x14ac:dyDescent="0.25">
      <c r="E143" s="11"/>
      <c r="F143" s="30"/>
      <c r="G143" s="2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5:28" ht="15" customHeight="1" x14ac:dyDescent="0.25">
      <c r="E144" s="11"/>
      <c r="F144" s="30"/>
      <c r="G144" s="2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2:30" ht="15" customHeight="1" x14ac:dyDescent="0.25">
      <c r="E145" s="11"/>
      <c r="F145" s="30"/>
      <c r="G145" s="2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2:30" ht="15" customHeight="1" x14ac:dyDescent="0.25">
      <c r="E146" s="11"/>
      <c r="F146" s="30"/>
      <c r="G146" s="20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2:30" ht="15" customHeight="1" x14ac:dyDescent="0.25">
      <c r="E147" s="11"/>
      <c r="F147" s="30"/>
      <c r="G147" s="20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30" ht="15" customHeight="1" x14ac:dyDescent="0.25">
      <c r="E148" s="11"/>
      <c r="F148" s="30"/>
      <c r="G148" s="20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2:30" ht="15" customHeight="1" x14ac:dyDescent="0.25">
      <c r="E149" s="11"/>
      <c r="F149" s="30"/>
      <c r="G149" s="20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30" ht="15" customHeight="1" x14ac:dyDescent="0.25">
      <c r="E150" s="11"/>
      <c r="F150" s="30"/>
      <c r="G150" s="20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30" ht="15" customHeight="1" x14ac:dyDescent="0.25"/>
    <row r="152" spans="2:30" ht="15" customHeight="1" x14ac:dyDescent="0.25">
      <c r="B152" s="5" t="s">
        <v>14</v>
      </c>
      <c r="C152" s="5"/>
      <c r="D152" s="5"/>
      <c r="E152" s="6"/>
      <c r="F152" s="26"/>
      <c r="G152" s="6"/>
      <c r="H152" s="6"/>
      <c r="I152" s="6"/>
      <c r="J152" s="6"/>
      <c r="K152" s="1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4"/>
      <c r="AD152" s="4"/>
    </row>
    <row r="153" spans="2:30" ht="15" customHeight="1" x14ac:dyDescent="0.25"/>
  </sheetData>
  <sheetProtection formatCells="0" formatColumns="0" formatRows="0" sort="0" autoFilter="0"/>
  <conditionalFormatting sqref="E9:F150">
    <cfRule type="cellIs" dxfId="19" priority="13" operator="equal">
      <formula>""</formula>
    </cfRule>
  </conditionalFormatting>
  <conditionalFormatting sqref="H9:AB150">
    <cfRule type="expression" dxfId="18" priority="11">
      <formula>IF(H9=0,0,IF(H9&lt;=0.94,1,0))</formula>
    </cfRule>
    <cfRule type="cellIs" dxfId="17" priority="12" operator="greaterThanOrEqual">
      <formula>1.06</formula>
    </cfRule>
  </conditionalFormatting>
  <conditionalFormatting sqref="H9:AB150">
    <cfRule type="cellIs" dxfId="16" priority="10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687D-5B0A-413C-882D-070F49ACFD3B}">
  <sheetPr>
    <tabColor theme="8" tint="0.59999389629810485"/>
  </sheetPr>
  <dimension ref="A1:AO153"/>
  <sheetViews>
    <sheetView showGridLines="0" zoomScale="80" zoomScaleNormal="80" workbookViewId="0">
      <pane xSplit="9" topLeftCell="J1" activePane="topRight" state="frozen"/>
      <selection pane="topRight" activeCell="P39" sqref="P39:P40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8" width="15.7109375" style="25" customWidth="1"/>
    <col min="9" max="9" width="2.7109375" style="4" customWidth="1"/>
    <col min="10" max="29" width="15.7109375" style="4" customWidth="1"/>
    <col min="30" max="30" width="2.7109375" style="2" customWidth="1"/>
    <col min="31" max="41" width="0" style="2" hidden="1" customWidth="1"/>
    <col min="42" max="16384" width="9.140625" style="2" hidden="1"/>
  </cols>
  <sheetData>
    <row r="1" spans="1:30" ht="24.95" customHeight="1" x14ac:dyDescent="0.25">
      <c r="A1" s="1" t="str">
        <f ca="1">MID(CELL("filename",A2),FIND("]",CELL("filename",A1))+1,255)</f>
        <v>Transformers - Loading</v>
      </c>
      <c r="B1" s="1"/>
      <c r="C1" s="1"/>
      <c r="D1" s="1"/>
      <c r="E1" s="9"/>
      <c r="F1" s="24"/>
      <c r="G1" s="24"/>
      <c r="H1" s="2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"/>
    </row>
    <row r="2" spans="1:30" ht="15" customHeight="1" x14ac:dyDescent="0.25"/>
    <row r="3" spans="1:30" x14ac:dyDescent="0.25">
      <c r="B3" s="5" t="s">
        <v>13</v>
      </c>
      <c r="C3" s="5"/>
      <c r="D3" s="5"/>
      <c r="E3" s="6"/>
      <c r="F3" s="26"/>
      <c r="G3" s="26"/>
      <c r="H3" s="2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30" x14ac:dyDescent="0.25"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0" x14ac:dyDescent="0.25">
      <c r="C5" s="10" t="s">
        <v>0</v>
      </c>
      <c r="D5" s="10"/>
      <c r="E5" s="10"/>
      <c r="F5" s="27"/>
      <c r="G5" s="27"/>
      <c r="H5" s="27"/>
      <c r="I5" s="10"/>
      <c r="J5" s="1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30" x14ac:dyDescent="0.25">
      <c r="E6" s="2"/>
      <c r="F6" s="28"/>
      <c r="G6" s="28"/>
      <c r="H6" s="2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0" x14ac:dyDescent="0.25">
      <c r="E7" s="2"/>
      <c r="F7" s="28"/>
      <c r="G7" s="28"/>
      <c r="H7" s="28"/>
      <c r="I7" s="2"/>
      <c r="J7" s="8" t="s">
        <v>11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0" x14ac:dyDescent="0.25">
      <c r="E8" s="19" t="s">
        <v>1</v>
      </c>
      <c r="F8" s="29" t="s">
        <v>17</v>
      </c>
      <c r="G8" s="29" t="s">
        <v>2</v>
      </c>
      <c r="H8" s="29" t="s">
        <v>3</v>
      </c>
      <c r="I8" s="2"/>
      <c r="J8" s="18" t="str">
        <f>IF('Generators - Active Power'!I8="","",'Generators - Active Power'!I8)</f>
        <v>Stage - Post Blackout</v>
      </c>
      <c r="K8" s="18" t="str">
        <f>IF('Generators - Active Power'!J8="","",'Generators - Active Power'!J8)</f>
        <v>Stage 0</v>
      </c>
      <c r="L8" s="18" t="str">
        <f>IF('Generators - Active Power'!K8="","",'Generators - Active Power'!K8)</f>
        <v>Stage 1</v>
      </c>
      <c r="M8" s="18" t="str">
        <f>IF('Generators - Active Power'!L8="","",'Generators - Active Power'!L8)</f>
        <v>Stage 2</v>
      </c>
      <c r="N8" s="18" t="str">
        <f>IF('Generators - Active Power'!M8="","",'Generators - Active Power'!M8)</f>
        <v>Stage 3</v>
      </c>
      <c r="O8" s="18" t="str">
        <f>IF('Generators - Active Power'!N8="","",'Generators - Active Power'!N8)</f>
        <v>Stage 4</v>
      </c>
      <c r="P8" s="18" t="str">
        <f>IF('Generators - Active Power'!O8="","",'Generators - Active Power'!O8)</f>
        <v>Stage 5</v>
      </c>
      <c r="Q8" s="18" t="str">
        <f>IF('Generators - Active Power'!P8="","",'Generators - Active Power'!P8)</f>
        <v>Stage 6</v>
      </c>
      <c r="R8" s="18" t="str">
        <f>IF('Generators - Active Power'!Q8="","",'Generators - Active Power'!Q8)</f>
        <v>Stage 7</v>
      </c>
      <c r="S8" s="18" t="str">
        <f>IF('Generators - Active Power'!R8="","",'Generators - Active Power'!R8)</f>
        <v>Stage 8</v>
      </c>
      <c r="T8" s="18" t="str">
        <f>IF('Generators - Active Power'!S8="","",'Generators - Active Power'!S8)</f>
        <v>Stage 9</v>
      </c>
      <c r="U8" s="18" t="str">
        <f>IF('Generators - Active Power'!T8="","",'Generators - Active Power'!T8)</f>
        <v>Stage 10</v>
      </c>
      <c r="V8" s="18" t="str">
        <f>IF('Generators - Active Power'!U8="","",'Generators - Active Power'!U8)</f>
        <v>Stage 11</v>
      </c>
      <c r="W8" s="18" t="str">
        <f>IF('Generators - Active Power'!V8="","",'Generators - Active Power'!V8)</f>
        <v>Stage 12</v>
      </c>
      <c r="X8" s="18" t="str">
        <f>IF('Generators - Active Power'!W8="","",'Generators - Active Power'!W8)</f>
        <v>Stage 13</v>
      </c>
      <c r="Y8" s="18" t="str">
        <f>IF('Generators - Active Power'!X8="","",'Generators - Active Power'!X8)</f>
        <v>Stage 14</v>
      </c>
      <c r="Z8" s="18" t="str">
        <f>IF('Generators - Active Power'!Y8="","",'Generators - Active Power'!Y8)</f>
        <v>Stage 15</v>
      </c>
      <c r="AA8" s="18" t="str">
        <f>IF('Generators - Active Power'!Z8="","",'Generators - Active Power'!Z8)</f>
        <v/>
      </c>
      <c r="AB8" s="18" t="str">
        <f>IF('Generators - Active Power'!AA8="","",'Generators - Active Power'!AA8)</f>
        <v/>
      </c>
      <c r="AC8" s="18" t="str">
        <f>IF('Generators - Active Power'!AB8="","",'Generators - Active Power'!AB8)</f>
        <v/>
      </c>
    </row>
    <row r="9" spans="1:30" x14ac:dyDescent="0.25">
      <c r="E9" s="11" t="s">
        <v>112</v>
      </c>
      <c r="F9" s="30">
        <v>13</v>
      </c>
      <c r="G9" s="30">
        <v>33</v>
      </c>
      <c r="H9" s="30">
        <v>0.68999999761581421</v>
      </c>
      <c r="I9" s="2"/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6.6637451865822319</v>
      </c>
      <c r="P9" s="16">
        <v>6.6356164460021487</v>
      </c>
      <c r="Q9" s="16">
        <v>6.6099390891139631</v>
      </c>
      <c r="R9" s="16">
        <v>6.8831033188225605</v>
      </c>
      <c r="S9" s="16">
        <v>7.0232408090742133</v>
      </c>
      <c r="T9" s="16">
        <v>7.1165654635105584</v>
      </c>
      <c r="U9" s="16">
        <v>7.0025475975337415</v>
      </c>
      <c r="V9" s="16">
        <v>6.867607462961149</v>
      </c>
      <c r="W9" s="16">
        <v>42.158467995856213</v>
      </c>
      <c r="X9" s="16">
        <v>39.608899157180268</v>
      </c>
      <c r="Y9" s="16">
        <v>40.805898708683877</v>
      </c>
      <c r="Z9" s="16">
        <v>36.925263560458234</v>
      </c>
      <c r="AA9" s="16"/>
      <c r="AB9" s="16"/>
      <c r="AC9" s="16"/>
    </row>
    <row r="10" spans="1:30" x14ac:dyDescent="0.25">
      <c r="E10" s="11" t="s">
        <v>113</v>
      </c>
      <c r="F10" s="30">
        <v>8.8400001525878906</v>
      </c>
      <c r="G10" s="30">
        <v>11</v>
      </c>
      <c r="H10" s="30">
        <v>0.68999999761581421</v>
      </c>
      <c r="I10" s="2"/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1.1070168598429895E-7</v>
      </c>
      <c r="U10" s="16">
        <v>1.2266789036005605E-7</v>
      </c>
      <c r="V10" s="16">
        <v>1.253008319743498E-7</v>
      </c>
      <c r="W10" s="16">
        <v>1.2488173139651986E-7</v>
      </c>
      <c r="X10" s="16">
        <v>1.2516203307716095E-7</v>
      </c>
      <c r="Y10" s="16">
        <v>1.2490616259837875E-7</v>
      </c>
      <c r="Z10" s="16">
        <v>1.2484828339779484E-7</v>
      </c>
      <c r="AA10" s="16"/>
      <c r="AB10" s="16"/>
      <c r="AC10" s="16"/>
    </row>
    <row r="11" spans="1:30" x14ac:dyDescent="0.25">
      <c r="E11" s="11" t="s">
        <v>114</v>
      </c>
      <c r="F11" s="30">
        <v>12</v>
      </c>
      <c r="G11" s="30">
        <v>33</v>
      </c>
      <c r="H11" s="30">
        <v>11</v>
      </c>
      <c r="I11" s="2"/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9.3580985165897009E-8</v>
      </c>
      <c r="W11" s="16">
        <v>9.4803212154693409E-8</v>
      </c>
      <c r="X11" s="16">
        <v>9.3760642706818184E-8</v>
      </c>
      <c r="Y11" s="16">
        <v>9.3537696276783112E-8</v>
      </c>
      <c r="Z11" s="16">
        <v>20.788186902051546</v>
      </c>
      <c r="AA11" s="16"/>
      <c r="AB11" s="16"/>
      <c r="AC11" s="16"/>
    </row>
    <row r="12" spans="1:30" x14ac:dyDescent="0.25">
      <c r="E12" s="11" t="s">
        <v>115</v>
      </c>
      <c r="F12" s="30">
        <v>2.6600000858306885</v>
      </c>
      <c r="G12" s="30">
        <v>11</v>
      </c>
      <c r="H12" s="30">
        <v>0.68999999761581421</v>
      </c>
      <c r="I12" s="2"/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1.7972167426653769E-7</v>
      </c>
      <c r="U12" s="16">
        <v>2.000177135455271E-7</v>
      </c>
      <c r="V12" s="16">
        <v>2.0447317669102688E-7</v>
      </c>
      <c r="W12" s="16">
        <v>2.0376418950721508E-7</v>
      </c>
      <c r="X12" s="16">
        <v>2.0423842706781239E-7</v>
      </c>
      <c r="Y12" s="16">
        <v>2.0380531247401264E-7</v>
      </c>
      <c r="Z12" s="16">
        <v>2.0370776105364238E-7</v>
      </c>
      <c r="AA12" s="16"/>
      <c r="AB12" s="16"/>
      <c r="AC12" s="16"/>
    </row>
    <row r="13" spans="1:30" x14ac:dyDescent="0.25">
      <c r="E13" s="11" t="s">
        <v>116</v>
      </c>
      <c r="F13" s="30">
        <v>12</v>
      </c>
      <c r="G13" s="30">
        <v>33</v>
      </c>
      <c r="H13" s="30">
        <v>11.5</v>
      </c>
      <c r="I13" s="2"/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126.30776745586248</v>
      </c>
      <c r="V13" s="16">
        <v>93.114765783335301</v>
      </c>
      <c r="W13" s="16">
        <v>62.384976845352156</v>
      </c>
      <c r="X13" s="16">
        <v>62.22630235604634</v>
      </c>
      <c r="Y13" s="16">
        <v>62.380388655200377</v>
      </c>
      <c r="Z13" s="16">
        <v>41.59839926854724</v>
      </c>
      <c r="AA13" s="16"/>
      <c r="AB13" s="16"/>
      <c r="AC13" s="16"/>
    </row>
    <row r="14" spans="1:30" x14ac:dyDescent="0.25">
      <c r="E14" s="11" t="s">
        <v>117</v>
      </c>
      <c r="F14" s="30">
        <v>7.5</v>
      </c>
      <c r="G14" s="30">
        <v>33</v>
      </c>
      <c r="H14" s="30">
        <v>11.5</v>
      </c>
      <c r="I14" s="2"/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64.116325688088665</v>
      </c>
      <c r="Z14" s="16">
        <v>34.217274131695099</v>
      </c>
      <c r="AA14" s="16"/>
      <c r="AB14" s="16"/>
      <c r="AC14" s="16"/>
    </row>
    <row r="15" spans="1:30" x14ac:dyDescent="0.25">
      <c r="E15" s="11" t="s">
        <v>118</v>
      </c>
      <c r="F15" s="30">
        <v>24</v>
      </c>
      <c r="G15" s="30">
        <v>33</v>
      </c>
      <c r="H15" s="30">
        <v>11.5</v>
      </c>
      <c r="I15" s="2"/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68.050041275802883</v>
      </c>
      <c r="X15" s="16">
        <v>31.650763613355437</v>
      </c>
      <c r="Y15" s="16">
        <v>32.288936866739945</v>
      </c>
      <c r="Z15" s="16">
        <v>33.717210471898944</v>
      </c>
      <c r="AA15" s="16"/>
      <c r="AB15" s="16"/>
      <c r="AC15" s="16"/>
    </row>
    <row r="16" spans="1:30" x14ac:dyDescent="0.25">
      <c r="E16" s="11" t="s">
        <v>119</v>
      </c>
      <c r="F16" s="30">
        <v>12</v>
      </c>
      <c r="G16" s="30">
        <v>33</v>
      </c>
      <c r="H16" s="30">
        <v>11.5</v>
      </c>
      <c r="I16" s="2"/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6.2333229023119538E-2</v>
      </c>
      <c r="W16" s="16">
        <v>6.1449058196100248E-2</v>
      </c>
      <c r="X16" s="16">
        <v>6.2338440356957257E-2</v>
      </c>
      <c r="Y16" s="16">
        <v>6.2190767603435372E-2</v>
      </c>
      <c r="Z16" s="16">
        <v>20.366041738587256</v>
      </c>
      <c r="AA16" s="16"/>
      <c r="AB16" s="16"/>
      <c r="AC16" s="16"/>
    </row>
    <row r="17" spans="5:29" x14ac:dyDescent="0.25">
      <c r="E17" s="11" t="s">
        <v>120</v>
      </c>
      <c r="F17" s="30">
        <v>10</v>
      </c>
      <c r="G17" s="30">
        <v>33</v>
      </c>
      <c r="H17" s="30">
        <v>11</v>
      </c>
      <c r="I17" s="2"/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108.75280335958817</v>
      </c>
      <c r="T17" s="16">
        <v>82.534431153495007</v>
      </c>
      <c r="U17" s="16">
        <v>54.113963695501987</v>
      </c>
      <c r="V17" s="16">
        <v>53.081770207669912</v>
      </c>
      <c r="W17" s="16">
        <v>53.231952729532871</v>
      </c>
      <c r="X17" s="16">
        <v>52.527912025181621</v>
      </c>
      <c r="Y17" s="16">
        <v>52.618959852239144</v>
      </c>
      <c r="Z17" s="16">
        <v>52.290103129786722</v>
      </c>
      <c r="AA17" s="16"/>
      <c r="AB17" s="16"/>
      <c r="AC17" s="16"/>
    </row>
    <row r="18" spans="5:29" x14ac:dyDescent="0.25">
      <c r="E18" s="11" t="s">
        <v>121</v>
      </c>
      <c r="F18" s="30">
        <v>12</v>
      </c>
      <c r="G18" s="30">
        <v>33</v>
      </c>
      <c r="H18" s="30">
        <v>11.5</v>
      </c>
      <c r="I18" s="2"/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138.09963399343164</v>
      </c>
      <c r="U18" s="16">
        <v>93.487491636471802</v>
      </c>
      <c r="V18" s="16">
        <v>57.81939829764535</v>
      </c>
      <c r="W18" s="16">
        <v>58.01319082544174</v>
      </c>
      <c r="X18" s="16">
        <v>57.131752760803799</v>
      </c>
      <c r="Y18" s="16">
        <v>57.248622886650239</v>
      </c>
      <c r="Z18" s="16">
        <v>35.470922115192124</v>
      </c>
      <c r="AA18" s="16"/>
      <c r="AB18" s="16"/>
      <c r="AC18" s="16"/>
    </row>
    <row r="19" spans="5:29" x14ac:dyDescent="0.25">
      <c r="E19" s="11" t="s">
        <v>122</v>
      </c>
      <c r="F19" s="30">
        <v>5</v>
      </c>
      <c r="G19" s="30">
        <v>33</v>
      </c>
      <c r="H19" s="30">
        <v>11</v>
      </c>
      <c r="I19" s="2"/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44.29914840473365</v>
      </c>
      <c r="W19" s="16">
        <v>22.309865743787675</v>
      </c>
      <c r="X19" s="16">
        <v>21.988371210464457</v>
      </c>
      <c r="Y19" s="16">
        <v>22.04132167840714</v>
      </c>
      <c r="Z19" s="16">
        <v>22.241663043905476</v>
      </c>
      <c r="AA19" s="16"/>
      <c r="AB19" s="16"/>
      <c r="AC19" s="16"/>
    </row>
    <row r="20" spans="5:29" x14ac:dyDescent="0.25">
      <c r="E20" s="11" t="s">
        <v>123</v>
      </c>
      <c r="F20" s="30">
        <v>5</v>
      </c>
      <c r="G20" s="30">
        <v>33</v>
      </c>
      <c r="H20" s="30">
        <v>11</v>
      </c>
      <c r="I20" s="2"/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61.361625191177481</v>
      </c>
      <c r="Y20" s="16">
        <v>44.924852026258364</v>
      </c>
      <c r="Z20" s="16">
        <v>28.848819590900039</v>
      </c>
      <c r="AA20" s="16"/>
      <c r="AB20" s="16"/>
      <c r="AC20" s="16"/>
    </row>
    <row r="21" spans="5:29" x14ac:dyDescent="0.25">
      <c r="E21" s="11" t="s">
        <v>124</v>
      </c>
      <c r="F21" s="30">
        <v>90</v>
      </c>
      <c r="G21" s="30">
        <v>132</v>
      </c>
      <c r="H21" s="30">
        <v>33</v>
      </c>
      <c r="I21" s="2"/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1.1195207123110567</v>
      </c>
      <c r="Q21" s="16">
        <v>2.1493559489984548</v>
      </c>
      <c r="R21" s="16">
        <v>1.6869461564697792</v>
      </c>
      <c r="S21" s="16">
        <v>1.6802831417581692</v>
      </c>
      <c r="T21" s="16">
        <v>1.7101360475653422</v>
      </c>
      <c r="U21" s="16">
        <v>1.7066708517410691</v>
      </c>
      <c r="V21" s="16">
        <v>2.1269474590464306</v>
      </c>
      <c r="W21" s="16">
        <v>1.691266938811661</v>
      </c>
      <c r="X21" s="16">
        <v>2.1175162995085164</v>
      </c>
      <c r="Y21" s="16">
        <v>1.7115006466637075</v>
      </c>
      <c r="Z21" s="16">
        <v>2.1233890271057776</v>
      </c>
      <c r="AA21" s="16"/>
      <c r="AB21" s="16"/>
      <c r="AC21" s="16"/>
    </row>
    <row r="22" spans="5:29" x14ac:dyDescent="0.25">
      <c r="E22" s="11" t="s">
        <v>125</v>
      </c>
      <c r="F22" s="30">
        <v>90</v>
      </c>
      <c r="G22" s="30">
        <v>132</v>
      </c>
      <c r="H22" s="30">
        <v>33</v>
      </c>
      <c r="I22" s="2"/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/>
      <c r="AB22" s="16"/>
      <c r="AC22" s="16"/>
    </row>
    <row r="23" spans="5:29" x14ac:dyDescent="0.25">
      <c r="E23" s="11" t="s">
        <v>126</v>
      </c>
      <c r="F23" s="30">
        <v>12.5</v>
      </c>
      <c r="G23" s="30">
        <v>33</v>
      </c>
      <c r="H23" s="30">
        <v>0.68999999761581421</v>
      </c>
      <c r="I23" s="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5:29" x14ac:dyDescent="0.25">
      <c r="E24" s="11" t="s">
        <v>127</v>
      </c>
      <c r="F24" s="30">
        <v>50</v>
      </c>
      <c r="G24" s="30">
        <v>33</v>
      </c>
      <c r="H24" s="30">
        <v>11</v>
      </c>
      <c r="I24" s="2"/>
      <c r="J24" s="16">
        <v>2.199999077782053E-8</v>
      </c>
      <c r="K24" s="16">
        <v>2.1999990777820534E-8</v>
      </c>
      <c r="L24" s="16">
        <v>10.370524017655514</v>
      </c>
      <c r="M24" s="16">
        <v>10.370524017655514</v>
      </c>
      <c r="N24" s="16">
        <v>8.9652933040063676</v>
      </c>
      <c r="O24" s="16">
        <v>9.7783454986336107</v>
      </c>
      <c r="P24" s="16">
        <v>11.788463927540318</v>
      </c>
      <c r="Q24" s="16">
        <v>13.691987027117761</v>
      </c>
      <c r="R24" s="16">
        <v>52.352767076264961</v>
      </c>
      <c r="S24" s="16">
        <v>61.77728934144303</v>
      </c>
      <c r="T24" s="16">
        <v>35.647599175340751</v>
      </c>
      <c r="U24" s="16">
        <v>50.945083074401175</v>
      </c>
      <c r="V24" s="16">
        <v>40.084269171234567</v>
      </c>
      <c r="W24" s="16">
        <v>83.783770361676346</v>
      </c>
      <c r="X24" s="16">
        <v>67.291733153298608</v>
      </c>
      <c r="Y24" s="16">
        <v>72.842459104142137</v>
      </c>
      <c r="Z24" s="16">
        <v>62.966551323927966</v>
      </c>
      <c r="AA24" s="16"/>
      <c r="AB24" s="16"/>
      <c r="AC24" s="16"/>
    </row>
    <row r="25" spans="5:29" x14ac:dyDescent="0.25">
      <c r="E25" s="11" t="s">
        <v>128</v>
      </c>
      <c r="F25" s="30">
        <v>12</v>
      </c>
      <c r="G25" s="30">
        <v>33</v>
      </c>
      <c r="H25" s="30">
        <v>11.5</v>
      </c>
      <c r="I25" s="2"/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105.11684805316963</v>
      </c>
      <c r="S25" s="16">
        <v>78.737123318068683</v>
      </c>
      <c r="T25" s="16">
        <v>52.646899881869913</v>
      </c>
      <c r="U25" s="16">
        <v>52.755058452372495</v>
      </c>
      <c r="V25" s="16">
        <v>52.244967440031843</v>
      </c>
      <c r="W25" s="16">
        <v>52.596300465735077</v>
      </c>
      <c r="X25" s="16">
        <v>52.479444743641558</v>
      </c>
      <c r="Y25" s="16">
        <v>52.604430881200578</v>
      </c>
      <c r="Z25" s="16">
        <v>52.587475478483526</v>
      </c>
      <c r="AA25" s="16"/>
      <c r="AB25" s="16"/>
      <c r="AC25" s="16"/>
    </row>
    <row r="26" spans="5:29" ht="15.75" customHeight="1" x14ac:dyDescent="0.25">
      <c r="E26" s="11" t="s">
        <v>129</v>
      </c>
      <c r="F26" s="30">
        <v>12</v>
      </c>
      <c r="G26" s="30">
        <v>33</v>
      </c>
      <c r="H26" s="30">
        <v>11.5</v>
      </c>
      <c r="I26" s="2"/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105.13186259256663</v>
      </c>
      <c r="S26" s="16">
        <v>78.741757877166094</v>
      </c>
      <c r="T26" s="16">
        <v>52.647329342610135</v>
      </c>
      <c r="U26" s="16">
        <v>52.755504489946858</v>
      </c>
      <c r="V26" s="16">
        <v>52.245337084258281</v>
      </c>
      <c r="W26" s="16">
        <v>52.596723225887253</v>
      </c>
      <c r="X26" s="16">
        <v>52.479848943214627</v>
      </c>
      <c r="Y26" s="16">
        <v>52.604853889404978</v>
      </c>
      <c r="Z26" s="16">
        <v>52.078035767944684</v>
      </c>
      <c r="AA26" s="16"/>
      <c r="AB26" s="16"/>
      <c r="AC26" s="16"/>
    </row>
    <row r="27" spans="5:29" x14ac:dyDescent="0.25">
      <c r="E27" s="11" t="s">
        <v>130</v>
      </c>
      <c r="F27" s="30">
        <v>44.200000762939453</v>
      </c>
      <c r="G27" s="30">
        <v>33</v>
      </c>
      <c r="H27" s="30">
        <v>0.68999999761581421</v>
      </c>
      <c r="I27" s="2"/>
      <c r="J27" s="16">
        <v>0</v>
      </c>
      <c r="K27" s="16">
        <v>0</v>
      </c>
      <c r="L27" s="16">
        <v>0</v>
      </c>
      <c r="M27" s="16">
        <v>0</v>
      </c>
      <c r="N27" s="16">
        <v>6.1575028831656491</v>
      </c>
      <c r="O27" s="16">
        <v>6.1516369269098714</v>
      </c>
      <c r="P27" s="16">
        <v>6.1256393319408939</v>
      </c>
      <c r="Q27" s="16">
        <v>6.1019077350244935</v>
      </c>
      <c r="R27" s="16">
        <v>6.3543892000694342</v>
      </c>
      <c r="S27" s="16">
        <v>6.3800147981156119</v>
      </c>
      <c r="T27" s="16">
        <v>43.806399877752696</v>
      </c>
      <c r="U27" s="16">
        <v>44.088094842441528</v>
      </c>
      <c r="V27" s="16">
        <v>43.262947913949986</v>
      </c>
      <c r="W27" s="16">
        <v>45.99794247174259</v>
      </c>
      <c r="X27" s="16">
        <v>43.481517523944966</v>
      </c>
      <c r="Y27" s="16">
        <v>43.711026632418232</v>
      </c>
      <c r="Z27" s="16">
        <v>43.311625437049308</v>
      </c>
      <c r="AA27" s="16"/>
      <c r="AB27" s="16"/>
      <c r="AC27" s="16"/>
    </row>
    <row r="28" spans="5:29" x14ac:dyDescent="0.25">
      <c r="E28" s="11" t="s">
        <v>131</v>
      </c>
      <c r="F28" s="30">
        <v>24</v>
      </c>
      <c r="G28" s="30">
        <v>33</v>
      </c>
      <c r="H28" s="30">
        <v>11</v>
      </c>
      <c r="I28" s="2"/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67.514029106471696</v>
      </c>
      <c r="X28" s="16">
        <v>32.507208834258186</v>
      </c>
      <c r="Y28" s="16">
        <v>32.266092974075079</v>
      </c>
      <c r="Z28" s="16">
        <v>31.21430591609688</v>
      </c>
      <c r="AA28" s="16"/>
      <c r="AB28" s="16"/>
      <c r="AC28" s="16"/>
    </row>
    <row r="29" spans="5:29" x14ac:dyDescent="0.25">
      <c r="E29" s="11" t="s">
        <v>132</v>
      </c>
      <c r="F29" s="30">
        <v>7.5</v>
      </c>
      <c r="G29" s="30">
        <v>33</v>
      </c>
      <c r="H29" s="30">
        <v>11.5</v>
      </c>
      <c r="I29" s="2"/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65.05815187663832</v>
      </c>
      <c r="Y29" s="16">
        <v>47.352230094461632</v>
      </c>
      <c r="Z29" s="16">
        <v>27.452053025961831</v>
      </c>
      <c r="AA29" s="16"/>
      <c r="AB29" s="16"/>
      <c r="AC29" s="16"/>
    </row>
    <row r="30" spans="5:29" ht="15" customHeight="1" x14ac:dyDescent="0.25">
      <c r="E30" s="11" t="s">
        <v>133</v>
      </c>
      <c r="F30" s="30">
        <v>90</v>
      </c>
      <c r="G30" s="30">
        <v>132</v>
      </c>
      <c r="H30" s="30">
        <v>33</v>
      </c>
      <c r="I30" s="2"/>
      <c r="J30" s="16">
        <v>3.8017797763215157E-2</v>
      </c>
      <c r="K30" s="16">
        <v>3.8010381746180051E-2</v>
      </c>
      <c r="L30" s="16">
        <v>3.8010381746180051E-2</v>
      </c>
      <c r="M30" s="16">
        <v>3.8010381746180051E-2</v>
      </c>
      <c r="N30" s="16">
        <v>3.8010381746180051E-2</v>
      </c>
      <c r="O30" s="16">
        <v>3.8010381746180051E-2</v>
      </c>
      <c r="P30" s="16">
        <v>0</v>
      </c>
      <c r="Q30" s="16">
        <v>3.7781145692935433E-2</v>
      </c>
      <c r="R30" s="16">
        <v>3.6391727135391065E-2</v>
      </c>
      <c r="S30" s="16">
        <v>3.6247988684333141E-2</v>
      </c>
      <c r="T30" s="16">
        <v>3.6891954926053655E-2</v>
      </c>
      <c r="U30" s="16">
        <v>3.6817201897577478E-2</v>
      </c>
      <c r="V30" s="16">
        <v>3.8352116727339944E-2</v>
      </c>
      <c r="W30" s="16">
        <v>3.6484978114040306E-2</v>
      </c>
      <c r="X30" s="16">
        <v>3.8182706795592151E-2</v>
      </c>
      <c r="Y30" s="16">
        <v>3.6921392780332164E-2</v>
      </c>
      <c r="Z30" s="16">
        <v>3.8288650063587545E-2</v>
      </c>
      <c r="AA30" s="16"/>
      <c r="AB30" s="16"/>
      <c r="AC30" s="16"/>
    </row>
    <row r="31" spans="5:29" ht="15" customHeight="1" x14ac:dyDescent="0.25">
      <c r="E31" s="11" t="s">
        <v>134</v>
      </c>
      <c r="F31" s="30">
        <v>43.166667938232422</v>
      </c>
      <c r="G31" s="30">
        <v>33</v>
      </c>
      <c r="H31" s="30">
        <v>0.68999999761581421</v>
      </c>
      <c r="I31" s="2"/>
      <c r="J31" s="16">
        <v>2.5973819246166724E-8</v>
      </c>
      <c r="K31" s="16">
        <v>2.5968763414882342E-8</v>
      </c>
      <c r="L31" s="16">
        <v>2.5968763414882342E-8</v>
      </c>
      <c r="M31" s="16">
        <v>2.5968763414882342E-8</v>
      </c>
      <c r="N31" s="16">
        <v>2.5968763414882342E-8</v>
      </c>
      <c r="O31" s="16">
        <v>2.5968763414882342E-8</v>
      </c>
      <c r="P31" s="16">
        <v>0</v>
      </c>
      <c r="Q31" s="16">
        <v>2.5811991225687151E-8</v>
      </c>
      <c r="R31" s="16">
        <v>2.2376470654919759E-8</v>
      </c>
      <c r="S31" s="16">
        <v>2.2288100584234817E-8</v>
      </c>
      <c r="T31" s="16">
        <v>2.2684105348815467E-8</v>
      </c>
      <c r="U31" s="16">
        <v>2.263810701339194E-8</v>
      </c>
      <c r="V31" s="16">
        <v>2.5765459112874985E-8</v>
      </c>
      <c r="W31" s="16">
        <v>2.2433703478517869E-8</v>
      </c>
      <c r="X31" s="16">
        <v>2.5651666671978908E-8</v>
      </c>
      <c r="Y31" s="16">
        <v>2.2702217753181693E-8</v>
      </c>
      <c r="Z31" s="16">
        <v>2.5722830873145428E-8</v>
      </c>
      <c r="AA31" s="16"/>
      <c r="AB31" s="16"/>
      <c r="AC31" s="16"/>
    </row>
    <row r="32" spans="5:29" ht="15" customHeight="1" x14ac:dyDescent="0.25">
      <c r="E32" s="11" t="s">
        <v>135</v>
      </c>
      <c r="F32" s="30">
        <v>240</v>
      </c>
      <c r="G32" s="30">
        <v>400</v>
      </c>
      <c r="H32" s="30">
        <v>33</v>
      </c>
      <c r="I32" s="2"/>
      <c r="J32" s="16">
        <v>16.993587803138578</v>
      </c>
      <c r="K32" s="16">
        <v>17.021813868194798</v>
      </c>
      <c r="L32" s="16">
        <v>17.021813868194798</v>
      </c>
      <c r="M32" s="16">
        <v>17.021813868194798</v>
      </c>
      <c r="N32" s="16">
        <v>17.021813868194798</v>
      </c>
      <c r="O32" s="16">
        <v>17.021813868194798</v>
      </c>
      <c r="P32" s="16">
        <v>0</v>
      </c>
      <c r="Q32" s="16">
        <v>3.537483211122347E-2</v>
      </c>
      <c r="R32" s="16">
        <v>1.9934773903807854E-2</v>
      </c>
      <c r="S32" s="16">
        <v>1.985603644865807E-2</v>
      </c>
      <c r="T32" s="16">
        <v>2.0208893124965384E-2</v>
      </c>
      <c r="U32" s="16">
        <v>2.0167944469053935E-2</v>
      </c>
      <c r="V32" s="16">
        <v>2.4913178517334631E-2</v>
      </c>
      <c r="W32" s="16">
        <v>1.9985861486119263E-2</v>
      </c>
      <c r="X32" s="16">
        <v>2.4814738752099587E-2</v>
      </c>
      <c r="Y32" s="16">
        <v>2.0225018765345069E-2</v>
      </c>
      <c r="Z32" s="16">
        <v>2.4883120642649633E-2</v>
      </c>
      <c r="AA32" s="16"/>
      <c r="AB32" s="16"/>
      <c r="AC32" s="16"/>
    </row>
    <row r="33" spans="5:29" ht="15" customHeight="1" x14ac:dyDescent="0.25">
      <c r="E33" s="11" t="s">
        <v>136</v>
      </c>
      <c r="F33" s="30">
        <v>240</v>
      </c>
      <c r="G33" s="30">
        <v>400</v>
      </c>
      <c r="H33" s="30">
        <v>33</v>
      </c>
      <c r="I33" s="2"/>
      <c r="J33" s="16">
        <v>17.473763474031255</v>
      </c>
      <c r="K33" s="16">
        <v>17.502777235798359</v>
      </c>
      <c r="L33" s="16">
        <v>17.502777235798359</v>
      </c>
      <c r="M33" s="16">
        <v>17.502777235798359</v>
      </c>
      <c r="N33" s="16">
        <v>17.502777235798359</v>
      </c>
      <c r="O33" s="16">
        <v>17.502777235798359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/>
      <c r="AB33" s="16"/>
      <c r="AC33" s="16"/>
    </row>
    <row r="34" spans="5:29" ht="15" customHeight="1" x14ac:dyDescent="0.25">
      <c r="E34" s="11"/>
      <c r="F34" s="30"/>
      <c r="G34" s="30"/>
      <c r="H34" s="30"/>
      <c r="I34" s="2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5:29" ht="15" customHeight="1" x14ac:dyDescent="0.25">
      <c r="E35" s="11"/>
      <c r="F35" s="30"/>
      <c r="G35" s="30"/>
      <c r="H35" s="30"/>
      <c r="I35" s="2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5:29" ht="15" customHeight="1" x14ac:dyDescent="0.25">
      <c r="E36" s="11"/>
      <c r="F36" s="30"/>
      <c r="G36" s="30"/>
      <c r="H36" s="30"/>
      <c r="I36" s="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5:29" ht="15" customHeight="1" x14ac:dyDescent="0.25">
      <c r="E37" s="11"/>
      <c r="F37" s="30"/>
      <c r="G37" s="30"/>
      <c r="H37" s="30"/>
      <c r="I37" s="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5:29" ht="15" customHeight="1" x14ac:dyDescent="0.25">
      <c r="E38" s="11"/>
      <c r="F38" s="30"/>
      <c r="G38" s="30"/>
      <c r="H38" s="30"/>
      <c r="I38" s="2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5:29" ht="15" customHeight="1" x14ac:dyDescent="0.25">
      <c r="E39" s="11"/>
      <c r="F39" s="30"/>
      <c r="G39" s="30"/>
      <c r="H39" s="30"/>
      <c r="I39" s="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5:29" ht="15" customHeight="1" x14ac:dyDescent="0.25">
      <c r="E40" s="11"/>
      <c r="F40" s="30"/>
      <c r="G40" s="30"/>
      <c r="H40" s="30"/>
      <c r="I40" s="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5:29" ht="15" customHeight="1" x14ac:dyDescent="0.25">
      <c r="E41" s="11"/>
      <c r="F41" s="30"/>
      <c r="G41" s="30"/>
      <c r="H41" s="30"/>
      <c r="I41" s="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5:29" ht="15" customHeight="1" x14ac:dyDescent="0.25">
      <c r="E42" s="11"/>
      <c r="F42" s="30"/>
      <c r="G42" s="30"/>
      <c r="H42" s="30"/>
      <c r="I42" s="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5:29" ht="15" customHeight="1" x14ac:dyDescent="0.25">
      <c r="E43" s="11"/>
      <c r="F43" s="30"/>
      <c r="G43" s="30"/>
      <c r="H43" s="30"/>
      <c r="I43" s="2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5:29" ht="15" customHeight="1" x14ac:dyDescent="0.25">
      <c r="E44" s="11"/>
      <c r="F44" s="30"/>
      <c r="G44" s="30"/>
      <c r="H44" s="30"/>
      <c r="I44" s="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5:29" ht="15" customHeight="1" x14ac:dyDescent="0.25">
      <c r="E45" s="11"/>
      <c r="F45" s="30"/>
      <c r="G45" s="30"/>
      <c r="H45" s="30"/>
      <c r="I45" s="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5:29" ht="15" customHeight="1" x14ac:dyDescent="0.25">
      <c r="E46" s="11"/>
      <c r="F46" s="30"/>
      <c r="G46" s="30"/>
      <c r="H46" s="30"/>
      <c r="I46" s="2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5:29" ht="15" customHeight="1" x14ac:dyDescent="0.25">
      <c r="E47" s="11"/>
      <c r="F47" s="30"/>
      <c r="G47" s="30"/>
      <c r="H47" s="30"/>
      <c r="I47" s="2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5:29" ht="15" customHeight="1" x14ac:dyDescent="0.25">
      <c r="E48" s="11"/>
      <c r="F48" s="30"/>
      <c r="G48" s="30"/>
      <c r="H48" s="30"/>
      <c r="I48" s="2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5:29" ht="15" customHeight="1" x14ac:dyDescent="0.25">
      <c r="E49" s="11"/>
      <c r="F49" s="30"/>
      <c r="G49" s="30"/>
      <c r="H49" s="30"/>
      <c r="I49" s="2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5:29" ht="15" customHeight="1" x14ac:dyDescent="0.25">
      <c r="E50" s="11"/>
      <c r="F50" s="30"/>
      <c r="G50" s="30"/>
      <c r="H50" s="30"/>
      <c r="I50" s="2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5:29" ht="15" customHeight="1" x14ac:dyDescent="0.25">
      <c r="E51" s="11"/>
      <c r="F51" s="30"/>
      <c r="G51" s="30"/>
      <c r="H51" s="30"/>
      <c r="I51" s="2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5:29" ht="15" customHeight="1" x14ac:dyDescent="0.25">
      <c r="E52" s="11"/>
      <c r="F52" s="30"/>
      <c r="G52" s="30"/>
      <c r="H52" s="30"/>
      <c r="I52" s="2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5:29" ht="15" customHeight="1" x14ac:dyDescent="0.25">
      <c r="E53" s="11"/>
      <c r="F53" s="30"/>
      <c r="G53" s="30"/>
      <c r="H53" s="30"/>
      <c r="I53" s="2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5:29" ht="15" customHeight="1" x14ac:dyDescent="0.25">
      <c r="E54" s="11"/>
      <c r="F54" s="30"/>
      <c r="G54" s="30"/>
      <c r="H54" s="30"/>
      <c r="I54" s="2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5:29" ht="15" customHeight="1" x14ac:dyDescent="0.25">
      <c r="E55" s="11"/>
      <c r="F55" s="30"/>
      <c r="G55" s="30"/>
      <c r="H55" s="30"/>
      <c r="I55" s="2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5:29" ht="15" customHeight="1" x14ac:dyDescent="0.25">
      <c r="E56" s="11"/>
      <c r="F56" s="30"/>
      <c r="G56" s="30"/>
      <c r="H56" s="30"/>
      <c r="I56" s="2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5:29" ht="15" customHeight="1" x14ac:dyDescent="0.25">
      <c r="E57" s="11"/>
      <c r="F57" s="30"/>
      <c r="G57" s="30"/>
      <c r="H57" s="30"/>
      <c r="I57" s="2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5:29" ht="15" customHeight="1" x14ac:dyDescent="0.25">
      <c r="E58" s="11"/>
      <c r="F58" s="30"/>
      <c r="G58" s="30"/>
      <c r="H58" s="30"/>
      <c r="I58" s="2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5:29" ht="15" customHeight="1" x14ac:dyDescent="0.25">
      <c r="E59" s="11"/>
      <c r="F59" s="30"/>
      <c r="G59" s="30"/>
      <c r="H59" s="30"/>
      <c r="I59" s="2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5:29" ht="15" customHeight="1" x14ac:dyDescent="0.25">
      <c r="E60" s="11"/>
      <c r="F60" s="30"/>
      <c r="G60" s="30"/>
      <c r="H60" s="30"/>
      <c r="I60" s="2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5:29" ht="15" customHeight="1" x14ac:dyDescent="0.25">
      <c r="E61" s="11"/>
      <c r="F61" s="30"/>
      <c r="G61" s="30"/>
      <c r="H61" s="30"/>
      <c r="I61" s="2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5:29" ht="15" customHeight="1" x14ac:dyDescent="0.25">
      <c r="E62" s="11"/>
      <c r="F62" s="30"/>
      <c r="G62" s="30"/>
      <c r="H62" s="30"/>
      <c r="I62" s="2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5:29" ht="15" customHeight="1" x14ac:dyDescent="0.25">
      <c r="E63" s="11"/>
      <c r="F63" s="30"/>
      <c r="G63" s="30"/>
      <c r="H63" s="30"/>
      <c r="I63" s="2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5:29" ht="15" customHeight="1" x14ac:dyDescent="0.25">
      <c r="E64" s="11"/>
      <c r="F64" s="30"/>
      <c r="G64" s="30"/>
      <c r="H64" s="30"/>
      <c r="I64" s="2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5:29" ht="15" customHeight="1" x14ac:dyDescent="0.25">
      <c r="E65" s="11"/>
      <c r="F65" s="30"/>
      <c r="G65" s="30"/>
      <c r="H65" s="30"/>
      <c r="I65" s="2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5:29" ht="15" customHeight="1" x14ac:dyDescent="0.25">
      <c r="E66" s="11"/>
      <c r="F66" s="30"/>
      <c r="G66" s="30"/>
      <c r="H66" s="30"/>
      <c r="I66" s="2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5:29" ht="15" customHeight="1" x14ac:dyDescent="0.25">
      <c r="E67" s="11"/>
      <c r="F67" s="30"/>
      <c r="G67" s="30"/>
      <c r="H67" s="30"/>
      <c r="I67" s="2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5:29" ht="15" customHeight="1" x14ac:dyDescent="0.25">
      <c r="E68" s="11"/>
      <c r="F68" s="30"/>
      <c r="G68" s="30"/>
      <c r="H68" s="30"/>
      <c r="I68" s="2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5:29" ht="15" customHeight="1" x14ac:dyDescent="0.25">
      <c r="E69" s="11"/>
      <c r="F69" s="30"/>
      <c r="G69" s="30"/>
      <c r="H69" s="30"/>
      <c r="I69" s="2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5:29" ht="15" customHeight="1" x14ac:dyDescent="0.25">
      <c r="E70" s="11"/>
      <c r="F70" s="30"/>
      <c r="G70" s="30"/>
      <c r="H70" s="30"/>
      <c r="I70" s="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5:29" ht="15" customHeight="1" x14ac:dyDescent="0.25">
      <c r="E71" s="11"/>
      <c r="F71" s="30"/>
      <c r="G71" s="30"/>
      <c r="H71" s="30"/>
      <c r="I71" s="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5:29" ht="15" customHeight="1" x14ac:dyDescent="0.25">
      <c r="E72" s="11"/>
      <c r="F72" s="30"/>
      <c r="G72" s="30"/>
      <c r="H72" s="30"/>
      <c r="I72" s="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5:29" ht="15" customHeight="1" x14ac:dyDescent="0.25">
      <c r="E73" s="11"/>
      <c r="F73" s="30"/>
      <c r="G73" s="30"/>
      <c r="H73" s="30"/>
      <c r="I73" s="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5:29" ht="15" customHeight="1" x14ac:dyDescent="0.25">
      <c r="E74" s="11"/>
      <c r="F74" s="30"/>
      <c r="G74" s="30"/>
      <c r="H74" s="30"/>
      <c r="I74" s="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5:29" ht="15" customHeight="1" x14ac:dyDescent="0.25">
      <c r="E75" s="11"/>
      <c r="F75" s="30"/>
      <c r="G75" s="30"/>
      <c r="H75" s="30"/>
      <c r="I75" s="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5:29" ht="15" customHeight="1" x14ac:dyDescent="0.25">
      <c r="E76" s="11"/>
      <c r="F76" s="30"/>
      <c r="G76" s="30"/>
      <c r="H76" s="30"/>
      <c r="I76" s="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5:29" ht="15" customHeight="1" x14ac:dyDescent="0.25">
      <c r="E77" s="11"/>
      <c r="F77" s="30"/>
      <c r="G77" s="30"/>
      <c r="H77" s="30"/>
      <c r="I77" s="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5:29" ht="15" customHeight="1" x14ac:dyDescent="0.25">
      <c r="E78" s="11"/>
      <c r="F78" s="30"/>
      <c r="G78" s="30"/>
      <c r="H78" s="30"/>
      <c r="I78" s="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5:29" ht="15" customHeight="1" x14ac:dyDescent="0.25">
      <c r="E79" s="11"/>
      <c r="F79" s="30"/>
      <c r="G79" s="30"/>
      <c r="H79" s="30"/>
      <c r="I79" s="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5:29" ht="15" customHeight="1" x14ac:dyDescent="0.25">
      <c r="E80" s="11"/>
      <c r="F80" s="30"/>
      <c r="G80" s="30"/>
      <c r="H80" s="30"/>
      <c r="I80" s="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5:29" ht="15" customHeight="1" x14ac:dyDescent="0.25">
      <c r="E81" s="11"/>
      <c r="F81" s="30"/>
      <c r="G81" s="30"/>
      <c r="H81" s="30"/>
      <c r="I81" s="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5:29" ht="15" customHeight="1" x14ac:dyDescent="0.25">
      <c r="E82" s="11"/>
      <c r="F82" s="30"/>
      <c r="G82" s="30"/>
      <c r="H82" s="30"/>
      <c r="I82" s="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5:29" ht="15" customHeight="1" x14ac:dyDescent="0.25">
      <c r="E83" s="11"/>
      <c r="F83" s="30"/>
      <c r="G83" s="30"/>
      <c r="H83" s="30"/>
      <c r="I83" s="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5:29" ht="15" customHeight="1" x14ac:dyDescent="0.25">
      <c r="E84" s="11"/>
      <c r="F84" s="30"/>
      <c r="G84" s="30"/>
      <c r="H84" s="30"/>
      <c r="I84" s="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5:29" ht="15" customHeight="1" x14ac:dyDescent="0.25">
      <c r="E85" s="11"/>
      <c r="F85" s="30"/>
      <c r="G85" s="30"/>
      <c r="H85" s="30"/>
      <c r="I85" s="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5:29" ht="15" customHeight="1" x14ac:dyDescent="0.25">
      <c r="E86" s="11"/>
      <c r="F86" s="30"/>
      <c r="G86" s="30"/>
      <c r="H86" s="30"/>
      <c r="I86" s="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5:29" ht="15" customHeight="1" x14ac:dyDescent="0.25">
      <c r="E87" s="11"/>
      <c r="F87" s="30"/>
      <c r="G87" s="30"/>
      <c r="H87" s="30"/>
      <c r="I87" s="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5:29" ht="15" customHeight="1" x14ac:dyDescent="0.25">
      <c r="E88" s="11"/>
      <c r="F88" s="30"/>
      <c r="G88" s="30"/>
      <c r="H88" s="30"/>
      <c r="I88" s="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5:29" ht="15" customHeight="1" x14ac:dyDescent="0.25">
      <c r="E89" s="11"/>
      <c r="F89" s="30"/>
      <c r="G89" s="30"/>
      <c r="H89" s="30"/>
      <c r="I89" s="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5:29" ht="15" customHeight="1" x14ac:dyDescent="0.25">
      <c r="E90" s="11"/>
      <c r="F90" s="30"/>
      <c r="G90" s="30"/>
      <c r="H90" s="30"/>
      <c r="I90" s="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5:29" ht="15" customHeight="1" x14ac:dyDescent="0.25">
      <c r="E91" s="11"/>
      <c r="F91" s="30"/>
      <c r="G91" s="30"/>
      <c r="H91" s="30"/>
      <c r="I91" s="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5:29" ht="15" customHeight="1" x14ac:dyDescent="0.25">
      <c r="E92" s="11"/>
      <c r="F92" s="30"/>
      <c r="G92" s="30"/>
      <c r="H92" s="30"/>
      <c r="I92" s="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5:29" ht="15" customHeight="1" x14ac:dyDescent="0.25">
      <c r="E93" s="11"/>
      <c r="F93" s="30"/>
      <c r="G93" s="30"/>
      <c r="H93" s="30"/>
      <c r="I93" s="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5:29" ht="15" customHeight="1" x14ac:dyDescent="0.25">
      <c r="E94" s="11"/>
      <c r="F94" s="30"/>
      <c r="G94" s="30"/>
      <c r="H94" s="30"/>
      <c r="I94" s="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5:29" ht="15" customHeight="1" x14ac:dyDescent="0.25">
      <c r="E95" s="11"/>
      <c r="F95" s="30"/>
      <c r="G95" s="30"/>
      <c r="H95" s="30"/>
      <c r="I95" s="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5:29" ht="15" customHeight="1" x14ac:dyDescent="0.25">
      <c r="E96" s="11"/>
      <c r="F96" s="30"/>
      <c r="G96" s="30"/>
      <c r="H96" s="30"/>
      <c r="I96" s="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5:29" ht="15" customHeight="1" x14ac:dyDescent="0.25">
      <c r="E97" s="11"/>
      <c r="F97" s="30"/>
      <c r="G97" s="30"/>
      <c r="H97" s="30"/>
      <c r="I97" s="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5:29" ht="15" customHeight="1" x14ac:dyDescent="0.25">
      <c r="E98" s="11"/>
      <c r="F98" s="30"/>
      <c r="G98" s="30"/>
      <c r="H98" s="30"/>
      <c r="I98" s="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5:29" ht="15" customHeight="1" x14ac:dyDescent="0.25">
      <c r="E99" s="11"/>
      <c r="F99" s="30"/>
      <c r="G99" s="30"/>
      <c r="H99" s="30"/>
      <c r="I99" s="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5:29" ht="15" customHeight="1" x14ac:dyDescent="0.25">
      <c r="E100" s="11"/>
      <c r="F100" s="30"/>
      <c r="G100" s="30"/>
      <c r="H100" s="30"/>
      <c r="I100" s="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5:29" ht="15" customHeight="1" x14ac:dyDescent="0.25">
      <c r="E101" s="11"/>
      <c r="F101" s="30"/>
      <c r="G101" s="30"/>
      <c r="H101" s="30"/>
      <c r="I101" s="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5:29" ht="15" customHeight="1" x14ac:dyDescent="0.25">
      <c r="E102" s="11"/>
      <c r="F102" s="30"/>
      <c r="G102" s="30"/>
      <c r="H102" s="30"/>
      <c r="I102" s="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5:29" ht="15" customHeight="1" x14ac:dyDescent="0.25">
      <c r="E103" s="11"/>
      <c r="F103" s="30"/>
      <c r="G103" s="30"/>
      <c r="H103" s="30"/>
      <c r="I103" s="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5:29" ht="15" customHeight="1" x14ac:dyDescent="0.25">
      <c r="E104" s="11"/>
      <c r="F104" s="30"/>
      <c r="G104" s="30"/>
      <c r="H104" s="30"/>
      <c r="I104" s="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5:29" ht="15" customHeight="1" x14ac:dyDescent="0.25">
      <c r="E105" s="11"/>
      <c r="F105" s="30"/>
      <c r="G105" s="30"/>
      <c r="H105" s="30"/>
      <c r="I105" s="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5:29" ht="15" customHeight="1" x14ac:dyDescent="0.25">
      <c r="E106" s="11"/>
      <c r="F106" s="30"/>
      <c r="G106" s="30"/>
      <c r="H106" s="30"/>
      <c r="I106" s="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5:29" ht="15" customHeight="1" x14ac:dyDescent="0.25">
      <c r="E107" s="11"/>
      <c r="F107" s="30"/>
      <c r="G107" s="30"/>
      <c r="H107" s="30"/>
      <c r="I107" s="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5:29" ht="15" customHeight="1" x14ac:dyDescent="0.25">
      <c r="E108" s="11"/>
      <c r="F108" s="30"/>
      <c r="G108" s="30"/>
      <c r="H108" s="30"/>
      <c r="I108" s="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5:29" ht="15" customHeight="1" x14ac:dyDescent="0.25">
      <c r="E109" s="11"/>
      <c r="F109" s="30"/>
      <c r="G109" s="30"/>
      <c r="H109" s="30"/>
      <c r="I109" s="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5:29" ht="15" customHeight="1" x14ac:dyDescent="0.25">
      <c r="E110" s="11"/>
      <c r="F110" s="30"/>
      <c r="G110" s="30"/>
      <c r="H110" s="30"/>
      <c r="I110" s="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5:29" ht="15" customHeight="1" x14ac:dyDescent="0.25">
      <c r="E111" s="11"/>
      <c r="F111" s="30"/>
      <c r="G111" s="30"/>
      <c r="H111" s="30"/>
      <c r="I111" s="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5:29" ht="15" customHeight="1" x14ac:dyDescent="0.25">
      <c r="E112" s="11"/>
      <c r="F112" s="30"/>
      <c r="G112" s="30"/>
      <c r="H112" s="30"/>
      <c r="I112" s="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5:29" ht="15" customHeight="1" x14ac:dyDescent="0.25">
      <c r="E113" s="11"/>
      <c r="F113" s="30"/>
      <c r="G113" s="30"/>
      <c r="H113" s="30"/>
      <c r="I113" s="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5:29" ht="15" customHeight="1" x14ac:dyDescent="0.25">
      <c r="E114" s="11"/>
      <c r="F114" s="30"/>
      <c r="G114" s="30"/>
      <c r="H114" s="30"/>
      <c r="I114" s="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5:29" ht="15" customHeight="1" x14ac:dyDescent="0.25">
      <c r="E115" s="11"/>
      <c r="F115" s="30"/>
      <c r="G115" s="30"/>
      <c r="H115" s="30"/>
      <c r="I115" s="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5:29" ht="15" customHeight="1" x14ac:dyDescent="0.25">
      <c r="E116" s="11"/>
      <c r="F116" s="30"/>
      <c r="G116" s="30"/>
      <c r="H116" s="30"/>
      <c r="I116" s="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5:29" ht="15" customHeight="1" x14ac:dyDescent="0.25">
      <c r="E117" s="11"/>
      <c r="F117" s="30"/>
      <c r="G117" s="30"/>
      <c r="H117" s="30"/>
      <c r="I117" s="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5:29" ht="15" customHeight="1" x14ac:dyDescent="0.25">
      <c r="E118" s="11"/>
      <c r="F118" s="30"/>
      <c r="G118" s="30"/>
      <c r="H118" s="30"/>
      <c r="I118" s="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5:29" ht="15" customHeight="1" x14ac:dyDescent="0.25">
      <c r="E119" s="11"/>
      <c r="F119" s="30"/>
      <c r="G119" s="30"/>
      <c r="H119" s="30"/>
      <c r="I119" s="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5:29" ht="15" customHeight="1" x14ac:dyDescent="0.25">
      <c r="E120" s="11"/>
      <c r="F120" s="30"/>
      <c r="G120" s="30"/>
      <c r="H120" s="30"/>
      <c r="I120" s="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5:29" ht="15" customHeight="1" x14ac:dyDescent="0.25">
      <c r="E121" s="11"/>
      <c r="F121" s="30"/>
      <c r="G121" s="30"/>
      <c r="H121" s="30"/>
      <c r="I121" s="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5:29" ht="15" customHeight="1" x14ac:dyDescent="0.25">
      <c r="E122" s="11"/>
      <c r="F122" s="30"/>
      <c r="G122" s="30"/>
      <c r="H122" s="30"/>
      <c r="I122" s="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5:29" ht="15" customHeight="1" x14ac:dyDescent="0.25">
      <c r="E123" s="11"/>
      <c r="F123" s="30"/>
      <c r="G123" s="30"/>
      <c r="H123" s="30"/>
      <c r="I123" s="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5:29" ht="15" customHeight="1" x14ac:dyDescent="0.25">
      <c r="E124" s="11"/>
      <c r="F124" s="30"/>
      <c r="G124" s="30"/>
      <c r="H124" s="30"/>
      <c r="I124" s="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5:29" ht="15" customHeight="1" x14ac:dyDescent="0.25">
      <c r="E125" s="11"/>
      <c r="F125" s="30"/>
      <c r="G125" s="30"/>
      <c r="H125" s="30"/>
      <c r="I125" s="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5:29" ht="15" customHeight="1" x14ac:dyDescent="0.25">
      <c r="E126" s="11"/>
      <c r="F126" s="30"/>
      <c r="G126" s="30"/>
      <c r="H126" s="30"/>
      <c r="I126" s="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5:29" ht="15" customHeight="1" x14ac:dyDescent="0.25">
      <c r="E127" s="11"/>
      <c r="F127" s="30"/>
      <c r="G127" s="30"/>
      <c r="H127" s="30"/>
      <c r="I127" s="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5:29" ht="15" customHeight="1" x14ac:dyDescent="0.25">
      <c r="E128" s="11"/>
      <c r="F128" s="30"/>
      <c r="G128" s="30"/>
      <c r="H128" s="30"/>
      <c r="I128" s="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5:29" ht="15" customHeight="1" x14ac:dyDescent="0.25">
      <c r="E129" s="11"/>
      <c r="F129" s="30"/>
      <c r="G129" s="30"/>
      <c r="H129" s="30"/>
      <c r="I129" s="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5:29" ht="15" customHeight="1" x14ac:dyDescent="0.25">
      <c r="E130" s="11"/>
      <c r="F130" s="30"/>
      <c r="G130" s="30"/>
      <c r="H130" s="30"/>
      <c r="I130" s="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5:29" ht="15" customHeight="1" x14ac:dyDescent="0.25">
      <c r="E131" s="11"/>
      <c r="F131" s="30"/>
      <c r="G131" s="30"/>
      <c r="H131" s="30"/>
      <c r="I131" s="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5:29" ht="15" customHeight="1" x14ac:dyDescent="0.25">
      <c r="E132" s="11"/>
      <c r="F132" s="30"/>
      <c r="G132" s="30"/>
      <c r="H132" s="30"/>
      <c r="I132" s="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5:29" ht="15" customHeight="1" x14ac:dyDescent="0.25">
      <c r="E133" s="11"/>
      <c r="F133" s="30"/>
      <c r="G133" s="30"/>
      <c r="H133" s="30"/>
      <c r="I133" s="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5:29" ht="15" customHeight="1" x14ac:dyDescent="0.25">
      <c r="E134" s="11"/>
      <c r="F134" s="30"/>
      <c r="G134" s="30"/>
      <c r="H134" s="30"/>
      <c r="I134" s="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5:29" ht="15" customHeight="1" x14ac:dyDescent="0.25">
      <c r="E135" s="11"/>
      <c r="F135" s="30"/>
      <c r="G135" s="30"/>
      <c r="H135" s="30"/>
      <c r="I135" s="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5:29" ht="15" customHeight="1" x14ac:dyDescent="0.25">
      <c r="E136" s="11"/>
      <c r="F136" s="30"/>
      <c r="G136" s="30"/>
      <c r="H136" s="30"/>
      <c r="I136" s="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5:29" ht="15" customHeight="1" x14ac:dyDescent="0.25">
      <c r="E137" s="11"/>
      <c r="F137" s="30"/>
      <c r="G137" s="30"/>
      <c r="H137" s="30"/>
      <c r="I137" s="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5:29" ht="15" customHeight="1" x14ac:dyDescent="0.25">
      <c r="E138" s="11"/>
      <c r="F138" s="30"/>
      <c r="G138" s="30"/>
      <c r="H138" s="30"/>
      <c r="I138" s="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5:29" ht="15" customHeight="1" x14ac:dyDescent="0.25">
      <c r="E139" s="11"/>
      <c r="F139" s="30"/>
      <c r="G139" s="30"/>
      <c r="H139" s="30"/>
      <c r="I139" s="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5:29" ht="15" customHeight="1" x14ac:dyDescent="0.25">
      <c r="E140" s="11"/>
      <c r="F140" s="30"/>
      <c r="G140" s="30"/>
      <c r="H140" s="30"/>
      <c r="I140" s="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5:29" ht="15" customHeight="1" x14ac:dyDescent="0.25">
      <c r="E141" s="11"/>
      <c r="F141" s="30"/>
      <c r="G141" s="30"/>
      <c r="H141" s="30"/>
      <c r="I141" s="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5:29" ht="15" customHeight="1" x14ac:dyDescent="0.25">
      <c r="E142" s="11"/>
      <c r="F142" s="30"/>
      <c r="G142" s="30"/>
      <c r="H142" s="30"/>
      <c r="I142" s="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5:29" ht="15" customHeight="1" x14ac:dyDescent="0.25">
      <c r="E143" s="11"/>
      <c r="F143" s="30"/>
      <c r="G143" s="30"/>
      <c r="H143" s="30"/>
      <c r="I143" s="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5:29" ht="15" customHeight="1" x14ac:dyDescent="0.25">
      <c r="E144" s="11"/>
      <c r="F144" s="30"/>
      <c r="G144" s="30"/>
      <c r="H144" s="30"/>
      <c r="I144" s="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2:29" ht="15" customHeight="1" x14ac:dyDescent="0.25">
      <c r="E145" s="11"/>
      <c r="F145" s="30"/>
      <c r="G145" s="30"/>
      <c r="H145" s="30"/>
      <c r="I145" s="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2:29" ht="15" customHeight="1" x14ac:dyDescent="0.25">
      <c r="E146" s="11"/>
      <c r="F146" s="30"/>
      <c r="G146" s="30"/>
      <c r="H146" s="30"/>
      <c r="I146" s="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2:29" ht="15" customHeight="1" x14ac:dyDescent="0.25">
      <c r="E147" s="11"/>
      <c r="F147" s="30"/>
      <c r="G147" s="30"/>
      <c r="H147" s="30"/>
      <c r="I147" s="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2:29" ht="15" customHeight="1" x14ac:dyDescent="0.25">
      <c r="E148" s="11"/>
      <c r="F148" s="30"/>
      <c r="G148" s="30"/>
      <c r="H148" s="30"/>
      <c r="I148" s="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2:29" ht="15" customHeight="1" x14ac:dyDescent="0.25">
      <c r="E149" s="11"/>
      <c r="F149" s="30"/>
      <c r="G149" s="30"/>
      <c r="H149" s="30"/>
      <c r="I149" s="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2:29" ht="15" customHeight="1" x14ac:dyDescent="0.25">
      <c r="E150" s="11"/>
      <c r="F150" s="30"/>
      <c r="G150" s="30"/>
      <c r="H150" s="30"/>
      <c r="I150" s="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2:29" ht="15" customHeight="1" x14ac:dyDescent="0.25"/>
    <row r="152" spans="2:29" ht="15" customHeight="1" x14ac:dyDescent="0.25">
      <c r="B152" s="5" t="s">
        <v>14</v>
      </c>
      <c r="C152" s="5"/>
      <c r="D152" s="5"/>
      <c r="E152" s="6"/>
      <c r="F152" s="26"/>
      <c r="G152" s="26"/>
      <c r="H152" s="26"/>
      <c r="I152" s="6"/>
      <c r="J152" s="14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2:29" ht="15" customHeight="1" x14ac:dyDescent="0.25"/>
  </sheetData>
  <sheetProtection formatCells="0" formatColumns="0" formatRows="0" sort="0" autoFilter="0"/>
  <phoneticPr fontId="28" type="noConversion"/>
  <conditionalFormatting sqref="J9:AC150">
    <cfRule type="cellIs" dxfId="15" priority="8" operator="greaterThanOrEqual">
      <formula>90</formula>
    </cfRule>
  </conditionalFormatting>
  <conditionalFormatting sqref="J9:AC150 E9:H150">
    <cfRule type="cellIs" dxfId="14" priority="7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FAF2-E25E-4C3B-B55C-4AF7BEDD160C}">
  <sheetPr>
    <tabColor theme="8" tint="0.59999389629810485"/>
  </sheetPr>
  <dimension ref="A1:AO153"/>
  <sheetViews>
    <sheetView showGridLines="0" zoomScale="80" zoomScaleNormal="80" workbookViewId="0">
      <pane xSplit="9" topLeftCell="J1" activePane="topRight" state="frozen"/>
      <selection pane="topRight" activeCell="A13" sqref="A13:XFD13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8" width="15.7109375" style="25" customWidth="1"/>
    <col min="9" max="9" width="2.7109375" style="4" customWidth="1"/>
    <col min="10" max="29" width="15.7109375" style="4" customWidth="1"/>
    <col min="30" max="30" width="2.7109375" style="2" customWidth="1"/>
    <col min="31" max="41" width="0" style="2" hidden="1" customWidth="1"/>
    <col min="42" max="16384" width="9.140625" style="2" hidden="1"/>
  </cols>
  <sheetData>
    <row r="1" spans="1:30" ht="24.95" customHeight="1" x14ac:dyDescent="0.25">
      <c r="A1" s="1" t="str">
        <f ca="1">MID(CELL("filename",A2),FIND("]",CELL("filename",A1))+1,255)</f>
        <v>Transformers - MVA</v>
      </c>
      <c r="B1" s="1"/>
      <c r="C1" s="1"/>
      <c r="D1" s="1"/>
      <c r="E1" s="9"/>
      <c r="F1" s="24"/>
      <c r="G1" s="24"/>
      <c r="H1" s="2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"/>
    </row>
    <row r="2" spans="1:30" ht="15" customHeight="1" x14ac:dyDescent="0.25"/>
    <row r="3" spans="1:30" x14ac:dyDescent="0.25">
      <c r="B3" s="5" t="s">
        <v>13</v>
      </c>
      <c r="C3" s="5"/>
      <c r="D3" s="5"/>
      <c r="E3" s="6"/>
      <c r="F3" s="26"/>
      <c r="G3" s="26"/>
      <c r="H3" s="2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30" x14ac:dyDescent="0.25"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0" x14ac:dyDescent="0.25">
      <c r="C5" s="10" t="s">
        <v>0</v>
      </c>
      <c r="D5" s="10"/>
      <c r="E5" s="10"/>
      <c r="F5" s="27"/>
      <c r="G5" s="27"/>
      <c r="H5" s="27"/>
      <c r="I5" s="10"/>
      <c r="J5" s="1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30" x14ac:dyDescent="0.25">
      <c r="E6" s="2"/>
      <c r="F6" s="28"/>
      <c r="G6" s="28"/>
      <c r="H6" s="2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0" x14ac:dyDescent="0.25">
      <c r="E7" s="2"/>
      <c r="F7" s="28"/>
      <c r="G7" s="28"/>
      <c r="H7" s="28"/>
      <c r="I7" s="2"/>
      <c r="J7" s="8" t="s">
        <v>181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0" x14ac:dyDescent="0.25">
      <c r="E8" s="19" t="s">
        <v>1</v>
      </c>
      <c r="F8" s="29" t="s">
        <v>17</v>
      </c>
      <c r="G8" s="29" t="s">
        <v>2</v>
      </c>
      <c r="H8" s="29" t="s">
        <v>3</v>
      </c>
      <c r="I8" s="2"/>
      <c r="J8" s="18" t="str">
        <f>IF('Generators - Active Power'!I8="","",'Generators - Active Power'!I8)</f>
        <v>Stage - Post Blackout</v>
      </c>
      <c r="K8" s="18" t="str">
        <f>IF('Generators - Active Power'!J8="","",'Generators - Active Power'!J8)</f>
        <v>Stage 0</v>
      </c>
      <c r="L8" s="18" t="str">
        <f>IF('Generators - Active Power'!K8="","",'Generators - Active Power'!K8)</f>
        <v>Stage 1</v>
      </c>
      <c r="M8" s="18" t="str">
        <f>IF('Generators - Active Power'!L8="","",'Generators - Active Power'!L8)</f>
        <v>Stage 2</v>
      </c>
      <c r="N8" s="18" t="str">
        <f>IF('Generators - Active Power'!M8="","",'Generators - Active Power'!M8)</f>
        <v>Stage 3</v>
      </c>
      <c r="O8" s="18" t="str">
        <f>IF('Generators - Active Power'!N8="","",'Generators - Active Power'!N8)</f>
        <v>Stage 4</v>
      </c>
      <c r="P8" s="18" t="str">
        <f>IF('Generators - Active Power'!O8="","",'Generators - Active Power'!O8)</f>
        <v>Stage 5</v>
      </c>
      <c r="Q8" s="18" t="str">
        <f>IF('Generators - Active Power'!P8="","",'Generators - Active Power'!P8)</f>
        <v>Stage 6</v>
      </c>
      <c r="R8" s="18" t="str">
        <f>IF('Generators - Active Power'!Q8="","",'Generators - Active Power'!Q8)</f>
        <v>Stage 7</v>
      </c>
      <c r="S8" s="18" t="str">
        <f>IF('Generators - Active Power'!R8="","",'Generators - Active Power'!R8)</f>
        <v>Stage 8</v>
      </c>
      <c r="T8" s="18" t="str">
        <f>IF('Generators - Active Power'!S8="","",'Generators - Active Power'!S8)</f>
        <v>Stage 9</v>
      </c>
      <c r="U8" s="18" t="str">
        <f>IF('Generators - Active Power'!T8="","",'Generators - Active Power'!T8)</f>
        <v>Stage 10</v>
      </c>
      <c r="V8" s="18" t="str">
        <f>IF('Generators - Active Power'!U8="","",'Generators - Active Power'!U8)</f>
        <v>Stage 11</v>
      </c>
      <c r="W8" s="18" t="str">
        <f>IF('Generators - Active Power'!V8="","",'Generators - Active Power'!V8)</f>
        <v>Stage 12</v>
      </c>
      <c r="X8" s="18" t="str">
        <f>IF('Generators - Active Power'!W8="","",'Generators - Active Power'!W8)</f>
        <v>Stage 13</v>
      </c>
      <c r="Y8" s="18" t="str">
        <f>IF('Generators - Active Power'!X8="","",'Generators - Active Power'!X8)</f>
        <v>Stage 14</v>
      </c>
      <c r="Z8" s="18" t="str">
        <f>IF('Generators - Active Power'!Y8="","",'Generators - Active Power'!Y8)</f>
        <v>Stage 15</v>
      </c>
      <c r="AA8" s="18" t="str">
        <f>IF('Generators - Active Power'!Z8="","",'Generators - Active Power'!Z8)</f>
        <v/>
      </c>
      <c r="AB8" s="18" t="str">
        <f>IF('Generators - Active Power'!AA8="","",'Generators - Active Power'!AA8)</f>
        <v/>
      </c>
      <c r="AC8" s="18" t="str">
        <f>IF('Generators - Active Power'!AB8="","",'Generators - Active Power'!AB8)</f>
        <v/>
      </c>
    </row>
    <row r="9" spans="1:30" x14ac:dyDescent="0.25">
      <c r="E9" s="11" t="s">
        <v>112</v>
      </c>
      <c r="F9" s="30">
        <v>13</v>
      </c>
      <c r="G9" s="30">
        <v>33</v>
      </c>
      <c r="H9" s="30">
        <v>0.68999999761581421</v>
      </c>
      <c r="I9" s="2"/>
      <c r="J9" s="16">
        <f>$F9*'Transformers - Loading'!J9/100</f>
        <v>0</v>
      </c>
      <c r="K9" s="16">
        <f>$F9*'Transformers - Loading'!K9/100</f>
        <v>0</v>
      </c>
      <c r="L9" s="16">
        <f>$F9*'Transformers - Loading'!L9/100</f>
        <v>0</v>
      </c>
      <c r="M9" s="16">
        <f>$F9*'Transformers - Loading'!M9/100</f>
        <v>0</v>
      </c>
      <c r="N9" s="16">
        <f>$F9*'Transformers - Loading'!N9/100</f>
        <v>0</v>
      </c>
      <c r="O9" s="16">
        <f>$F9*'Transformers - Loading'!O9/100</f>
        <v>0.86628687425569018</v>
      </c>
      <c r="P9" s="16">
        <f>$F9*'Transformers - Loading'!P9/100</f>
        <v>0.86263013798027932</v>
      </c>
      <c r="Q9" s="16">
        <f>$F9*'Transformers - Loading'!Q9/100</f>
        <v>0.85929208158481518</v>
      </c>
      <c r="R9" s="16">
        <f>$F9*'Transformers - Loading'!R9/100</f>
        <v>0.89480343144693297</v>
      </c>
      <c r="S9" s="16">
        <f>$F9*'Transformers - Loading'!S9/100</f>
        <v>0.91302130517964775</v>
      </c>
      <c r="T9" s="16">
        <f>$F9*'Transformers - Loading'!T9/100</f>
        <v>0.9251535102563726</v>
      </c>
      <c r="U9" s="16">
        <f>$F9*'Transformers - Loading'!U9/100</f>
        <v>0.91033118767938648</v>
      </c>
      <c r="V9" s="16">
        <f>$F9*'Transformers - Loading'!V9/100</f>
        <v>0.89278897018494929</v>
      </c>
      <c r="W9" s="16">
        <f>$F9*'Transformers - Loading'!W9/100</f>
        <v>5.4806008394613084</v>
      </c>
      <c r="X9" s="16">
        <f>$F9*'Transformers - Loading'!X9/100</f>
        <v>5.1491568904334351</v>
      </c>
      <c r="Y9" s="16">
        <f>$F9*'Transformers - Loading'!Y9/100</f>
        <v>5.3047668321289043</v>
      </c>
      <c r="Z9" s="16">
        <f>$F9*'Transformers - Loading'!Z9/100</f>
        <v>4.8002842628595701</v>
      </c>
      <c r="AA9" s="16"/>
      <c r="AB9" s="16"/>
      <c r="AC9" s="16"/>
    </row>
    <row r="10" spans="1:30" x14ac:dyDescent="0.25">
      <c r="E10" s="11" t="s">
        <v>113</v>
      </c>
      <c r="F10" s="30">
        <v>8.8400001525878906</v>
      </c>
      <c r="G10" s="30">
        <v>11</v>
      </c>
      <c r="H10" s="30">
        <v>0.68999999761581421</v>
      </c>
      <c r="I10" s="2"/>
      <c r="J10" s="16">
        <f>$F10*'Transformers - Loading'!J10/100</f>
        <v>0</v>
      </c>
      <c r="K10" s="16">
        <f>$F10*'Transformers - Loading'!K10/100</f>
        <v>0</v>
      </c>
      <c r="L10" s="16">
        <f>$F10*'Transformers - Loading'!L10/100</f>
        <v>0</v>
      </c>
      <c r="M10" s="16">
        <f>$F10*'Transformers - Loading'!M10/100</f>
        <v>0</v>
      </c>
      <c r="N10" s="16">
        <f>$F10*'Transformers - Loading'!N10/100</f>
        <v>0</v>
      </c>
      <c r="O10" s="16">
        <f>$F10*'Transformers - Loading'!O10/100</f>
        <v>0</v>
      </c>
      <c r="P10" s="16">
        <f>$F10*'Transformers - Loading'!P10/100</f>
        <v>0</v>
      </c>
      <c r="Q10" s="16">
        <f>$F10*'Transformers - Loading'!Q10/100</f>
        <v>0</v>
      </c>
      <c r="R10" s="16">
        <f>$F10*'Transformers - Loading'!R10/100</f>
        <v>0</v>
      </c>
      <c r="S10" s="16">
        <f>$F10*'Transformers - Loading'!S10/100</f>
        <v>0</v>
      </c>
      <c r="T10" s="16">
        <f>$F10*'Transformers - Loading'!T10/100</f>
        <v>9.7860292099293951E-9</v>
      </c>
      <c r="U10" s="16">
        <f>$F10*'Transformers - Loading'!U10/100</f>
        <v>1.08438416950053E-8</v>
      </c>
      <c r="V10" s="16">
        <f>$F10*'Transformers - Loading'!V10/100</f>
        <v>1.1076593737726417E-8</v>
      </c>
      <c r="W10" s="16">
        <f>$F10*'Transformers - Loading'!W10/100</f>
        <v>1.1039545246006754E-8</v>
      </c>
      <c r="X10" s="16">
        <f>$F10*'Transformers - Loading'!X10/100</f>
        <v>1.1064323915003134E-8</v>
      </c>
      <c r="Y10" s="16">
        <f>$F10*'Transformers - Loading'!Y10/100</f>
        <v>1.1041704964288359E-8</v>
      </c>
      <c r="Z10" s="16">
        <f>$F10*'Transformers - Loading'!Z10/100</f>
        <v>1.1036588442868426E-8</v>
      </c>
      <c r="AA10" s="16"/>
      <c r="AB10" s="16"/>
      <c r="AC10" s="16"/>
    </row>
    <row r="11" spans="1:30" x14ac:dyDescent="0.25">
      <c r="E11" s="11" t="s">
        <v>114</v>
      </c>
      <c r="F11" s="30">
        <v>12</v>
      </c>
      <c r="G11" s="30">
        <v>33</v>
      </c>
      <c r="H11" s="30">
        <v>11</v>
      </c>
      <c r="I11" s="2"/>
      <c r="J11" s="16">
        <f>$F11*'Transformers - Loading'!J11/100</f>
        <v>0</v>
      </c>
      <c r="K11" s="16">
        <f>$F11*'Transformers - Loading'!K11/100</f>
        <v>0</v>
      </c>
      <c r="L11" s="16">
        <f>$F11*'Transformers - Loading'!L11/100</f>
        <v>0</v>
      </c>
      <c r="M11" s="16">
        <f>$F11*'Transformers - Loading'!M11/100</f>
        <v>0</v>
      </c>
      <c r="N11" s="16">
        <f>$F11*'Transformers - Loading'!N11/100</f>
        <v>0</v>
      </c>
      <c r="O11" s="16">
        <f>$F11*'Transformers - Loading'!O11/100</f>
        <v>0</v>
      </c>
      <c r="P11" s="16">
        <f>$F11*'Transformers - Loading'!P11/100</f>
        <v>0</v>
      </c>
      <c r="Q11" s="16">
        <f>$F11*'Transformers - Loading'!Q11/100</f>
        <v>0</v>
      </c>
      <c r="R11" s="16">
        <f>$F11*'Transformers - Loading'!R11/100</f>
        <v>0</v>
      </c>
      <c r="S11" s="16">
        <f>$F11*'Transformers - Loading'!S11/100</f>
        <v>0</v>
      </c>
      <c r="T11" s="16">
        <f>$F11*'Transformers - Loading'!T11/100</f>
        <v>0</v>
      </c>
      <c r="U11" s="16">
        <f>$F11*'Transformers - Loading'!U11/100</f>
        <v>0</v>
      </c>
      <c r="V11" s="16">
        <f>$F11*'Transformers - Loading'!V11/100</f>
        <v>1.1229718219907641E-8</v>
      </c>
      <c r="W11" s="16">
        <f>$F11*'Transformers - Loading'!W11/100</f>
        <v>1.137638545856321E-8</v>
      </c>
      <c r="X11" s="16">
        <f>$F11*'Transformers - Loading'!X11/100</f>
        <v>1.1251277124818181E-8</v>
      </c>
      <c r="Y11" s="16">
        <f>$F11*'Transformers - Loading'!Y11/100</f>
        <v>1.1224523553213973E-8</v>
      </c>
      <c r="Z11" s="16">
        <f>$F11*'Transformers - Loading'!Z11/100</f>
        <v>2.4945824282461855</v>
      </c>
      <c r="AA11" s="16"/>
      <c r="AB11" s="16"/>
      <c r="AC11" s="16"/>
    </row>
    <row r="12" spans="1:30" x14ac:dyDescent="0.25">
      <c r="E12" s="11" t="s">
        <v>115</v>
      </c>
      <c r="F12" s="30">
        <v>2.6600000858306885</v>
      </c>
      <c r="G12" s="30">
        <v>11</v>
      </c>
      <c r="H12" s="30">
        <v>0.68999999761581421</v>
      </c>
      <c r="I12" s="2"/>
      <c r="J12" s="16">
        <f>$F12*'Transformers - Loading'!J12/100</f>
        <v>0</v>
      </c>
      <c r="K12" s="16">
        <f>$F12*'Transformers - Loading'!K12/100</f>
        <v>0</v>
      </c>
      <c r="L12" s="16">
        <f>$F12*'Transformers - Loading'!L12/100</f>
        <v>0</v>
      </c>
      <c r="M12" s="16">
        <f>$F12*'Transformers - Loading'!M12/100</f>
        <v>0</v>
      </c>
      <c r="N12" s="16">
        <f>$F12*'Transformers - Loading'!N12/100</f>
        <v>0</v>
      </c>
      <c r="O12" s="16">
        <f>$F12*'Transformers - Loading'!O12/100</f>
        <v>0</v>
      </c>
      <c r="P12" s="16">
        <f>$F12*'Transformers - Loading'!P12/100</f>
        <v>0</v>
      </c>
      <c r="Q12" s="16">
        <f>$F12*'Transformers - Loading'!Q12/100</f>
        <v>0</v>
      </c>
      <c r="R12" s="16">
        <f>$F12*'Transformers - Loading'!R12/100</f>
        <v>0</v>
      </c>
      <c r="S12" s="16">
        <f>$F12*'Transformers - Loading'!S12/100</f>
        <v>0</v>
      </c>
      <c r="T12" s="16">
        <f>$F12*'Transformers - Loading'!T12/100</f>
        <v>4.780596689746253E-9</v>
      </c>
      <c r="U12" s="16">
        <f>$F12*'Transformers - Loading'!U12/100</f>
        <v>5.3204713519876012E-9</v>
      </c>
      <c r="V12" s="16">
        <f>$F12*'Transformers - Loading'!V12/100</f>
        <v>5.4389866754820505E-9</v>
      </c>
      <c r="W12" s="16">
        <f>$F12*'Transformers - Loading'!W12/100</f>
        <v>5.4201276157841273E-9</v>
      </c>
      <c r="X12" s="16">
        <f>$F12*'Transformers - Loading'!X12/100</f>
        <v>5.432742335303058E-9</v>
      </c>
      <c r="Y12" s="16">
        <f>$F12*'Transformers - Loading'!Y12/100</f>
        <v>5.4212214867362396E-9</v>
      </c>
      <c r="Z12" s="16">
        <f>$F12*'Transformers - Loading'!Z12/100</f>
        <v>5.4186266188706604E-9</v>
      </c>
      <c r="AA12" s="16"/>
      <c r="AB12" s="16"/>
      <c r="AC12" s="16"/>
    </row>
    <row r="13" spans="1:30" x14ac:dyDescent="0.25">
      <c r="E13" s="11" t="s">
        <v>116</v>
      </c>
      <c r="F13" s="30">
        <v>12</v>
      </c>
      <c r="G13" s="30">
        <v>33</v>
      </c>
      <c r="H13" s="30">
        <v>11.5</v>
      </c>
      <c r="I13" s="2"/>
      <c r="J13" s="16">
        <f>$F13*'Transformers - Loading'!J13/100</f>
        <v>0</v>
      </c>
      <c r="K13" s="16">
        <f>$F13*'Transformers - Loading'!K13/100</f>
        <v>0</v>
      </c>
      <c r="L13" s="16">
        <f>$F13*'Transformers - Loading'!L13/100</f>
        <v>0</v>
      </c>
      <c r="M13" s="16">
        <f>$F13*'Transformers - Loading'!M13/100</f>
        <v>0</v>
      </c>
      <c r="N13" s="16">
        <f>$F13*'Transformers - Loading'!N13/100</f>
        <v>0</v>
      </c>
      <c r="O13" s="16">
        <f>$F13*'Transformers - Loading'!O13/100</f>
        <v>0</v>
      </c>
      <c r="P13" s="16">
        <f>$F13*'Transformers - Loading'!P13/100</f>
        <v>0</v>
      </c>
      <c r="Q13" s="16">
        <f>$F13*'Transformers - Loading'!Q13/100</f>
        <v>0</v>
      </c>
      <c r="R13" s="16">
        <f>$F13*'Transformers - Loading'!R13/100</f>
        <v>0</v>
      </c>
      <c r="S13" s="16">
        <f>$F13*'Transformers - Loading'!S13/100</f>
        <v>0</v>
      </c>
      <c r="T13" s="16">
        <f>$F13*'Transformers - Loading'!T13/100</f>
        <v>0</v>
      </c>
      <c r="U13" s="16">
        <f>$F13*'Transformers - Loading'!U13/100</f>
        <v>15.156932094703498</v>
      </c>
      <c r="V13" s="16">
        <f>$F13*'Transformers - Loading'!V13/100</f>
        <v>11.173771894000236</v>
      </c>
      <c r="W13" s="16">
        <f>$F13*'Transformers - Loading'!W13/100</f>
        <v>7.486197221442259</v>
      </c>
      <c r="X13" s="16">
        <f>$F13*'Transformers - Loading'!X13/100</f>
        <v>7.4671562827255604</v>
      </c>
      <c r="Y13" s="16">
        <f>$F13*'Transformers - Loading'!Y13/100</f>
        <v>7.4856466386240461</v>
      </c>
      <c r="Z13" s="16">
        <f>$F13*'Transformers - Loading'!Z13/100</f>
        <v>4.9918079122256689</v>
      </c>
      <c r="AA13" s="16"/>
      <c r="AB13" s="16"/>
      <c r="AC13" s="16"/>
    </row>
    <row r="14" spans="1:30" x14ac:dyDescent="0.25">
      <c r="E14" s="11" t="s">
        <v>117</v>
      </c>
      <c r="F14" s="30">
        <v>7.5</v>
      </c>
      <c r="G14" s="30">
        <v>33</v>
      </c>
      <c r="H14" s="30">
        <v>11.5</v>
      </c>
      <c r="I14" s="2"/>
      <c r="J14" s="16">
        <f>$F14*'Transformers - Loading'!J14/100</f>
        <v>0</v>
      </c>
      <c r="K14" s="16">
        <f>$F14*'Transformers - Loading'!K14/100</f>
        <v>0</v>
      </c>
      <c r="L14" s="16">
        <f>$F14*'Transformers - Loading'!L14/100</f>
        <v>0</v>
      </c>
      <c r="M14" s="16">
        <f>$F14*'Transformers - Loading'!M14/100</f>
        <v>0</v>
      </c>
      <c r="N14" s="16">
        <f>$F14*'Transformers - Loading'!N14/100</f>
        <v>0</v>
      </c>
      <c r="O14" s="16">
        <f>$F14*'Transformers - Loading'!O14/100</f>
        <v>0</v>
      </c>
      <c r="P14" s="16">
        <f>$F14*'Transformers - Loading'!P14/100</f>
        <v>0</v>
      </c>
      <c r="Q14" s="16">
        <f>$F14*'Transformers - Loading'!Q14/100</f>
        <v>0</v>
      </c>
      <c r="R14" s="16">
        <f>$F14*'Transformers - Loading'!R14/100</f>
        <v>0</v>
      </c>
      <c r="S14" s="16">
        <f>$F14*'Transformers - Loading'!S14/100</f>
        <v>0</v>
      </c>
      <c r="T14" s="16">
        <f>$F14*'Transformers - Loading'!T14/100</f>
        <v>0</v>
      </c>
      <c r="U14" s="16">
        <f>$F14*'Transformers - Loading'!U14/100</f>
        <v>0</v>
      </c>
      <c r="V14" s="16">
        <f>$F14*'Transformers - Loading'!V14/100</f>
        <v>0</v>
      </c>
      <c r="W14" s="16">
        <f>$F14*'Transformers - Loading'!W14/100</f>
        <v>0</v>
      </c>
      <c r="X14" s="16">
        <f>$F14*'Transformers - Loading'!X14/100</f>
        <v>0</v>
      </c>
      <c r="Y14" s="16">
        <f>$F14*'Transformers - Loading'!Y14/100</f>
        <v>4.8087244266066502</v>
      </c>
      <c r="Z14" s="16">
        <f>$F14*'Transformers - Loading'!Z14/100</f>
        <v>2.566295559877132</v>
      </c>
      <c r="AA14" s="16"/>
      <c r="AB14" s="16"/>
      <c r="AC14" s="16"/>
    </row>
    <row r="15" spans="1:30" x14ac:dyDescent="0.25">
      <c r="E15" s="11" t="s">
        <v>118</v>
      </c>
      <c r="F15" s="30">
        <v>24</v>
      </c>
      <c r="G15" s="30">
        <v>33</v>
      </c>
      <c r="H15" s="30">
        <v>11.5</v>
      </c>
      <c r="I15" s="2"/>
      <c r="J15" s="16">
        <f>$F15*'Transformers - Loading'!J15/100</f>
        <v>0</v>
      </c>
      <c r="K15" s="16">
        <f>$F15*'Transformers - Loading'!K15/100</f>
        <v>0</v>
      </c>
      <c r="L15" s="16">
        <f>$F15*'Transformers - Loading'!L15/100</f>
        <v>0</v>
      </c>
      <c r="M15" s="16">
        <f>$F15*'Transformers - Loading'!M15/100</f>
        <v>0</v>
      </c>
      <c r="N15" s="16">
        <f>$F15*'Transformers - Loading'!N15/100</f>
        <v>0</v>
      </c>
      <c r="O15" s="16">
        <f>$F15*'Transformers - Loading'!O15/100</f>
        <v>0</v>
      </c>
      <c r="P15" s="16">
        <f>$F15*'Transformers - Loading'!P15/100</f>
        <v>0</v>
      </c>
      <c r="Q15" s="16">
        <f>$F15*'Transformers - Loading'!Q15/100</f>
        <v>0</v>
      </c>
      <c r="R15" s="16">
        <f>$F15*'Transformers - Loading'!R15/100</f>
        <v>0</v>
      </c>
      <c r="S15" s="16">
        <f>$F15*'Transformers - Loading'!S15/100</f>
        <v>0</v>
      </c>
      <c r="T15" s="16">
        <f>$F15*'Transformers - Loading'!T15/100</f>
        <v>0</v>
      </c>
      <c r="U15" s="16">
        <f>$F15*'Transformers - Loading'!U15/100</f>
        <v>0</v>
      </c>
      <c r="V15" s="16">
        <f>$F15*'Transformers - Loading'!V15/100</f>
        <v>0</v>
      </c>
      <c r="W15" s="16">
        <f>$F15*'Transformers - Loading'!W15/100</f>
        <v>16.332009906192692</v>
      </c>
      <c r="X15" s="16">
        <f>$F15*'Transformers - Loading'!X15/100</f>
        <v>7.5961832672053049</v>
      </c>
      <c r="Y15" s="16">
        <f>$F15*'Transformers - Loading'!Y15/100</f>
        <v>7.7493448480175866</v>
      </c>
      <c r="Z15" s="16">
        <f>$F15*'Transformers - Loading'!Z15/100</f>
        <v>8.0921305132557464</v>
      </c>
      <c r="AA15" s="16"/>
      <c r="AB15" s="16"/>
      <c r="AC15" s="16"/>
    </row>
    <row r="16" spans="1:30" x14ac:dyDescent="0.25">
      <c r="E16" s="11" t="s">
        <v>119</v>
      </c>
      <c r="F16" s="30">
        <v>12</v>
      </c>
      <c r="G16" s="30">
        <v>33</v>
      </c>
      <c r="H16" s="30">
        <v>11.5</v>
      </c>
      <c r="I16" s="2"/>
      <c r="J16" s="16">
        <f>$F16*'Transformers - Loading'!J16/100</f>
        <v>0</v>
      </c>
      <c r="K16" s="16">
        <f>$F16*'Transformers - Loading'!K16/100</f>
        <v>0</v>
      </c>
      <c r="L16" s="16">
        <f>$F16*'Transformers - Loading'!L16/100</f>
        <v>0</v>
      </c>
      <c r="M16" s="16">
        <f>$F16*'Transformers - Loading'!M16/100</f>
        <v>0</v>
      </c>
      <c r="N16" s="16">
        <f>$F16*'Transformers - Loading'!N16/100</f>
        <v>0</v>
      </c>
      <c r="O16" s="16">
        <f>$F16*'Transformers - Loading'!O16/100</f>
        <v>0</v>
      </c>
      <c r="P16" s="16">
        <f>$F16*'Transformers - Loading'!P16/100</f>
        <v>0</v>
      </c>
      <c r="Q16" s="16">
        <f>$F16*'Transformers - Loading'!Q16/100</f>
        <v>0</v>
      </c>
      <c r="R16" s="16">
        <f>$F16*'Transformers - Loading'!R16/100</f>
        <v>0</v>
      </c>
      <c r="S16" s="16">
        <f>$F16*'Transformers - Loading'!S16/100</f>
        <v>0</v>
      </c>
      <c r="T16" s="16">
        <f>$F16*'Transformers - Loading'!T16/100</f>
        <v>0</v>
      </c>
      <c r="U16" s="16">
        <f>$F16*'Transformers - Loading'!U16/100</f>
        <v>0</v>
      </c>
      <c r="V16" s="16">
        <f>$F16*'Transformers - Loading'!V16/100</f>
        <v>7.4799874827743444E-3</v>
      </c>
      <c r="W16" s="16">
        <f>$F16*'Transformers - Loading'!W16/100</f>
        <v>7.3738869835320298E-3</v>
      </c>
      <c r="X16" s="16">
        <f>$F16*'Transformers - Loading'!X16/100</f>
        <v>7.4806128428348707E-3</v>
      </c>
      <c r="Y16" s="16">
        <f>$F16*'Transformers - Loading'!Y16/100</f>
        <v>7.4628921124122449E-3</v>
      </c>
      <c r="Z16" s="16">
        <f>$F16*'Transformers - Loading'!Z16/100</f>
        <v>2.4439250086304707</v>
      </c>
      <c r="AA16" s="16"/>
      <c r="AB16" s="16"/>
      <c r="AC16" s="16"/>
    </row>
    <row r="17" spans="5:29" x14ac:dyDescent="0.25">
      <c r="E17" s="11" t="s">
        <v>120</v>
      </c>
      <c r="F17" s="30">
        <v>10</v>
      </c>
      <c r="G17" s="30">
        <v>33</v>
      </c>
      <c r="H17" s="30">
        <v>11</v>
      </c>
      <c r="I17" s="2"/>
      <c r="J17" s="16">
        <f>$F17*'Transformers - Loading'!J17/100</f>
        <v>0</v>
      </c>
      <c r="K17" s="16">
        <f>$F17*'Transformers - Loading'!K17/100</f>
        <v>0</v>
      </c>
      <c r="L17" s="16">
        <f>$F17*'Transformers - Loading'!L17/100</f>
        <v>0</v>
      </c>
      <c r="M17" s="16">
        <f>$F17*'Transformers - Loading'!M17/100</f>
        <v>0</v>
      </c>
      <c r="N17" s="16">
        <f>$F17*'Transformers - Loading'!N17/100</f>
        <v>0</v>
      </c>
      <c r="O17" s="16">
        <f>$F17*'Transformers - Loading'!O17/100</f>
        <v>0</v>
      </c>
      <c r="P17" s="16">
        <f>$F17*'Transformers - Loading'!P17/100</f>
        <v>0</v>
      </c>
      <c r="Q17" s="16">
        <f>$F17*'Transformers - Loading'!Q17/100</f>
        <v>0</v>
      </c>
      <c r="R17" s="16">
        <f>$F17*'Transformers - Loading'!R17/100</f>
        <v>0</v>
      </c>
      <c r="S17" s="16">
        <f>$F17*'Transformers - Loading'!S17/100</f>
        <v>10.875280335958816</v>
      </c>
      <c r="T17" s="16">
        <f>$F17*'Transformers - Loading'!T17/100</f>
        <v>8.2534431153495014</v>
      </c>
      <c r="U17" s="16">
        <f>$F17*'Transformers - Loading'!U17/100</f>
        <v>5.4113963695501992</v>
      </c>
      <c r="V17" s="16">
        <f>$F17*'Transformers - Loading'!V17/100</f>
        <v>5.3081770207669914</v>
      </c>
      <c r="W17" s="16">
        <f>$F17*'Transformers - Loading'!W17/100</f>
        <v>5.3231952729532876</v>
      </c>
      <c r="X17" s="16">
        <f>$F17*'Transformers - Loading'!X17/100</f>
        <v>5.2527912025181625</v>
      </c>
      <c r="Y17" s="16">
        <f>$F17*'Transformers - Loading'!Y17/100</f>
        <v>5.261895985223914</v>
      </c>
      <c r="Z17" s="16">
        <f>$F17*'Transformers - Loading'!Z17/100</f>
        <v>5.229010312978672</v>
      </c>
      <c r="AA17" s="16"/>
      <c r="AB17" s="16"/>
      <c r="AC17" s="16"/>
    </row>
    <row r="18" spans="5:29" x14ac:dyDescent="0.25">
      <c r="E18" s="11" t="s">
        <v>121</v>
      </c>
      <c r="F18" s="30">
        <v>12</v>
      </c>
      <c r="G18" s="30">
        <v>33</v>
      </c>
      <c r="H18" s="30">
        <v>11.5</v>
      </c>
      <c r="I18" s="2"/>
      <c r="J18" s="16">
        <f>$F18*'Transformers - Loading'!J18/100</f>
        <v>0</v>
      </c>
      <c r="K18" s="16">
        <f>$F18*'Transformers - Loading'!K18/100</f>
        <v>0</v>
      </c>
      <c r="L18" s="16">
        <f>$F18*'Transformers - Loading'!L18/100</f>
        <v>0</v>
      </c>
      <c r="M18" s="16">
        <f>$F18*'Transformers - Loading'!M18/100</f>
        <v>0</v>
      </c>
      <c r="N18" s="16">
        <f>$F18*'Transformers - Loading'!N18/100</f>
        <v>0</v>
      </c>
      <c r="O18" s="16">
        <f>$F18*'Transformers - Loading'!O18/100</f>
        <v>0</v>
      </c>
      <c r="P18" s="16">
        <f>$F18*'Transformers - Loading'!P18/100</f>
        <v>0</v>
      </c>
      <c r="Q18" s="16">
        <f>$F18*'Transformers - Loading'!Q18/100</f>
        <v>0</v>
      </c>
      <c r="R18" s="16">
        <f>$F18*'Transformers - Loading'!R18/100</f>
        <v>0</v>
      </c>
      <c r="S18" s="16">
        <f>$F18*'Transformers - Loading'!S18/100</f>
        <v>0</v>
      </c>
      <c r="T18" s="16">
        <f>$F18*'Transformers - Loading'!T18/100</f>
        <v>16.571956079211795</v>
      </c>
      <c r="U18" s="16">
        <f>$F18*'Transformers - Loading'!U18/100</f>
        <v>11.218498996376615</v>
      </c>
      <c r="V18" s="16">
        <f>$F18*'Transformers - Loading'!V18/100</f>
        <v>6.9383277957174414</v>
      </c>
      <c r="W18" s="16">
        <f>$F18*'Transformers - Loading'!W18/100</f>
        <v>6.9615828990530089</v>
      </c>
      <c r="X18" s="16">
        <f>$F18*'Transformers - Loading'!X18/100</f>
        <v>6.855810331296456</v>
      </c>
      <c r="Y18" s="16">
        <f>$F18*'Transformers - Loading'!Y18/100</f>
        <v>6.8698347463980278</v>
      </c>
      <c r="Z18" s="16">
        <f>$F18*'Transformers - Loading'!Z18/100</f>
        <v>4.2565106538230548</v>
      </c>
      <c r="AA18" s="16"/>
      <c r="AB18" s="16"/>
      <c r="AC18" s="16"/>
    </row>
    <row r="19" spans="5:29" x14ac:dyDescent="0.25">
      <c r="E19" s="11" t="s">
        <v>122</v>
      </c>
      <c r="F19" s="30">
        <v>5</v>
      </c>
      <c r="G19" s="30">
        <v>33</v>
      </c>
      <c r="H19" s="30">
        <v>11</v>
      </c>
      <c r="I19" s="2"/>
      <c r="J19" s="16">
        <f>$F19*'Transformers - Loading'!J19/100</f>
        <v>0</v>
      </c>
      <c r="K19" s="16">
        <f>$F19*'Transformers - Loading'!K19/100</f>
        <v>0</v>
      </c>
      <c r="L19" s="16">
        <f>$F19*'Transformers - Loading'!L19/100</f>
        <v>0</v>
      </c>
      <c r="M19" s="16">
        <f>$F19*'Transformers - Loading'!M19/100</f>
        <v>0</v>
      </c>
      <c r="N19" s="16">
        <f>$F19*'Transformers - Loading'!N19/100</f>
        <v>0</v>
      </c>
      <c r="O19" s="16">
        <f>$F19*'Transformers - Loading'!O19/100</f>
        <v>0</v>
      </c>
      <c r="P19" s="16">
        <f>$F19*'Transformers - Loading'!P19/100</f>
        <v>0</v>
      </c>
      <c r="Q19" s="16">
        <f>$F19*'Transformers - Loading'!Q19/100</f>
        <v>0</v>
      </c>
      <c r="R19" s="16">
        <f>$F19*'Transformers - Loading'!R19/100</f>
        <v>0</v>
      </c>
      <c r="S19" s="16">
        <f>$F19*'Transformers - Loading'!S19/100</f>
        <v>0</v>
      </c>
      <c r="T19" s="16">
        <f>$F19*'Transformers - Loading'!T19/100</f>
        <v>0</v>
      </c>
      <c r="U19" s="16">
        <f>$F19*'Transformers - Loading'!U19/100</f>
        <v>0</v>
      </c>
      <c r="V19" s="16">
        <f>$F19*'Transformers - Loading'!V19/100</f>
        <v>2.2149574202366824</v>
      </c>
      <c r="W19" s="16">
        <f>$F19*'Transformers - Loading'!W19/100</f>
        <v>1.1154932871893837</v>
      </c>
      <c r="X19" s="16">
        <f>$F19*'Transformers - Loading'!X19/100</f>
        <v>1.099418560523223</v>
      </c>
      <c r="Y19" s="16">
        <f>$F19*'Transformers - Loading'!Y19/100</f>
        <v>1.1020660839203571</v>
      </c>
      <c r="Z19" s="16">
        <f>$F19*'Transformers - Loading'!Z19/100</f>
        <v>1.1120831521952739</v>
      </c>
      <c r="AA19" s="16"/>
      <c r="AB19" s="16"/>
      <c r="AC19" s="16"/>
    </row>
    <row r="20" spans="5:29" x14ac:dyDescent="0.25">
      <c r="E20" s="11" t="s">
        <v>123</v>
      </c>
      <c r="F20" s="30">
        <v>5</v>
      </c>
      <c r="G20" s="30">
        <v>33</v>
      </c>
      <c r="H20" s="30">
        <v>11</v>
      </c>
      <c r="I20" s="2"/>
      <c r="J20" s="16">
        <f>$F20*'Transformers - Loading'!J20/100</f>
        <v>0</v>
      </c>
      <c r="K20" s="16">
        <f>$F20*'Transformers - Loading'!K20/100</f>
        <v>0</v>
      </c>
      <c r="L20" s="16">
        <f>$F20*'Transformers - Loading'!L20/100</f>
        <v>0</v>
      </c>
      <c r="M20" s="16">
        <f>$F20*'Transformers - Loading'!M20/100</f>
        <v>0</v>
      </c>
      <c r="N20" s="16">
        <f>$F20*'Transformers - Loading'!N20/100</f>
        <v>0</v>
      </c>
      <c r="O20" s="16">
        <f>$F20*'Transformers - Loading'!O20/100</f>
        <v>0</v>
      </c>
      <c r="P20" s="16">
        <f>$F20*'Transformers - Loading'!P20/100</f>
        <v>0</v>
      </c>
      <c r="Q20" s="16">
        <f>$F20*'Transformers - Loading'!Q20/100</f>
        <v>0</v>
      </c>
      <c r="R20" s="16">
        <f>$F20*'Transformers - Loading'!R20/100</f>
        <v>0</v>
      </c>
      <c r="S20" s="16">
        <f>$F20*'Transformers - Loading'!S20/100</f>
        <v>0</v>
      </c>
      <c r="T20" s="16">
        <f>$F20*'Transformers - Loading'!T20/100</f>
        <v>0</v>
      </c>
      <c r="U20" s="16">
        <f>$F20*'Transformers - Loading'!U20/100</f>
        <v>0</v>
      </c>
      <c r="V20" s="16">
        <f>$F20*'Transformers - Loading'!V20/100</f>
        <v>0</v>
      </c>
      <c r="W20" s="16">
        <f>$F20*'Transformers - Loading'!W20/100</f>
        <v>0</v>
      </c>
      <c r="X20" s="16">
        <f>$F20*'Transformers - Loading'!X20/100</f>
        <v>3.0680812595588742</v>
      </c>
      <c r="Y20" s="16">
        <f>$F20*'Transformers - Loading'!Y20/100</f>
        <v>2.2462426013129182</v>
      </c>
      <c r="Z20" s="16">
        <f>$F20*'Transformers - Loading'!Z20/100</f>
        <v>1.4424409795450019</v>
      </c>
      <c r="AA20" s="16"/>
      <c r="AB20" s="16"/>
      <c r="AC20" s="16"/>
    </row>
    <row r="21" spans="5:29" x14ac:dyDescent="0.25">
      <c r="E21" s="11" t="s">
        <v>124</v>
      </c>
      <c r="F21" s="30">
        <v>90</v>
      </c>
      <c r="G21" s="30">
        <v>132</v>
      </c>
      <c r="H21" s="30">
        <v>33</v>
      </c>
      <c r="I21" s="2"/>
      <c r="J21" s="16">
        <f>$F21*'Transformers - Loading'!J21/100</f>
        <v>0</v>
      </c>
      <c r="K21" s="16">
        <f>$F21*'Transformers - Loading'!K21/100</f>
        <v>0</v>
      </c>
      <c r="L21" s="16">
        <f>$F21*'Transformers - Loading'!L21/100</f>
        <v>0</v>
      </c>
      <c r="M21" s="16">
        <f>$F21*'Transformers - Loading'!M21/100</f>
        <v>0</v>
      </c>
      <c r="N21" s="16">
        <f>$F21*'Transformers - Loading'!N21/100</f>
        <v>0</v>
      </c>
      <c r="O21" s="16">
        <f>$F21*'Transformers - Loading'!O21/100</f>
        <v>0</v>
      </c>
      <c r="P21" s="16">
        <f>$F21*'Transformers - Loading'!P21/100</f>
        <v>1.0075686410799509</v>
      </c>
      <c r="Q21" s="16">
        <f>$F21*'Transformers - Loading'!Q21/100</f>
        <v>1.9344203540986091</v>
      </c>
      <c r="R21" s="16">
        <f>$F21*'Transformers - Loading'!R21/100</f>
        <v>1.5182515408228014</v>
      </c>
      <c r="S21" s="16">
        <f>$F21*'Transformers - Loading'!S21/100</f>
        <v>1.5122548275823522</v>
      </c>
      <c r="T21" s="16">
        <f>$F21*'Transformers - Loading'!T21/100</f>
        <v>1.5391224428088079</v>
      </c>
      <c r="U21" s="16">
        <f>$F21*'Transformers - Loading'!U21/100</f>
        <v>1.5360037665669624</v>
      </c>
      <c r="V21" s="16">
        <f>$F21*'Transformers - Loading'!V21/100</f>
        <v>1.9142527131417877</v>
      </c>
      <c r="W21" s="16">
        <f>$F21*'Transformers - Loading'!W21/100</f>
        <v>1.5221402449304948</v>
      </c>
      <c r="X21" s="16">
        <f>$F21*'Transformers - Loading'!X21/100</f>
        <v>1.9057646695576649</v>
      </c>
      <c r="Y21" s="16">
        <f>$F21*'Transformers - Loading'!Y21/100</f>
        <v>1.5403505819973367</v>
      </c>
      <c r="Z21" s="16">
        <f>$F21*'Transformers - Loading'!Z21/100</f>
        <v>1.9110501243951998</v>
      </c>
      <c r="AA21" s="16"/>
      <c r="AB21" s="16"/>
      <c r="AC21" s="16"/>
    </row>
    <row r="22" spans="5:29" x14ac:dyDescent="0.25">
      <c r="E22" s="11" t="s">
        <v>125</v>
      </c>
      <c r="F22" s="30">
        <v>90</v>
      </c>
      <c r="G22" s="30">
        <v>132</v>
      </c>
      <c r="H22" s="30">
        <v>33</v>
      </c>
      <c r="I22" s="2"/>
      <c r="J22" s="16">
        <f>$F22*'Transformers - Loading'!J22/100</f>
        <v>0</v>
      </c>
      <c r="K22" s="16">
        <f>$F22*'Transformers - Loading'!K22/100</f>
        <v>0</v>
      </c>
      <c r="L22" s="16">
        <f>$F22*'Transformers - Loading'!L22/100</f>
        <v>0</v>
      </c>
      <c r="M22" s="16">
        <f>$F22*'Transformers - Loading'!M22/100</f>
        <v>0</v>
      </c>
      <c r="N22" s="16">
        <f>$F22*'Transformers - Loading'!N22/100</f>
        <v>0</v>
      </c>
      <c r="O22" s="16">
        <f>$F22*'Transformers - Loading'!O22/100</f>
        <v>0</v>
      </c>
      <c r="P22" s="16">
        <f>$F22*'Transformers - Loading'!P22/100</f>
        <v>0</v>
      </c>
      <c r="Q22" s="16">
        <f>$F22*'Transformers - Loading'!Q22/100</f>
        <v>0</v>
      </c>
      <c r="R22" s="16">
        <f>$F22*'Transformers - Loading'!R22/100</f>
        <v>0</v>
      </c>
      <c r="S22" s="16">
        <f>$F22*'Transformers - Loading'!S22/100</f>
        <v>0</v>
      </c>
      <c r="T22" s="16">
        <f>$F22*'Transformers - Loading'!T22/100</f>
        <v>0</v>
      </c>
      <c r="U22" s="16">
        <f>$F22*'Transformers - Loading'!U22/100</f>
        <v>0</v>
      </c>
      <c r="V22" s="16">
        <f>$F22*'Transformers - Loading'!V22/100</f>
        <v>0</v>
      </c>
      <c r="W22" s="16">
        <f>$F22*'Transformers - Loading'!W22/100</f>
        <v>0</v>
      </c>
      <c r="X22" s="16">
        <f>$F22*'Transformers - Loading'!X22/100</f>
        <v>0</v>
      </c>
      <c r="Y22" s="16">
        <f>$F22*'Transformers - Loading'!Y22/100</f>
        <v>0</v>
      </c>
      <c r="Z22" s="16">
        <f>$F22*'Transformers - Loading'!Z22/100</f>
        <v>0</v>
      </c>
      <c r="AA22" s="16"/>
      <c r="AB22" s="16"/>
      <c r="AC22" s="16"/>
    </row>
    <row r="23" spans="5:29" x14ac:dyDescent="0.25">
      <c r="E23" s="11" t="s">
        <v>126</v>
      </c>
      <c r="F23" s="30">
        <v>12.5</v>
      </c>
      <c r="G23" s="30">
        <v>33</v>
      </c>
      <c r="H23" s="30">
        <v>0.68999999761581421</v>
      </c>
      <c r="I23" s="2"/>
      <c r="J23" s="16">
        <f>$F23*'Transformers - Loading'!J23/100</f>
        <v>0</v>
      </c>
      <c r="K23" s="16">
        <f>$F23*'Transformers - Loading'!K23/100</f>
        <v>0</v>
      </c>
      <c r="L23" s="16">
        <f>$F23*'Transformers - Loading'!L23/100</f>
        <v>0</v>
      </c>
      <c r="M23" s="16">
        <f>$F23*'Transformers - Loading'!M23/100</f>
        <v>0</v>
      </c>
      <c r="N23" s="16">
        <f>$F23*'Transformers - Loading'!N23/100</f>
        <v>0</v>
      </c>
      <c r="O23" s="16">
        <f>$F23*'Transformers - Loading'!O23/100</f>
        <v>0</v>
      </c>
      <c r="P23" s="16">
        <f>$F23*'Transformers - Loading'!P23/100</f>
        <v>0</v>
      </c>
      <c r="Q23" s="16">
        <f>$F23*'Transformers - Loading'!Q23/100</f>
        <v>0</v>
      </c>
      <c r="R23" s="16">
        <f>$F23*'Transformers - Loading'!R23/100</f>
        <v>0</v>
      </c>
      <c r="S23" s="16">
        <f>$F23*'Transformers - Loading'!S23/100</f>
        <v>0</v>
      </c>
      <c r="T23" s="16">
        <f>$F23*'Transformers - Loading'!T23/100</f>
        <v>0</v>
      </c>
      <c r="U23" s="16">
        <f>$F23*'Transformers - Loading'!U23/100</f>
        <v>0</v>
      </c>
      <c r="V23" s="16">
        <f>$F23*'Transformers - Loading'!V23/100</f>
        <v>0</v>
      </c>
      <c r="W23" s="16">
        <f>$F23*'Transformers - Loading'!W23/100</f>
        <v>0</v>
      </c>
      <c r="X23" s="16">
        <f>$F23*'Transformers - Loading'!X23/100</f>
        <v>0</v>
      </c>
      <c r="Y23" s="16">
        <f>$F23*'Transformers - Loading'!Y23/100</f>
        <v>0</v>
      </c>
      <c r="Z23" s="16">
        <f>$F23*'Transformers - Loading'!Z23/100</f>
        <v>0</v>
      </c>
      <c r="AA23" s="16"/>
      <c r="AB23" s="16"/>
      <c r="AC23" s="16"/>
    </row>
    <row r="24" spans="5:29" x14ac:dyDescent="0.25">
      <c r="E24" s="11" t="s">
        <v>127</v>
      </c>
      <c r="F24" s="30">
        <v>50</v>
      </c>
      <c r="G24" s="30">
        <v>33</v>
      </c>
      <c r="H24" s="30">
        <v>11</v>
      </c>
      <c r="I24" s="2"/>
      <c r="J24" s="16">
        <f>$F24*'Transformers - Loading'!J24/100</f>
        <v>1.0999995388910264E-8</v>
      </c>
      <c r="K24" s="16">
        <f>$F24*'Transformers - Loading'!K24/100</f>
        <v>1.0999995388910267E-8</v>
      </c>
      <c r="L24" s="16">
        <f>$F24*'Transformers - Loading'!L24/100</f>
        <v>5.185262008827757</v>
      </c>
      <c r="M24" s="16">
        <f>$F24*'Transformers - Loading'!M24/100</f>
        <v>5.185262008827757</v>
      </c>
      <c r="N24" s="16">
        <f>$F24*'Transformers - Loading'!N24/100</f>
        <v>4.4826466520031838</v>
      </c>
      <c r="O24" s="16">
        <f>$F24*'Transformers - Loading'!O24/100</f>
        <v>4.8891727493168053</v>
      </c>
      <c r="P24" s="16">
        <f>$F24*'Transformers - Loading'!P24/100</f>
        <v>5.8942319637701583</v>
      </c>
      <c r="Q24" s="16">
        <f>$F24*'Transformers - Loading'!Q24/100</f>
        <v>6.8459935135588807</v>
      </c>
      <c r="R24" s="16">
        <f>$F24*'Transformers - Loading'!R24/100</f>
        <v>26.17638353813248</v>
      </c>
      <c r="S24" s="16">
        <f>$F24*'Transformers - Loading'!S24/100</f>
        <v>30.888644670721515</v>
      </c>
      <c r="T24" s="16">
        <f>$F24*'Transformers - Loading'!T24/100</f>
        <v>17.823799587670376</v>
      </c>
      <c r="U24" s="16">
        <f>$F24*'Transformers - Loading'!U24/100</f>
        <v>25.472541537200588</v>
      </c>
      <c r="V24" s="16">
        <f>$F24*'Transformers - Loading'!V24/100</f>
        <v>20.042134585617283</v>
      </c>
      <c r="W24" s="16">
        <f>$F24*'Transformers - Loading'!W24/100</f>
        <v>41.891885180838173</v>
      </c>
      <c r="X24" s="16">
        <f>$F24*'Transformers - Loading'!X24/100</f>
        <v>33.645866576649304</v>
      </c>
      <c r="Y24" s="16">
        <f>$F24*'Transformers - Loading'!Y24/100</f>
        <v>36.421229552071068</v>
      </c>
      <c r="Z24" s="16">
        <f>$F24*'Transformers - Loading'!Z24/100</f>
        <v>31.483275661963987</v>
      </c>
      <c r="AA24" s="16"/>
      <c r="AB24" s="16"/>
      <c r="AC24" s="16"/>
    </row>
    <row r="25" spans="5:29" x14ac:dyDescent="0.25">
      <c r="E25" s="11" t="s">
        <v>128</v>
      </c>
      <c r="F25" s="30">
        <v>12</v>
      </c>
      <c r="G25" s="30">
        <v>33</v>
      </c>
      <c r="H25" s="30">
        <v>11.5</v>
      </c>
      <c r="I25" s="2"/>
      <c r="J25" s="16">
        <f>$F25*'Transformers - Loading'!J25/100</f>
        <v>0</v>
      </c>
      <c r="K25" s="16">
        <f>$F25*'Transformers - Loading'!K25/100</f>
        <v>0</v>
      </c>
      <c r="L25" s="16">
        <f>$F25*'Transformers - Loading'!L25/100</f>
        <v>0</v>
      </c>
      <c r="M25" s="16">
        <f>$F25*'Transformers - Loading'!M25/100</f>
        <v>0</v>
      </c>
      <c r="N25" s="16">
        <f>$F25*'Transformers - Loading'!N25/100</f>
        <v>0</v>
      </c>
      <c r="O25" s="16">
        <f>$F25*'Transformers - Loading'!O25/100</f>
        <v>0</v>
      </c>
      <c r="P25" s="16">
        <f>$F25*'Transformers - Loading'!P25/100</f>
        <v>0</v>
      </c>
      <c r="Q25" s="16">
        <f>$F25*'Transformers - Loading'!Q25/100</f>
        <v>0</v>
      </c>
      <c r="R25" s="16">
        <f>$F25*'Transformers - Loading'!R25/100</f>
        <v>12.614021766380356</v>
      </c>
      <c r="S25" s="16">
        <f>$F25*'Transformers - Loading'!S25/100</f>
        <v>9.4484547981682425</v>
      </c>
      <c r="T25" s="16">
        <f>$F25*'Transformers - Loading'!T25/100</f>
        <v>6.31762798582439</v>
      </c>
      <c r="U25" s="16">
        <f>$F25*'Transformers - Loading'!U25/100</f>
        <v>6.3306070142846984</v>
      </c>
      <c r="V25" s="16">
        <f>$F25*'Transformers - Loading'!V25/100</f>
        <v>6.269396092803821</v>
      </c>
      <c r="W25" s="16">
        <f>$F25*'Transformers - Loading'!W25/100</f>
        <v>6.3115560558882091</v>
      </c>
      <c r="X25" s="16">
        <f>$F25*'Transformers - Loading'!X25/100</f>
        <v>6.2975333692369873</v>
      </c>
      <c r="Y25" s="16">
        <f>$F25*'Transformers - Loading'!Y25/100</f>
        <v>6.3125317057440693</v>
      </c>
      <c r="Z25" s="16">
        <f>$F25*'Transformers - Loading'!Z25/100</f>
        <v>6.310497057418023</v>
      </c>
      <c r="AA25" s="16"/>
      <c r="AB25" s="16"/>
      <c r="AC25" s="16"/>
    </row>
    <row r="26" spans="5:29" ht="15.75" customHeight="1" x14ac:dyDescent="0.25">
      <c r="E26" s="11" t="s">
        <v>129</v>
      </c>
      <c r="F26" s="30">
        <v>12</v>
      </c>
      <c r="G26" s="30">
        <v>33</v>
      </c>
      <c r="H26" s="30">
        <v>11.5</v>
      </c>
      <c r="I26" s="2"/>
      <c r="J26" s="16">
        <f>$F26*'Transformers - Loading'!J26/100</f>
        <v>0</v>
      </c>
      <c r="K26" s="16">
        <f>$F26*'Transformers - Loading'!K26/100</f>
        <v>0</v>
      </c>
      <c r="L26" s="16">
        <f>$F26*'Transformers - Loading'!L26/100</f>
        <v>0</v>
      </c>
      <c r="M26" s="16">
        <f>$F26*'Transformers - Loading'!M26/100</f>
        <v>0</v>
      </c>
      <c r="N26" s="16">
        <f>$F26*'Transformers - Loading'!N26/100</f>
        <v>0</v>
      </c>
      <c r="O26" s="16">
        <f>$F26*'Transformers - Loading'!O26/100</f>
        <v>0</v>
      </c>
      <c r="P26" s="16">
        <f>$F26*'Transformers - Loading'!P26/100</f>
        <v>0</v>
      </c>
      <c r="Q26" s="16">
        <f>$F26*'Transformers - Loading'!Q26/100</f>
        <v>0</v>
      </c>
      <c r="R26" s="16">
        <f>$F26*'Transformers - Loading'!R26/100</f>
        <v>12.615823511107997</v>
      </c>
      <c r="S26" s="16">
        <f>$F26*'Transformers - Loading'!S26/100</f>
        <v>9.449010945259932</v>
      </c>
      <c r="T26" s="16">
        <f>$F26*'Transformers - Loading'!T26/100</f>
        <v>6.3176795211132166</v>
      </c>
      <c r="U26" s="16">
        <f>$F26*'Transformers - Loading'!U26/100</f>
        <v>6.3306605387936221</v>
      </c>
      <c r="V26" s="16">
        <f>$F26*'Transformers - Loading'!V26/100</f>
        <v>6.2694404501109942</v>
      </c>
      <c r="W26" s="16">
        <f>$F26*'Transformers - Loading'!W26/100</f>
        <v>6.3116067871064709</v>
      </c>
      <c r="X26" s="16">
        <f>$F26*'Transformers - Loading'!X26/100</f>
        <v>6.2975818731857558</v>
      </c>
      <c r="Y26" s="16">
        <f>$F26*'Transformers - Loading'!Y26/100</f>
        <v>6.312582466728597</v>
      </c>
      <c r="Z26" s="16">
        <f>$F26*'Transformers - Loading'!Z26/100</f>
        <v>6.2493642921533619</v>
      </c>
      <c r="AA26" s="16"/>
      <c r="AB26" s="16"/>
      <c r="AC26" s="16"/>
    </row>
    <row r="27" spans="5:29" x14ac:dyDescent="0.25">
      <c r="E27" s="11" t="s">
        <v>130</v>
      </c>
      <c r="F27" s="30">
        <v>44.200000762939453</v>
      </c>
      <c r="G27" s="30">
        <v>33</v>
      </c>
      <c r="H27" s="30">
        <v>0.68999999761581421</v>
      </c>
      <c r="I27" s="2"/>
      <c r="J27" s="16">
        <f>$F27*'Transformers - Loading'!J27/100</f>
        <v>0</v>
      </c>
      <c r="K27" s="16">
        <f>$F27*'Transformers - Loading'!K27/100</f>
        <v>0</v>
      </c>
      <c r="L27" s="16">
        <f>$F27*'Transformers - Loading'!L27/100</f>
        <v>0</v>
      </c>
      <c r="M27" s="16">
        <f>$F27*'Transformers - Loading'!M27/100</f>
        <v>0</v>
      </c>
      <c r="N27" s="16">
        <f>$F27*'Transformers - Loading'!N27/100</f>
        <v>2.7216163213372355</v>
      </c>
      <c r="O27" s="16">
        <f>$F27*'Transformers - Loading'!O27/100</f>
        <v>2.7190235686274282</v>
      </c>
      <c r="P27" s="16">
        <f>$F27*'Transformers - Loading'!P27/100</f>
        <v>2.7075326314527945</v>
      </c>
      <c r="Q27" s="16">
        <f>$F27*'Transformers - Loading'!Q27/100</f>
        <v>2.6970432654346879</v>
      </c>
      <c r="R27" s="16">
        <f>$F27*'Transformers - Loading'!R27/100</f>
        <v>2.8086400749108322</v>
      </c>
      <c r="S27" s="16">
        <f>$F27*'Transformers - Loading'!S27/100</f>
        <v>2.8199665894427506</v>
      </c>
      <c r="T27" s="16">
        <f>$F27*'Transformers - Loading'!T27/100</f>
        <v>19.362429080182999</v>
      </c>
      <c r="U27" s="16">
        <f>$F27*'Transformers - Loading'!U27/100</f>
        <v>19.486938256724624</v>
      </c>
      <c r="V27" s="16">
        <f>$F27*'Transformers - Loading'!V27/100</f>
        <v>19.122223308035995</v>
      </c>
      <c r="W27" s="16">
        <f>$F27*'Transformers - Loading'!W27/100</f>
        <v>20.331090923446673</v>
      </c>
      <c r="X27" s="16">
        <f>$F27*'Transformers - Loading'!X27/100</f>
        <v>19.218831077321326</v>
      </c>
      <c r="Y27" s="16">
        <f>$F27*'Transformers - Loading'!Y27/100</f>
        <v>19.320274105017528</v>
      </c>
      <c r="Z27" s="16">
        <f>$F27*'Transformers - Loading'!Z27/100</f>
        <v>19.143738773617272</v>
      </c>
      <c r="AA27" s="16"/>
      <c r="AB27" s="16"/>
      <c r="AC27" s="16"/>
    </row>
    <row r="28" spans="5:29" x14ac:dyDescent="0.25">
      <c r="E28" s="11" t="s">
        <v>131</v>
      </c>
      <c r="F28" s="30">
        <v>24</v>
      </c>
      <c r="G28" s="30">
        <v>33</v>
      </c>
      <c r="H28" s="30">
        <v>11</v>
      </c>
      <c r="I28" s="2"/>
      <c r="J28" s="16">
        <f>$F28*'Transformers - Loading'!J28/100</f>
        <v>0</v>
      </c>
      <c r="K28" s="16">
        <f>$F28*'Transformers - Loading'!K28/100</f>
        <v>0</v>
      </c>
      <c r="L28" s="16">
        <f>$F28*'Transformers - Loading'!L28/100</f>
        <v>0</v>
      </c>
      <c r="M28" s="16">
        <f>$F28*'Transformers - Loading'!M28/100</f>
        <v>0</v>
      </c>
      <c r="N28" s="16">
        <f>$F28*'Transformers - Loading'!N28/100</f>
        <v>0</v>
      </c>
      <c r="O28" s="16">
        <f>$F28*'Transformers - Loading'!O28/100</f>
        <v>0</v>
      </c>
      <c r="P28" s="16">
        <f>$F28*'Transformers - Loading'!P28/100</f>
        <v>0</v>
      </c>
      <c r="Q28" s="16">
        <f>$F28*'Transformers - Loading'!Q28/100</f>
        <v>0</v>
      </c>
      <c r="R28" s="16">
        <f>$F28*'Transformers - Loading'!R28/100</f>
        <v>0</v>
      </c>
      <c r="S28" s="16">
        <f>$F28*'Transformers - Loading'!S28/100</f>
        <v>0</v>
      </c>
      <c r="T28" s="16">
        <f>$F28*'Transformers - Loading'!T28/100</f>
        <v>0</v>
      </c>
      <c r="U28" s="16">
        <f>$F28*'Transformers - Loading'!U28/100</f>
        <v>0</v>
      </c>
      <c r="V28" s="16">
        <f>$F28*'Transformers - Loading'!V28/100</f>
        <v>0</v>
      </c>
      <c r="W28" s="16">
        <f>$F28*'Transformers - Loading'!W28/100</f>
        <v>16.203366985553206</v>
      </c>
      <c r="X28" s="16">
        <f>$F28*'Transformers - Loading'!X28/100</f>
        <v>7.801730120221964</v>
      </c>
      <c r="Y28" s="16">
        <f>$F28*'Transformers - Loading'!Y28/100</f>
        <v>7.7438623137780187</v>
      </c>
      <c r="Z28" s="16">
        <f>$F28*'Transformers - Loading'!Z28/100</f>
        <v>7.4914334198632515</v>
      </c>
      <c r="AA28" s="16"/>
      <c r="AB28" s="16"/>
      <c r="AC28" s="16"/>
    </row>
    <row r="29" spans="5:29" x14ac:dyDescent="0.25">
      <c r="E29" s="11" t="s">
        <v>132</v>
      </c>
      <c r="F29" s="30">
        <v>7.5</v>
      </c>
      <c r="G29" s="30">
        <v>33</v>
      </c>
      <c r="H29" s="30">
        <v>11.5</v>
      </c>
      <c r="I29" s="2"/>
      <c r="J29" s="16">
        <f>$F29*'Transformers - Loading'!J29/100</f>
        <v>0</v>
      </c>
      <c r="K29" s="16">
        <f>$F29*'Transformers - Loading'!K29/100</f>
        <v>0</v>
      </c>
      <c r="L29" s="16">
        <f>$F29*'Transformers - Loading'!L29/100</f>
        <v>0</v>
      </c>
      <c r="M29" s="16">
        <f>$F29*'Transformers - Loading'!M29/100</f>
        <v>0</v>
      </c>
      <c r="N29" s="16">
        <f>$F29*'Transformers - Loading'!N29/100</f>
        <v>0</v>
      </c>
      <c r="O29" s="16">
        <f>$F29*'Transformers - Loading'!O29/100</f>
        <v>0</v>
      </c>
      <c r="P29" s="16">
        <f>$F29*'Transformers - Loading'!P29/100</f>
        <v>0</v>
      </c>
      <c r="Q29" s="16">
        <f>$F29*'Transformers - Loading'!Q29/100</f>
        <v>0</v>
      </c>
      <c r="R29" s="16">
        <f>$F29*'Transformers - Loading'!R29/100</f>
        <v>0</v>
      </c>
      <c r="S29" s="16">
        <f>$F29*'Transformers - Loading'!S29/100</f>
        <v>0</v>
      </c>
      <c r="T29" s="16">
        <f>$F29*'Transformers - Loading'!T29/100</f>
        <v>0</v>
      </c>
      <c r="U29" s="16">
        <f>$F29*'Transformers - Loading'!U29/100</f>
        <v>0</v>
      </c>
      <c r="V29" s="16">
        <f>$F29*'Transformers - Loading'!V29/100</f>
        <v>0</v>
      </c>
      <c r="W29" s="16">
        <f>$F29*'Transformers - Loading'!W29/100</f>
        <v>0</v>
      </c>
      <c r="X29" s="16">
        <f>$F29*'Transformers - Loading'!X29/100</f>
        <v>4.8793613907478735</v>
      </c>
      <c r="Y29" s="16">
        <f>$F29*'Transformers - Loading'!Y29/100</f>
        <v>3.5514172570846223</v>
      </c>
      <c r="Z29" s="16">
        <f>$F29*'Transformers - Loading'!Z29/100</f>
        <v>2.0589039769471373</v>
      </c>
      <c r="AA29" s="16"/>
      <c r="AB29" s="16"/>
      <c r="AC29" s="16"/>
    </row>
    <row r="30" spans="5:29" ht="15" customHeight="1" x14ac:dyDescent="0.25">
      <c r="E30" s="11" t="s">
        <v>133</v>
      </c>
      <c r="F30" s="30">
        <v>90</v>
      </c>
      <c r="G30" s="30">
        <v>132</v>
      </c>
      <c r="H30" s="30">
        <v>33</v>
      </c>
      <c r="I30" s="2"/>
      <c r="J30" s="16">
        <f>$F30*'Transformers - Loading'!J30/100</f>
        <v>3.4216017986893645E-2</v>
      </c>
      <c r="K30" s="16">
        <f>$F30*'Transformers - Loading'!K30/100</f>
        <v>3.4209343571562044E-2</v>
      </c>
      <c r="L30" s="16">
        <f>$F30*'Transformers - Loading'!L30/100</f>
        <v>3.4209343571562044E-2</v>
      </c>
      <c r="M30" s="16">
        <f>$F30*'Transformers - Loading'!M30/100</f>
        <v>3.4209343571562044E-2</v>
      </c>
      <c r="N30" s="16">
        <f>$F30*'Transformers - Loading'!N30/100</f>
        <v>3.4209343571562044E-2</v>
      </c>
      <c r="O30" s="16">
        <f>$F30*'Transformers - Loading'!O30/100</f>
        <v>3.4209343571562044E-2</v>
      </c>
      <c r="P30" s="16">
        <f>$F30*'Transformers - Loading'!P30/100</f>
        <v>0</v>
      </c>
      <c r="Q30" s="16">
        <f>$F30*'Transformers - Loading'!Q30/100</f>
        <v>3.4003031123641891E-2</v>
      </c>
      <c r="R30" s="16">
        <f>$F30*'Transformers - Loading'!R30/100</f>
        <v>3.2752554421851959E-2</v>
      </c>
      <c r="S30" s="16">
        <f>$F30*'Transformers - Loading'!S30/100</f>
        <v>3.2623189815899824E-2</v>
      </c>
      <c r="T30" s="16">
        <f>$F30*'Transformers - Loading'!T30/100</f>
        <v>3.320275943344829E-2</v>
      </c>
      <c r="U30" s="16">
        <f>$F30*'Transformers - Loading'!U30/100</f>
        <v>3.3135481707819728E-2</v>
      </c>
      <c r="V30" s="16">
        <f>$F30*'Transformers - Loading'!V30/100</f>
        <v>3.4516905054605945E-2</v>
      </c>
      <c r="W30" s="16">
        <f>$F30*'Transformers - Loading'!W30/100</f>
        <v>3.2836480302636278E-2</v>
      </c>
      <c r="X30" s="16">
        <f>$F30*'Transformers - Loading'!X30/100</f>
        <v>3.4364436116032931E-2</v>
      </c>
      <c r="Y30" s="16">
        <f>$F30*'Transformers - Loading'!Y30/100</f>
        <v>3.3229253502298953E-2</v>
      </c>
      <c r="Z30" s="16">
        <f>$F30*'Transformers - Loading'!Z30/100</f>
        <v>3.4459785057228791E-2</v>
      </c>
      <c r="AA30" s="16"/>
      <c r="AB30" s="16"/>
      <c r="AC30" s="16"/>
    </row>
    <row r="31" spans="5:29" ht="15" customHeight="1" x14ac:dyDescent="0.25">
      <c r="E31" s="11" t="s">
        <v>134</v>
      </c>
      <c r="F31" s="30">
        <v>43.166667938232422</v>
      </c>
      <c r="G31" s="30">
        <v>33</v>
      </c>
      <c r="H31" s="30">
        <v>0.68999999761581421</v>
      </c>
      <c r="I31" s="2"/>
      <c r="J31" s="16">
        <f>$F31*'Transformers - Loading'!J31/100</f>
        <v>1.1212032304869493E-8</v>
      </c>
      <c r="K31" s="16">
        <f>$F31*'Transformers - Loading'!K31/100</f>
        <v>1.1209849870967447E-8</v>
      </c>
      <c r="L31" s="16">
        <f>$F31*'Transformers - Loading'!L31/100</f>
        <v>1.1209849870967447E-8</v>
      </c>
      <c r="M31" s="16">
        <f>$F31*'Transformers - Loading'!M31/100</f>
        <v>1.1209849870967447E-8</v>
      </c>
      <c r="N31" s="16">
        <f>$F31*'Transformers - Loading'!N31/100</f>
        <v>1.1209849870967447E-8</v>
      </c>
      <c r="O31" s="16">
        <f>$F31*'Transformers - Loading'!O31/100</f>
        <v>1.1209849870967447E-8</v>
      </c>
      <c r="P31" s="16">
        <f>$F31*'Transformers - Loading'!P31/100</f>
        <v>0</v>
      </c>
      <c r="Q31" s="16">
        <f>$F31*'Transformers - Loading'!Q31/100</f>
        <v>1.1142176540638061E-8</v>
      </c>
      <c r="R31" s="16">
        <f>$F31*'Transformers - Loading'!R31/100</f>
        <v>9.6591767839052333E-9</v>
      </c>
      <c r="S31" s="16">
        <f>$F31*'Transformers - Loading'!S31/100</f>
        <v>9.6210303689358843E-9</v>
      </c>
      <c r="T31" s="16">
        <f>$F31*'Transformers - Loading'!T31/100</f>
        <v>9.7919724306819921E-9</v>
      </c>
      <c r="U31" s="16">
        <f>$F31*'Transformers - Loading'!U31/100</f>
        <v>9.7721164819726049E-9</v>
      </c>
      <c r="V31" s="16">
        <f>$F31*'Transformers - Loading'!V31/100</f>
        <v>1.112209017801579E-8</v>
      </c>
      <c r="W31" s="16">
        <f>$F31*'Transformers - Loading'!W31/100</f>
        <v>9.6838822868195037E-9</v>
      </c>
      <c r="X31" s="16">
        <f>$F31*'Transformers - Loading'!X31/100</f>
        <v>1.107296977291537E-8</v>
      </c>
      <c r="Y31" s="16">
        <f>$F31*'Transformers - Loading'!Y31/100</f>
        <v>9.7997909521303925E-9</v>
      </c>
      <c r="Z31" s="16">
        <f>$F31*'Transformers - Loading'!Z31/100</f>
        <v>1.1103688987323818E-8</v>
      </c>
      <c r="AA31" s="16"/>
      <c r="AB31" s="16"/>
      <c r="AC31" s="16"/>
    </row>
    <row r="32" spans="5:29" ht="15" customHeight="1" x14ac:dyDescent="0.25">
      <c r="E32" s="11" t="s">
        <v>135</v>
      </c>
      <c r="F32" s="30">
        <v>240</v>
      </c>
      <c r="G32" s="30">
        <v>400</v>
      </c>
      <c r="H32" s="30">
        <v>33</v>
      </c>
      <c r="I32" s="2"/>
      <c r="J32" s="16">
        <f>$F32*'Transformers - Loading'!J32/100</f>
        <v>40.784610727532588</v>
      </c>
      <c r="K32" s="16">
        <f>$F32*'Transformers - Loading'!K32/100</f>
        <v>40.852353283667519</v>
      </c>
      <c r="L32" s="16">
        <f>$F32*'Transformers - Loading'!L32/100</f>
        <v>40.852353283667519</v>
      </c>
      <c r="M32" s="16">
        <f>$F32*'Transformers - Loading'!M32/100</f>
        <v>40.852353283667519</v>
      </c>
      <c r="N32" s="16">
        <f>$F32*'Transformers - Loading'!N32/100</f>
        <v>40.852353283667519</v>
      </c>
      <c r="O32" s="16">
        <f>$F32*'Transformers - Loading'!O32/100</f>
        <v>40.852353283667519</v>
      </c>
      <c r="P32" s="16">
        <f>$F32*'Transformers - Loading'!P32/100</f>
        <v>0</v>
      </c>
      <c r="Q32" s="16">
        <f>$F32*'Transformers - Loading'!Q32/100</f>
        <v>8.4899597066936325E-2</v>
      </c>
      <c r="R32" s="16">
        <f>$F32*'Transformers - Loading'!R32/100</f>
        <v>4.7843457369138843E-2</v>
      </c>
      <c r="S32" s="16">
        <f>$F32*'Transformers - Loading'!S32/100</f>
        <v>4.7654487476779368E-2</v>
      </c>
      <c r="T32" s="16">
        <f>$F32*'Transformers - Loading'!T32/100</f>
        <v>4.8501343499916923E-2</v>
      </c>
      <c r="U32" s="16">
        <f>$F32*'Transformers - Loading'!U32/100</f>
        <v>4.8403066725729443E-2</v>
      </c>
      <c r="V32" s="16">
        <f>$F32*'Transformers - Loading'!V32/100</f>
        <v>5.9791628441603108E-2</v>
      </c>
      <c r="W32" s="16">
        <f>$F32*'Transformers - Loading'!W32/100</f>
        <v>4.7966067566686234E-2</v>
      </c>
      <c r="X32" s="16">
        <f>$F32*'Transformers - Loading'!X32/100</f>
        <v>5.9555373005039006E-2</v>
      </c>
      <c r="Y32" s="16">
        <f>$F32*'Transformers - Loading'!Y32/100</f>
        <v>4.8540045036828169E-2</v>
      </c>
      <c r="Z32" s="16">
        <f>$F32*'Transformers - Loading'!Z32/100</f>
        <v>5.9719489542359117E-2</v>
      </c>
      <c r="AA32" s="16"/>
      <c r="AB32" s="16"/>
      <c r="AC32" s="16"/>
    </row>
    <row r="33" spans="5:29" ht="15" customHeight="1" x14ac:dyDescent="0.25">
      <c r="E33" s="11" t="s">
        <v>136</v>
      </c>
      <c r="F33" s="30">
        <v>240</v>
      </c>
      <c r="G33" s="30">
        <v>400</v>
      </c>
      <c r="H33" s="30">
        <v>33</v>
      </c>
      <c r="I33" s="2"/>
      <c r="J33" s="16">
        <f>$F33*'Transformers - Loading'!J33/100</f>
        <v>41.937032337675006</v>
      </c>
      <c r="K33" s="16">
        <f>$F33*'Transformers - Loading'!K33/100</f>
        <v>42.006665365916064</v>
      </c>
      <c r="L33" s="16">
        <f>$F33*'Transformers - Loading'!L33/100</f>
        <v>42.006665365916064</v>
      </c>
      <c r="M33" s="16">
        <f>$F33*'Transformers - Loading'!M33/100</f>
        <v>42.006665365916064</v>
      </c>
      <c r="N33" s="16">
        <f>$F33*'Transformers - Loading'!N33/100</f>
        <v>42.006665365916064</v>
      </c>
      <c r="O33" s="16">
        <f>$F33*'Transformers - Loading'!O33/100</f>
        <v>42.006665365916064</v>
      </c>
      <c r="P33" s="16">
        <f>$F33*'Transformers - Loading'!P33/100</f>
        <v>0</v>
      </c>
      <c r="Q33" s="16">
        <f>$F33*'Transformers - Loading'!Q33/100</f>
        <v>0</v>
      </c>
      <c r="R33" s="16">
        <f>$F33*'Transformers - Loading'!R33/100</f>
        <v>0</v>
      </c>
      <c r="S33" s="16">
        <f>$F33*'Transformers - Loading'!S33/100</f>
        <v>0</v>
      </c>
      <c r="T33" s="16">
        <f>$F33*'Transformers - Loading'!T33/100</f>
        <v>0</v>
      </c>
      <c r="U33" s="16">
        <f>$F33*'Transformers - Loading'!U33/100</f>
        <v>0</v>
      </c>
      <c r="V33" s="16">
        <f>$F33*'Transformers - Loading'!V33/100</f>
        <v>0</v>
      </c>
      <c r="W33" s="16">
        <f>$F33*'Transformers - Loading'!W33/100</f>
        <v>0</v>
      </c>
      <c r="X33" s="16">
        <f>$F33*'Transformers - Loading'!X33/100</f>
        <v>0</v>
      </c>
      <c r="Y33" s="16">
        <f>$F33*'Transformers - Loading'!Y33/100</f>
        <v>0</v>
      </c>
      <c r="Z33" s="16">
        <f>$F33*'Transformers - Loading'!Z33/100</f>
        <v>0</v>
      </c>
      <c r="AA33" s="16"/>
      <c r="AB33" s="16"/>
      <c r="AC33" s="16"/>
    </row>
    <row r="34" spans="5:29" ht="15" customHeight="1" x14ac:dyDescent="0.25">
      <c r="E34" s="11"/>
      <c r="F34" s="30"/>
      <c r="G34" s="30"/>
      <c r="H34" s="30"/>
      <c r="I34" s="2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5:29" ht="15" customHeight="1" x14ac:dyDescent="0.25">
      <c r="E35" s="11"/>
      <c r="F35" s="30"/>
      <c r="G35" s="30"/>
      <c r="H35" s="30"/>
      <c r="I35" s="2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5:29" ht="15" customHeight="1" x14ac:dyDescent="0.25">
      <c r="E36" s="11"/>
      <c r="F36" s="30"/>
      <c r="G36" s="30"/>
      <c r="H36" s="30"/>
      <c r="I36" s="2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5:29" ht="15" customHeight="1" x14ac:dyDescent="0.25">
      <c r="E37" s="11"/>
      <c r="F37" s="30"/>
      <c r="G37" s="30"/>
      <c r="H37" s="30"/>
      <c r="I37" s="2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5:29" ht="15" customHeight="1" x14ac:dyDescent="0.25">
      <c r="E38" s="11"/>
      <c r="F38" s="30"/>
      <c r="G38" s="30"/>
      <c r="H38" s="30"/>
      <c r="I38" s="2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5:29" ht="15" customHeight="1" x14ac:dyDescent="0.25">
      <c r="E39" s="11"/>
      <c r="F39" s="30"/>
      <c r="G39" s="30"/>
      <c r="H39" s="30"/>
      <c r="I39" s="2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5:29" ht="15" customHeight="1" x14ac:dyDescent="0.25">
      <c r="E40" s="11"/>
      <c r="F40" s="30"/>
      <c r="G40" s="30"/>
      <c r="H40" s="30"/>
      <c r="I40" s="2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5:29" ht="15" customHeight="1" x14ac:dyDescent="0.25">
      <c r="E41" s="11"/>
      <c r="F41" s="30"/>
      <c r="G41" s="30"/>
      <c r="H41" s="30"/>
      <c r="I41" s="2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5:29" ht="15" customHeight="1" x14ac:dyDescent="0.25">
      <c r="E42" s="11"/>
      <c r="F42" s="30"/>
      <c r="G42" s="30"/>
      <c r="H42" s="30"/>
      <c r="I42" s="2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5:29" ht="15" customHeight="1" x14ac:dyDescent="0.25">
      <c r="E43" s="11"/>
      <c r="F43" s="30"/>
      <c r="G43" s="30"/>
      <c r="H43" s="30"/>
      <c r="I43" s="2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5:29" ht="15" customHeight="1" x14ac:dyDescent="0.25">
      <c r="E44" s="11"/>
      <c r="F44" s="30"/>
      <c r="G44" s="30"/>
      <c r="H44" s="30"/>
      <c r="I44" s="2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5:29" ht="15" customHeight="1" x14ac:dyDescent="0.25">
      <c r="E45" s="11"/>
      <c r="F45" s="30"/>
      <c r="G45" s="30"/>
      <c r="H45" s="30"/>
      <c r="I45" s="2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5:29" ht="15" customHeight="1" x14ac:dyDescent="0.25">
      <c r="E46" s="11"/>
      <c r="F46" s="30"/>
      <c r="G46" s="30"/>
      <c r="H46" s="30"/>
      <c r="I46" s="2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5:29" ht="15" customHeight="1" x14ac:dyDescent="0.25">
      <c r="E47" s="11"/>
      <c r="F47" s="30"/>
      <c r="G47" s="30"/>
      <c r="H47" s="30"/>
      <c r="I47" s="2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5:29" ht="15" customHeight="1" x14ac:dyDescent="0.25">
      <c r="E48" s="11"/>
      <c r="F48" s="30"/>
      <c r="G48" s="30"/>
      <c r="H48" s="30"/>
      <c r="I48" s="2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5:29" ht="15" customHeight="1" x14ac:dyDescent="0.25">
      <c r="E49" s="11"/>
      <c r="F49" s="30"/>
      <c r="G49" s="30"/>
      <c r="H49" s="30"/>
      <c r="I49" s="2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5:29" ht="15" customHeight="1" x14ac:dyDescent="0.25">
      <c r="E50" s="11"/>
      <c r="F50" s="30"/>
      <c r="G50" s="30"/>
      <c r="H50" s="30"/>
      <c r="I50" s="2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5:29" ht="15" customHeight="1" x14ac:dyDescent="0.25">
      <c r="E51" s="11"/>
      <c r="F51" s="30"/>
      <c r="G51" s="30"/>
      <c r="H51" s="30"/>
      <c r="I51" s="2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5:29" ht="15" customHeight="1" x14ac:dyDescent="0.25">
      <c r="E52" s="11"/>
      <c r="F52" s="30"/>
      <c r="G52" s="30"/>
      <c r="H52" s="30"/>
      <c r="I52" s="2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5:29" ht="15" customHeight="1" x14ac:dyDescent="0.25">
      <c r="E53" s="11"/>
      <c r="F53" s="30"/>
      <c r="G53" s="30"/>
      <c r="H53" s="30"/>
      <c r="I53" s="2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5:29" ht="15" customHeight="1" x14ac:dyDescent="0.25">
      <c r="E54" s="11"/>
      <c r="F54" s="30"/>
      <c r="G54" s="30"/>
      <c r="H54" s="30"/>
      <c r="I54" s="2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5:29" ht="15" customHeight="1" x14ac:dyDescent="0.25">
      <c r="E55" s="11"/>
      <c r="F55" s="30"/>
      <c r="G55" s="30"/>
      <c r="H55" s="30"/>
      <c r="I55" s="2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5:29" ht="15" customHeight="1" x14ac:dyDescent="0.25">
      <c r="E56" s="11"/>
      <c r="F56" s="30"/>
      <c r="G56" s="30"/>
      <c r="H56" s="30"/>
      <c r="I56" s="2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5:29" ht="15" customHeight="1" x14ac:dyDescent="0.25">
      <c r="E57" s="11"/>
      <c r="F57" s="30"/>
      <c r="G57" s="30"/>
      <c r="H57" s="30"/>
      <c r="I57" s="2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5:29" ht="15" customHeight="1" x14ac:dyDescent="0.25">
      <c r="E58" s="11"/>
      <c r="F58" s="30"/>
      <c r="G58" s="30"/>
      <c r="H58" s="30"/>
      <c r="I58" s="2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5:29" ht="15" customHeight="1" x14ac:dyDescent="0.25">
      <c r="E59" s="11"/>
      <c r="F59" s="30"/>
      <c r="G59" s="30"/>
      <c r="H59" s="30"/>
      <c r="I59" s="2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5:29" ht="15" customHeight="1" x14ac:dyDescent="0.25">
      <c r="E60" s="11"/>
      <c r="F60" s="30"/>
      <c r="G60" s="30"/>
      <c r="H60" s="30"/>
      <c r="I60" s="2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5:29" ht="15" customHeight="1" x14ac:dyDescent="0.25">
      <c r="E61" s="11"/>
      <c r="F61" s="30"/>
      <c r="G61" s="30"/>
      <c r="H61" s="30"/>
      <c r="I61" s="2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5:29" ht="15" customHeight="1" x14ac:dyDescent="0.25">
      <c r="E62" s="11"/>
      <c r="F62" s="30"/>
      <c r="G62" s="30"/>
      <c r="H62" s="30"/>
      <c r="I62" s="2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5:29" ht="15" customHeight="1" x14ac:dyDescent="0.25">
      <c r="E63" s="11"/>
      <c r="F63" s="30"/>
      <c r="G63" s="30"/>
      <c r="H63" s="30"/>
      <c r="I63" s="2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5:29" ht="15" customHeight="1" x14ac:dyDescent="0.25">
      <c r="E64" s="11"/>
      <c r="F64" s="30"/>
      <c r="G64" s="30"/>
      <c r="H64" s="30"/>
      <c r="I64" s="2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5:29" ht="15" customHeight="1" x14ac:dyDescent="0.25">
      <c r="E65" s="11"/>
      <c r="F65" s="30"/>
      <c r="G65" s="30"/>
      <c r="H65" s="30"/>
      <c r="I65" s="2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5:29" ht="15" customHeight="1" x14ac:dyDescent="0.25">
      <c r="E66" s="11"/>
      <c r="F66" s="30"/>
      <c r="G66" s="30"/>
      <c r="H66" s="30"/>
      <c r="I66" s="2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5:29" ht="15" customHeight="1" x14ac:dyDescent="0.25">
      <c r="E67" s="11"/>
      <c r="F67" s="30"/>
      <c r="G67" s="30"/>
      <c r="H67" s="30"/>
      <c r="I67" s="2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5:29" ht="15" customHeight="1" x14ac:dyDescent="0.25">
      <c r="E68" s="11"/>
      <c r="F68" s="30"/>
      <c r="G68" s="30"/>
      <c r="H68" s="30"/>
      <c r="I68" s="2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5:29" ht="15" customHeight="1" x14ac:dyDescent="0.25">
      <c r="E69" s="11"/>
      <c r="F69" s="30"/>
      <c r="G69" s="30"/>
      <c r="H69" s="30"/>
      <c r="I69" s="2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5:29" ht="15" customHeight="1" x14ac:dyDescent="0.25">
      <c r="E70" s="11"/>
      <c r="F70" s="30"/>
      <c r="G70" s="30"/>
      <c r="H70" s="30"/>
      <c r="I70" s="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5:29" ht="15" customHeight="1" x14ac:dyDescent="0.25">
      <c r="E71" s="11"/>
      <c r="F71" s="30"/>
      <c r="G71" s="30"/>
      <c r="H71" s="30"/>
      <c r="I71" s="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5:29" ht="15" customHeight="1" x14ac:dyDescent="0.25">
      <c r="E72" s="11"/>
      <c r="F72" s="30"/>
      <c r="G72" s="30"/>
      <c r="H72" s="30"/>
      <c r="I72" s="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5:29" ht="15" customHeight="1" x14ac:dyDescent="0.25">
      <c r="E73" s="11"/>
      <c r="F73" s="30"/>
      <c r="G73" s="30"/>
      <c r="H73" s="30"/>
      <c r="I73" s="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5:29" ht="15" customHeight="1" x14ac:dyDescent="0.25">
      <c r="E74" s="11"/>
      <c r="F74" s="30"/>
      <c r="G74" s="30"/>
      <c r="H74" s="30"/>
      <c r="I74" s="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5:29" ht="15" customHeight="1" x14ac:dyDescent="0.25">
      <c r="E75" s="11"/>
      <c r="F75" s="30"/>
      <c r="G75" s="30"/>
      <c r="H75" s="30"/>
      <c r="I75" s="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5:29" ht="15" customHeight="1" x14ac:dyDescent="0.25">
      <c r="E76" s="11"/>
      <c r="F76" s="30"/>
      <c r="G76" s="30"/>
      <c r="H76" s="30"/>
      <c r="I76" s="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5:29" ht="15" customHeight="1" x14ac:dyDescent="0.25">
      <c r="E77" s="11"/>
      <c r="F77" s="30"/>
      <c r="G77" s="30"/>
      <c r="H77" s="30"/>
      <c r="I77" s="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5:29" ht="15" customHeight="1" x14ac:dyDescent="0.25">
      <c r="E78" s="11"/>
      <c r="F78" s="30"/>
      <c r="G78" s="30"/>
      <c r="H78" s="30"/>
      <c r="I78" s="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5:29" ht="15" customHeight="1" x14ac:dyDescent="0.25">
      <c r="E79" s="11"/>
      <c r="F79" s="30"/>
      <c r="G79" s="30"/>
      <c r="H79" s="30"/>
      <c r="I79" s="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5:29" ht="15" customHeight="1" x14ac:dyDescent="0.25">
      <c r="E80" s="11"/>
      <c r="F80" s="30"/>
      <c r="G80" s="30"/>
      <c r="H80" s="30"/>
      <c r="I80" s="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5:29" ht="15" customHeight="1" x14ac:dyDescent="0.25">
      <c r="E81" s="11"/>
      <c r="F81" s="30"/>
      <c r="G81" s="30"/>
      <c r="H81" s="30"/>
      <c r="I81" s="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5:29" ht="15" customHeight="1" x14ac:dyDescent="0.25">
      <c r="E82" s="11"/>
      <c r="F82" s="30"/>
      <c r="G82" s="30"/>
      <c r="H82" s="30"/>
      <c r="I82" s="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5:29" ht="15" customHeight="1" x14ac:dyDescent="0.25">
      <c r="E83" s="11"/>
      <c r="F83" s="30"/>
      <c r="G83" s="30"/>
      <c r="H83" s="30"/>
      <c r="I83" s="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5:29" ht="15" customHeight="1" x14ac:dyDescent="0.25">
      <c r="E84" s="11"/>
      <c r="F84" s="30"/>
      <c r="G84" s="30"/>
      <c r="H84" s="30"/>
      <c r="I84" s="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5:29" ht="15" customHeight="1" x14ac:dyDescent="0.25">
      <c r="E85" s="11"/>
      <c r="F85" s="30"/>
      <c r="G85" s="30"/>
      <c r="H85" s="30"/>
      <c r="I85" s="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5:29" ht="15" customHeight="1" x14ac:dyDescent="0.25">
      <c r="E86" s="11"/>
      <c r="F86" s="30"/>
      <c r="G86" s="30"/>
      <c r="H86" s="30"/>
      <c r="I86" s="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5:29" ht="15" customHeight="1" x14ac:dyDescent="0.25">
      <c r="E87" s="11"/>
      <c r="F87" s="30"/>
      <c r="G87" s="30"/>
      <c r="H87" s="30"/>
      <c r="I87" s="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5:29" ht="15" customHeight="1" x14ac:dyDescent="0.25">
      <c r="E88" s="11"/>
      <c r="F88" s="30"/>
      <c r="G88" s="30"/>
      <c r="H88" s="30"/>
      <c r="I88" s="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5:29" ht="15" customHeight="1" x14ac:dyDescent="0.25">
      <c r="E89" s="11"/>
      <c r="F89" s="30"/>
      <c r="G89" s="30"/>
      <c r="H89" s="30"/>
      <c r="I89" s="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5:29" ht="15" customHeight="1" x14ac:dyDescent="0.25">
      <c r="E90" s="11"/>
      <c r="F90" s="30"/>
      <c r="G90" s="30"/>
      <c r="H90" s="30"/>
      <c r="I90" s="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5:29" ht="15" customHeight="1" x14ac:dyDescent="0.25">
      <c r="E91" s="11"/>
      <c r="F91" s="30"/>
      <c r="G91" s="30"/>
      <c r="H91" s="30"/>
      <c r="I91" s="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5:29" ht="15" customHeight="1" x14ac:dyDescent="0.25">
      <c r="E92" s="11"/>
      <c r="F92" s="30"/>
      <c r="G92" s="30"/>
      <c r="H92" s="30"/>
      <c r="I92" s="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5:29" ht="15" customHeight="1" x14ac:dyDescent="0.25">
      <c r="E93" s="11"/>
      <c r="F93" s="30"/>
      <c r="G93" s="30"/>
      <c r="H93" s="30"/>
      <c r="I93" s="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5:29" ht="15" customHeight="1" x14ac:dyDescent="0.25">
      <c r="E94" s="11"/>
      <c r="F94" s="30"/>
      <c r="G94" s="30"/>
      <c r="H94" s="30"/>
      <c r="I94" s="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5:29" ht="15" customHeight="1" x14ac:dyDescent="0.25">
      <c r="E95" s="11"/>
      <c r="F95" s="30"/>
      <c r="G95" s="30"/>
      <c r="H95" s="30"/>
      <c r="I95" s="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5:29" ht="15" customHeight="1" x14ac:dyDescent="0.25">
      <c r="E96" s="11"/>
      <c r="F96" s="30"/>
      <c r="G96" s="30"/>
      <c r="H96" s="30"/>
      <c r="I96" s="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5:29" ht="15" customHeight="1" x14ac:dyDescent="0.25">
      <c r="E97" s="11"/>
      <c r="F97" s="30"/>
      <c r="G97" s="30"/>
      <c r="H97" s="30"/>
      <c r="I97" s="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5:29" ht="15" customHeight="1" x14ac:dyDescent="0.25">
      <c r="E98" s="11"/>
      <c r="F98" s="30"/>
      <c r="G98" s="30"/>
      <c r="H98" s="30"/>
      <c r="I98" s="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5:29" ht="15" customHeight="1" x14ac:dyDescent="0.25">
      <c r="E99" s="11"/>
      <c r="F99" s="30"/>
      <c r="G99" s="30"/>
      <c r="H99" s="30"/>
      <c r="I99" s="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5:29" ht="15" customHeight="1" x14ac:dyDescent="0.25">
      <c r="E100" s="11"/>
      <c r="F100" s="30"/>
      <c r="G100" s="30"/>
      <c r="H100" s="30"/>
      <c r="I100" s="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5:29" ht="15" customHeight="1" x14ac:dyDescent="0.25">
      <c r="E101" s="11"/>
      <c r="F101" s="30"/>
      <c r="G101" s="30"/>
      <c r="H101" s="30"/>
      <c r="I101" s="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5:29" ht="15" customHeight="1" x14ac:dyDescent="0.25">
      <c r="E102" s="11"/>
      <c r="F102" s="30"/>
      <c r="G102" s="30"/>
      <c r="H102" s="30"/>
      <c r="I102" s="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5:29" ht="15" customHeight="1" x14ac:dyDescent="0.25">
      <c r="E103" s="11"/>
      <c r="F103" s="30"/>
      <c r="G103" s="30"/>
      <c r="H103" s="30"/>
      <c r="I103" s="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5:29" ht="15" customHeight="1" x14ac:dyDescent="0.25">
      <c r="E104" s="11"/>
      <c r="F104" s="30"/>
      <c r="G104" s="30"/>
      <c r="H104" s="30"/>
      <c r="I104" s="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5:29" ht="15" customHeight="1" x14ac:dyDescent="0.25">
      <c r="E105" s="11"/>
      <c r="F105" s="30"/>
      <c r="G105" s="30"/>
      <c r="H105" s="30"/>
      <c r="I105" s="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5:29" ht="15" customHeight="1" x14ac:dyDescent="0.25">
      <c r="E106" s="11"/>
      <c r="F106" s="30"/>
      <c r="G106" s="30"/>
      <c r="H106" s="30"/>
      <c r="I106" s="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5:29" ht="15" customHeight="1" x14ac:dyDescent="0.25">
      <c r="E107" s="11"/>
      <c r="F107" s="30"/>
      <c r="G107" s="30"/>
      <c r="H107" s="30"/>
      <c r="I107" s="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5:29" ht="15" customHeight="1" x14ac:dyDescent="0.25">
      <c r="E108" s="11"/>
      <c r="F108" s="30"/>
      <c r="G108" s="30"/>
      <c r="H108" s="30"/>
      <c r="I108" s="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5:29" ht="15" customHeight="1" x14ac:dyDescent="0.25">
      <c r="E109" s="11"/>
      <c r="F109" s="30"/>
      <c r="G109" s="30"/>
      <c r="H109" s="30"/>
      <c r="I109" s="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5:29" ht="15" customHeight="1" x14ac:dyDescent="0.25">
      <c r="E110" s="11"/>
      <c r="F110" s="30"/>
      <c r="G110" s="30"/>
      <c r="H110" s="30"/>
      <c r="I110" s="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5:29" ht="15" customHeight="1" x14ac:dyDescent="0.25">
      <c r="E111" s="11"/>
      <c r="F111" s="30"/>
      <c r="G111" s="30"/>
      <c r="H111" s="30"/>
      <c r="I111" s="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5:29" ht="15" customHeight="1" x14ac:dyDescent="0.25">
      <c r="E112" s="11"/>
      <c r="F112" s="30"/>
      <c r="G112" s="30"/>
      <c r="H112" s="30"/>
      <c r="I112" s="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5:29" ht="15" customHeight="1" x14ac:dyDescent="0.25">
      <c r="E113" s="11"/>
      <c r="F113" s="30"/>
      <c r="G113" s="30"/>
      <c r="H113" s="30"/>
      <c r="I113" s="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5:29" ht="15" customHeight="1" x14ac:dyDescent="0.25">
      <c r="E114" s="11"/>
      <c r="F114" s="30"/>
      <c r="G114" s="30"/>
      <c r="H114" s="30"/>
      <c r="I114" s="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5:29" ht="15" customHeight="1" x14ac:dyDescent="0.25">
      <c r="E115" s="11"/>
      <c r="F115" s="30"/>
      <c r="G115" s="30"/>
      <c r="H115" s="30"/>
      <c r="I115" s="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5:29" ht="15" customHeight="1" x14ac:dyDescent="0.25">
      <c r="E116" s="11"/>
      <c r="F116" s="30"/>
      <c r="G116" s="30"/>
      <c r="H116" s="30"/>
      <c r="I116" s="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5:29" ht="15" customHeight="1" x14ac:dyDescent="0.25">
      <c r="E117" s="11"/>
      <c r="F117" s="30"/>
      <c r="G117" s="30"/>
      <c r="H117" s="30"/>
      <c r="I117" s="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5:29" ht="15" customHeight="1" x14ac:dyDescent="0.25">
      <c r="E118" s="11"/>
      <c r="F118" s="30"/>
      <c r="G118" s="30"/>
      <c r="H118" s="30"/>
      <c r="I118" s="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5:29" ht="15" customHeight="1" x14ac:dyDescent="0.25">
      <c r="E119" s="11"/>
      <c r="F119" s="30"/>
      <c r="G119" s="30"/>
      <c r="H119" s="30"/>
      <c r="I119" s="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5:29" ht="15" customHeight="1" x14ac:dyDescent="0.25">
      <c r="E120" s="11"/>
      <c r="F120" s="30"/>
      <c r="G120" s="30"/>
      <c r="H120" s="30"/>
      <c r="I120" s="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5:29" ht="15" customHeight="1" x14ac:dyDescent="0.25">
      <c r="E121" s="11"/>
      <c r="F121" s="30"/>
      <c r="G121" s="30"/>
      <c r="H121" s="30"/>
      <c r="I121" s="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5:29" ht="15" customHeight="1" x14ac:dyDescent="0.25">
      <c r="E122" s="11"/>
      <c r="F122" s="30"/>
      <c r="G122" s="30"/>
      <c r="H122" s="30"/>
      <c r="I122" s="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5:29" ht="15" customHeight="1" x14ac:dyDescent="0.25">
      <c r="E123" s="11"/>
      <c r="F123" s="30"/>
      <c r="G123" s="30"/>
      <c r="H123" s="30"/>
      <c r="I123" s="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5:29" ht="15" customHeight="1" x14ac:dyDescent="0.25">
      <c r="E124" s="11"/>
      <c r="F124" s="30"/>
      <c r="G124" s="30"/>
      <c r="H124" s="30"/>
      <c r="I124" s="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5:29" ht="15" customHeight="1" x14ac:dyDescent="0.25">
      <c r="E125" s="11"/>
      <c r="F125" s="30"/>
      <c r="G125" s="30"/>
      <c r="H125" s="30"/>
      <c r="I125" s="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5:29" ht="15" customHeight="1" x14ac:dyDescent="0.25">
      <c r="E126" s="11"/>
      <c r="F126" s="30"/>
      <c r="G126" s="30"/>
      <c r="H126" s="30"/>
      <c r="I126" s="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5:29" ht="15" customHeight="1" x14ac:dyDescent="0.25">
      <c r="E127" s="11"/>
      <c r="F127" s="30"/>
      <c r="G127" s="30"/>
      <c r="H127" s="30"/>
      <c r="I127" s="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5:29" ht="15" customHeight="1" x14ac:dyDescent="0.25">
      <c r="E128" s="11"/>
      <c r="F128" s="30"/>
      <c r="G128" s="30"/>
      <c r="H128" s="30"/>
      <c r="I128" s="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5:29" ht="15" customHeight="1" x14ac:dyDescent="0.25">
      <c r="E129" s="11"/>
      <c r="F129" s="30"/>
      <c r="G129" s="30"/>
      <c r="H129" s="30"/>
      <c r="I129" s="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5:29" ht="15" customHeight="1" x14ac:dyDescent="0.25">
      <c r="E130" s="11"/>
      <c r="F130" s="30"/>
      <c r="G130" s="30"/>
      <c r="H130" s="30"/>
      <c r="I130" s="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5:29" ht="15" customHeight="1" x14ac:dyDescent="0.25">
      <c r="E131" s="11"/>
      <c r="F131" s="30"/>
      <c r="G131" s="30"/>
      <c r="H131" s="30"/>
      <c r="I131" s="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5:29" ht="15" customHeight="1" x14ac:dyDescent="0.25">
      <c r="E132" s="11"/>
      <c r="F132" s="30"/>
      <c r="G132" s="30"/>
      <c r="H132" s="30"/>
      <c r="I132" s="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5:29" ht="15" customHeight="1" x14ac:dyDescent="0.25">
      <c r="E133" s="11"/>
      <c r="F133" s="30"/>
      <c r="G133" s="30"/>
      <c r="H133" s="30"/>
      <c r="I133" s="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5:29" ht="15" customHeight="1" x14ac:dyDescent="0.25">
      <c r="E134" s="11"/>
      <c r="F134" s="30"/>
      <c r="G134" s="30"/>
      <c r="H134" s="30"/>
      <c r="I134" s="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5:29" ht="15" customHeight="1" x14ac:dyDescent="0.25">
      <c r="E135" s="11"/>
      <c r="F135" s="30"/>
      <c r="G135" s="30"/>
      <c r="H135" s="30"/>
      <c r="I135" s="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5:29" ht="15" customHeight="1" x14ac:dyDescent="0.25">
      <c r="E136" s="11"/>
      <c r="F136" s="30"/>
      <c r="G136" s="30"/>
      <c r="H136" s="30"/>
      <c r="I136" s="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5:29" ht="15" customHeight="1" x14ac:dyDescent="0.25">
      <c r="E137" s="11"/>
      <c r="F137" s="30"/>
      <c r="G137" s="30"/>
      <c r="H137" s="30"/>
      <c r="I137" s="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5:29" ht="15" customHeight="1" x14ac:dyDescent="0.25">
      <c r="E138" s="11"/>
      <c r="F138" s="30"/>
      <c r="G138" s="30"/>
      <c r="H138" s="30"/>
      <c r="I138" s="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5:29" ht="15" customHeight="1" x14ac:dyDescent="0.25">
      <c r="E139" s="11"/>
      <c r="F139" s="30"/>
      <c r="G139" s="30"/>
      <c r="H139" s="30"/>
      <c r="I139" s="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5:29" ht="15" customHeight="1" x14ac:dyDescent="0.25">
      <c r="E140" s="11"/>
      <c r="F140" s="30"/>
      <c r="G140" s="30"/>
      <c r="H140" s="30"/>
      <c r="I140" s="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5:29" ht="15" customHeight="1" x14ac:dyDescent="0.25">
      <c r="E141" s="11"/>
      <c r="F141" s="30"/>
      <c r="G141" s="30"/>
      <c r="H141" s="30"/>
      <c r="I141" s="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5:29" ht="15" customHeight="1" x14ac:dyDescent="0.25">
      <c r="E142" s="11"/>
      <c r="F142" s="30"/>
      <c r="G142" s="30"/>
      <c r="H142" s="30"/>
      <c r="I142" s="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5:29" ht="15" customHeight="1" x14ac:dyDescent="0.25">
      <c r="E143" s="11"/>
      <c r="F143" s="30"/>
      <c r="G143" s="30"/>
      <c r="H143" s="30"/>
      <c r="I143" s="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5:29" ht="15" customHeight="1" x14ac:dyDescent="0.25">
      <c r="E144" s="11"/>
      <c r="F144" s="30"/>
      <c r="G144" s="30"/>
      <c r="H144" s="30"/>
      <c r="I144" s="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2:29" ht="15" customHeight="1" x14ac:dyDescent="0.25">
      <c r="E145" s="11"/>
      <c r="F145" s="30"/>
      <c r="G145" s="30"/>
      <c r="H145" s="30"/>
      <c r="I145" s="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2:29" ht="15" customHeight="1" x14ac:dyDescent="0.25">
      <c r="E146" s="11"/>
      <c r="F146" s="30"/>
      <c r="G146" s="30"/>
      <c r="H146" s="30"/>
      <c r="I146" s="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2:29" ht="15" customHeight="1" x14ac:dyDescent="0.25">
      <c r="E147" s="11"/>
      <c r="F147" s="30"/>
      <c r="G147" s="30"/>
      <c r="H147" s="30"/>
      <c r="I147" s="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2:29" ht="15" customHeight="1" x14ac:dyDescent="0.25">
      <c r="E148" s="11"/>
      <c r="F148" s="30"/>
      <c r="G148" s="30"/>
      <c r="H148" s="30"/>
      <c r="I148" s="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2:29" ht="15" customHeight="1" x14ac:dyDescent="0.25">
      <c r="E149" s="11"/>
      <c r="F149" s="30"/>
      <c r="G149" s="30"/>
      <c r="H149" s="30"/>
      <c r="I149" s="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2:29" ht="15" customHeight="1" x14ac:dyDescent="0.25">
      <c r="E150" s="11"/>
      <c r="F150" s="30"/>
      <c r="G150" s="30"/>
      <c r="H150" s="30"/>
      <c r="I150" s="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2:29" ht="15" customHeight="1" x14ac:dyDescent="0.25"/>
    <row r="152" spans="2:29" ht="15" customHeight="1" x14ac:dyDescent="0.25">
      <c r="B152" s="5" t="s">
        <v>14</v>
      </c>
      <c r="C152" s="5"/>
      <c r="D152" s="5"/>
      <c r="E152" s="6"/>
      <c r="F152" s="26"/>
      <c r="G152" s="26"/>
      <c r="H152" s="26"/>
      <c r="I152" s="6"/>
      <c r="J152" s="14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2:29" ht="15" customHeight="1" x14ac:dyDescent="0.25"/>
  </sheetData>
  <sheetProtection formatCells="0" formatColumns="0" formatRows="0" sort="0" autoFilter="0"/>
  <conditionalFormatting sqref="J9:AC150">
    <cfRule type="cellIs" dxfId="13" priority="2" operator="greaterThanOrEqual">
      <formula>90</formula>
    </cfRule>
  </conditionalFormatting>
  <conditionalFormatting sqref="E9:H150 J9:AC150">
    <cfRule type="cellIs" dxfId="12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9040-DC2A-4224-9BC7-34BA58BB0F50}">
  <sheetPr>
    <tabColor theme="8" tint="0.59999389629810485"/>
  </sheetPr>
  <dimension ref="A1:AO153"/>
  <sheetViews>
    <sheetView showGridLines="0" zoomScale="80" zoomScaleNormal="80" workbookViewId="0">
      <pane xSplit="10" topLeftCell="K1" activePane="topRight" state="frozen"/>
      <selection pane="topRight"/>
    </sheetView>
  </sheetViews>
  <sheetFormatPr defaultColWidth="0" defaultRowHeight="15" customHeight="1" zeroHeight="1" x14ac:dyDescent="0.25"/>
  <cols>
    <col min="1" max="4" width="2.7109375" style="2" customWidth="1"/>
    <col min="5" max="5" width="25.7109375" style="4" customWidth="1"/>
    <col min="6" max="7" width="15.7109375" style="25" customWidth="1"/>
    <col min="8" max="9" width="15.7109375" style="4" customWidth="1"/>
    <col min="10" max="10" width="2.7109375" style="4" customWidth="1"/>
    <col min="11" max="30" width="15.7109375" style="4" customWidth="1"/>
    <col min="31" max="31" width="2.7109375" style="2" customWidth="1"/>
    <col min="32" max="41" width="0" style="2" hidden="1" customWidth="1"/>
    <col min="42" max="16384" width="9.140625" style="2" hidden="1"/>
  </cols>
  <sheetData>
    <row r="1" spans="1:31" ht="24.95" customHeight="1" x14ac:dyDescent="0.25">
      <c r="A1" s="1" t="str">
        <f ca="1">MID(CELL("filename",A2),FIND("]",CELL("filename",A1))+1,255)</f>
        <v>Transformers - Taps</v>
      </c>
      <c r="B1" s="1"/>
      <c r="C1" s="1"/>
      <c r="D1" s="1"/>
      <c r="E1" s="9"/>
      <c r="F1" s="24"/>
      <c r="G1" s="24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"/>
    </row>
    <row r="2" spans="1:31" ht="15" customHeight="1" x14ac:dyDescent="0.25"/>
    <row r="3" spans="1:31" x14ac:dyDescent="0.25">
      <c r="B3" s="5" t="s">
        <v>13</v>
      </c>
      <c r="C3" s="5"/>
      <c r="D3" s="5"/>
      <c r="E3" s="6"/>
      <c r="F3" s="26"/>
      <c r="G3" s="2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1" x14ac:dyDescent="0.25"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1" x14ac:dyDescent="0.25">
      <c r="C5" s="10" t="s">
        <v>0</v>
      </c>
      <c r="D5" s="10"/>
      <c r="E5" s="10"/>
      <c r="F5" s="27"/>
      <c r="G5" s="27"/>
      <c r="H5" s="10"/>
      <c r="I5" s="10"/>
      <c r="J5" s="10"/>
      <c r="K5" s="15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1" x14ac:dyDescent="0.25">
      <c r="E6" s="2"/>
      <c r="F6" s="28"/>
      <c r="G6" s="2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1" x14ac:dyDescent="0.25">
      <c r="E7" s="2"/>
      <c r="F7" s="28"/>
      <c r="G7" s="28"/>
      <c r="H7" s="2"/>
      <c r="I7" s="2"/>
      <c r="J7" s="2"/>
      <c r="K7" s="21" t="s">
        <v>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x14ac:dyDescent="0.25">
      <c r="E8" s="19" t="s">
        <v>1</v>
      </c>
      <c r="F8" s="29" t="s">
        <v>2</v>
      </c>
      <c r="G8" s="29" t="s">
        <v>3</v>
      </c>
      <c r="H8" s="19" t="s">
        <v>4</v>
      </c>
      <c r="I8" s="19" t="s">
        <v>5</v>
      </c>
      <c r="J8" s="2"/>
      <c r="K8" s="18" t="str">
        <f>IF('Generators - Active Power'!I8="","",'Generators - Active Power'!I8)</f>
        <v>Stage - Post Blackout</v>
      </c>
      <c r="L8" s="18" t="str">
        <f>IF('Generators - Active Power'!J8="","",'Generators - Active Power'!J8)</f>
        <v>Stage 0</v>
      </c>
      <c r="M8" s="18" t="str">
        <f>IF('Generators - Active Power'!K8="","",'Generators - Active Power'!K8)</f>
        <v>Stage 1</v>
      </c>
      <c r="N8" s="18" t="str">
        <f>IF('Generators - Active Power'!L8="","",'Generators - Active Power'!L8)</f>
        <v>Stage 2</v>
      </c>
      <c r="O8" s="18" t="str">
        <f>IF('Generators - Active Power'!M8="","",'Generators - Active Power'!M8)</f>
        <v>Stage 3</v>
      </c>
      <c r="P8" s="18" t="str">
        <f>IF('Generators - Active Power'!N8="","",'Generators - Active Power'!N8)</f>
        <v>Stage 4</v>
      </c>
      <c r="Q8" s="18" t="str">
        <f>IF('Generators - Active Power'!O8="","",'Generators - Active Power'!O8)</f>
        <v>Stage 5</v>
      </c>
      <c r="R8" s="18" t="str">
        <f>IF('Generators - Active Power'!P8="","",'Generators - Active Power'!P8)</f>
        <v>Stage 6</v>
      </c>
      <c r="S8" s="18" t="str">
        <f>IF('Generators - Active Power'!Q8="","",'Generators - Active Power'!Q8)</f>
        <v>Stage 7</v>
      </c>
      <c r="T8" s="18" t="str">
        <f>IF('Generators - Active Power'!R8="","",'Generators - Active Power'!R8)</f>
        <v>Stage 8</v>
      </c>
      <c r="U8" s="18" t="str">
        <f>IF('Generators - Active Power'!S8="","",'Generators - Active Power'!S8)</f>
        <v>Stage 9</v>
      </c>
      <c r="V8" s="18" t="str">
        <f>IF('Generators - Active Power'!T8="","",'Generators - Active Power'!T8)</f>
        <v>Stage 10</v>
      </c>
      <c r="W8" s="18" t="str">
        <f>IF('Generators - Active Power'!U8="","",'Generators - Active Power'!U8)</f>
        <v>Stage 11</v>
      </c>
      <c r="X8" s="18" t="str">
        <f>IF('Generators - Active Power'!V8="","",'Generators - Active Power'!V8)</f>
        <v>Stage 12</v>
      </c>
      <c r="Y8" s="18" t="str">
        <f>IF('Generators - Active Power'!W8="","",'Generators - Active Power'!W8)</f>
        <v>Stage 13</v>
      </c>
      <c r="Z8" s="18" t="str">
        <f>IF('Generators - Active Power'!X8="","",'Generators - Active Power'!X8)</f>
        <v>Stage 14</v>
      </c>
      <c r="AA8" s="18" t="str">
        <f>IF('Generators - Active Power'!Y8="","",'Generators - Active Power'!Y8)</f>
        <v>Stage 15</v>
      </c>
      <c r="AB8" s="18" t="str">
        <f>IF('Generators - Active Power'!Z8="","",'Generators - Active Power'!Z8)</f>
        <v/>
      </c>
      <c r="AC8" s="18" t="str">
        <f>IF('Generators - Active Power'!AA8="","",'Generators - Active Power'!AA8)</f>
        <v/>
      </c>
      <c r="AD8" s="18" t="str">
        <f>IF('Generators - Active Power'!AB8="","",'Generators - Active Power'!AB8)</f>
        <v/>
      </c>
    </row>
    <row r="9" spans="1:31" x14ac:dyDescent="0.25">
      <c r="E9" s="11" t="s">
        <v>112</v>
      </c>
      <c r="F9" s="30">
        <v>33</v>
      </c>
      <c r="G9" s="30">
        <v>0.68999999761581421</v>
      </c>
      <c r="H9" s="11">
        <v>-2</v>
      </c>
      <c r="I9" s="11">
        <v>2</v>
      </c>
      <c r="J9" s="2"/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/>
      <c r="AC9" s="11"/>
      <c r="AD9" s="11"/>
    </row>
    <row r="10" spans="1:31" x14ac:dyDescent="0.25">
      <c r="E10" s="11" t="s">
        <v>113</v>
      </c>
      <c r="F10" s="30">
        <v>11</v>
      </c>
      <c r="G10" s="30">
        <v>0.68999999761581421</v>
      </c>
      <c r="H10" s="11">
        <v>-2</v>
      </c>
      <c r="I10" s="11">
        <v>2</v>
      </c>
      <c r="J10" s="2"/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/>
      <c r="AC10" s="11"/>
      <c r="AD10" s="11"/>
    </row>
    <row r="11" spans="1:31" x14ac:dyDescent="0.25">
      <c r="E11" s="11" t="s">
        <v>114</v>
      </c>
      <c r="F11" s="30">
        <v>33</v>
      </c>
      <c r="G11" s="30">
        <v>11</v>
      </c>
      <c r="H11" s="11">
        <v>1</v>
      </c>
      <c r="I11" s="11">
        <v>17</v>
      </c>
      <c r="J11" s="2"/>
      <c r="K11" s="11">
        <v>9</v>
      </c>
      <c r="L11" s="11">
        <v>9</v>
      </c>
      <c r="M11" s="11">
        <v>9</v>
      </c>
      <c r="N11" s="11">
        <v>9</v>
      </c>
      <c r="O11" s="11">
        <v>9</v>
      </c>
      <c r="P11" s="11">
        <v>9</v>
      </c>
      <c r="Q11" s="11">
        <v>9</v>
      </c>
      <c r="R11" s="11">
        <v>9</v>
      </c>
      <c r="S11" s="11">
        <v>9</v>
      </c>
      <c r="T11" s="11">
        <v>9</v>
      </c>
      <c r="U11" s="11">
        <v>9</v>
      </c>
      <c r="V11" s="11">
        <v>9</v>
      </c>
      <c r="W11" s="11">
        <v>8</v>
      </c>
      <c r="X11" s="11">
        <v>7</v>
      </c>
      <c r="Y11" s="11">
        <v>8</v>
      </c>
      <c r="Z11" s="11">
        <v>8</v>
      </c>
      <c r="AA11" s="11">
        <v>8</v>
      </c>
      <c r="AB11" s="11"/>
      <c r="AC11" s="11"/>
      <c r="AD11" s="11"/>
    </row>
    <row r="12" spans="1:31" x14ac:dyDescent="0.25">
      <c r="E12" s="11" t="s">
        <v>115</v>
      </c>
      <c r="F12" s="30">
        <v>11</v>
      </c>
      <c r="G12" s="30">
        <v>0.68999999761581421</v>
      </c>
      <c r="H12" s="11">
        <v>-2</v>
      </c>
      <c r="I12" s="11">
        <v>2</v>
      </c>
      <c r="J12" s="2"/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/>
      <c r="AC12" s="11"/>
      <c r="AD12" s="11"/>
    </row>
    <row r="13" spans="1:31" x14ac:dyDescent="0.25">
      <c r="E13" s="11" t="s">
        <v>116</v>
      </c>
      <c r="F13" s="30">
        <v>33</v>
      </c>
      <c r="G13" s="30">
        <v>11.5</v>
      </c>
      <c r="H13" s="11">
        <v>1</v>
      </c>
      <c r="I13" s="11">
        <v>17</v>
      </c>
      <c r="J13" s="2"/>
      <c r="K13" s="11">
        <v>11</v>
      </c>
      <c r="L13" s="11">
        <v>11</v>
      </c>
      <c r="M13" s="11">
        <v>11</v>
      </c>
      <c r="N13" s="11">
        <v>11</v>
      </c>
      <c r="O13" s="11">
        <v>11</v>
      </c>
      <c r="P13" s="11">
        <v>11</v>
      </c>
      <c r="Q13" s="11">
        <v>11</v>
      </c>
      <c r="R13" s="11">
        <v>11</v>
      </c>
      <c r="S13" s="11">
        <v>11</v>
      </c>
      <c r="T13" s="11">
        <v>11</v>
      </c>
      <c r="U13" s="11">
        <v>11</v>
      </c>
      <c r="V13" s="11">
        <v>8</v>
      </c>
      <c r="W13" s="11">
        <v>10</v>
      </c>
      <c r="X13" s="11">
        <v>10</v>
      </c>
      <c r="Y13" s="11">
        <v>11</v>
      </c>
      <c r="Z13" s="11">
        <v>11</v>
      </c>
      <c r="AA13" s="11">
        <v>11</v>
      </c>
      <c r="AB13" s="11"/>
      <c r="AC13" s="11"/>
      <c r="AD13" s="11"/>
    </row>
    <row r="14" spans="1:31" x14ac:dyDescent="0.25">
      <c r="E14" s="11" t="s">
        <v>117</v>
      </c>
      <c r="F14" s="30">
        <v>33</v>
      </c>
      <c r="G14" s="30">
        <v>11.5</v>
      </c>
      <c r="H14" s="11">
        <v>1</v>
      </c>
      <c r="I14" s="11">
        <v>17</v>
      </c>
      <c r="J14" s="2"/>
      <c r="K14" s="11">
        <v>8</v>
      </c>
      <c r="L14" s="11">
        <v>8</v>
      </c>
      <c r="M14" s="11">
        <v>8</v>
      </c>
      <c r="N14" s="11">
        <v>8</v>
      </c>
      <c r="O14" s="11">
        <v>8</v>
      </c>
      <c r="P14" s="11">
        <v>8</v>
      </c>
      <c r="Q14" s="11">
        <v>8</v>
      </c>
      <c r="R14" s="11">
        <v>8</v>
      </c>
      <c r="S14" s="11">
        <v>8</v>
      </c>
      <c r="T14" s="11">
        <v>8</v>
      </c>
      <c r="U14" s="11">
        <v>8</v>
      </c>
      <c r="V14" s="11">
        <v>8</v>
      </c>
      <c r="W14" s="11">
        <v>8</v>
      </c>
      <c r="X14" s="11">
        <v>8</v>
      </c>
      <c r="Y14" s="11">
        <v>8</v>
      </c>
      <c r="Z14" s="11">
        <v>4</v>
      </c>
      <c r="AA14" s="11">
        <v>8</v>
      </c>
      <c r="AB14" s="11"/>
      <c r="AC14" s="11"/>
      <c r="AD14" s="11"/>
    </row>
    <row r="15" spans="1:31" x14ac:dyDescent="0.25">
      <c r="E15" s="11" t="s">
        <v>118</v>
      </c>
      <c r="F15" s="30">
        <v>33</v>
      </c>
      <c r="G15" s="30">
        <v>11.5</v>
      </c>
      <c r="H15" s="11">
        <v>1</v>
      </c>
      <c r="I15" s="11">
        <v>17</v>
      </c>
      <c r="J15" s="2"/>
      <c r="K15" s="11">
        <v>7</v>
      </c>
      <c r="L15" s="11">
        <v>7</v>
      </c>
      <c r="M15" s="11">
        <v>7</v>
      </c>
      <c r="N15" s="11">
        <v>7</v>
      </c>
      <c r="O15" s="11">
        <v>7</v>
      </c>
      <c r="P15" s="11">
        <v>7</v>
      </c>
      <c r="Q15" s="11">
        <v>7</v>
      </c>
      <c r="R15" s="11">
        <v>7</v>
      </c>
      <c r="S15" s="11">
        <v>7</v>
      </c>
      <c r="T15" s="11">
        <v>7</v>
      </c>
      <c r="U15" s="11">
        <v>7</v>
      </c>
      <c r="V15" s="11">
        <v>7</v>
      </c>
      <c r="W15" s="11">
        <v>7</v>
      </c>
      <c r="X15" s="11">
        <v>4</v>
      </c>
      <c r="Y15" s="11">
        <v>9</v>
      </c>
      <c r="Z15" s="11">
        <v>7</v>
      </c>
      <c r="AA15" s="11">
        <v>7</v>
      </c>
      <c r="AB15" s="11"/>
      <c r="AC15" s="11"/>
      <c r="AD15" s="11"/>
    </row>
    <row r="16" spans="1:31" x14ac:dyDescent="0.25">
      <c r="E16" s="11" t="s">
        <v>119</v>
      </c>
      <c r="F16" s="30">
        <v>33</v>
      </c>
      <c r="G16" s="30">
        <v>11.5</v>
      </c>
      <c r="H16" s="11">
        <v>1</v>
      </c>
      <c r="I16" s="11">
        <v>17</v>
      </c>
      <c r="J16" s="2"/>
      <c r="K16" s="11">
        <v>11</v>
      </c>
      <c r="L16" s="11">
        <v>11</v>
      </c>
      <c r="M16" s="11">
        <v>11</v>
      </c>
      <c r="N16" s="11">
        <v>11</v>
      </c>
      <c r="O16" s="11">
        <v>11</v>
      </c>
      <c r="P16" s="11">
        <v>11</v>
      </c>
      <c r="Q16" s="11">
        <v>11</v>
      </c>
      <c r="R16" s="11">
        <v>11</v>
      </c>
      <c r="S16" s="11">
        <v>11</v>
      </c>
      <c r="T16" s="11">
        <v>11</v>
      </c>
      <c r="U16" s="11">
        <v>11</v>
      </c>
      <c r="V16" s="11">
        <v>11</v>
      </c>
      <c r="W16" s="11">
        <v>11</v>
      </c>
      <c r="X16" s="11">
        <v>11</v>
      </c>
      <c r="Y16" s="11">
        <v>11</v>
      </c>
      <c r="Z16" s="11">
        <v>11</v>
      </c>
      <c r="AA16" s="11">
        <v>11</v>
      </c>
      <c r="AB16" s="11"/>
      <c r="AC16" s="11"/>
      <c r="AD16" s="11"/>
    </row>
    <row r="17" spans="5:30" x14ac:dyDescent="0.25">
      <c r="E17" s="11" t="s">
        <v>120</v>
      </c>
      <c r="F17" s="30">
        <v>33</v>
      </c>
      <c r="G17" s="30">
        <v>11</v>
      </c>
      <c r="H17" s="11">
        <v>1</v>
      </c>
      <c r="I17" s="11">
        <v>17</v>
      </c>
      <c r="J17" s="2"/>
      <c r="K17" s="11">
        <v>9</v>
      </c>
      <c r="L17" s="11">
        <v>9</v>
      </c>
      <c r="M17" s="11">
        <v>9</v>
      </c>
      <c r="N17" s="11">
        <v>9</v>
      </c>
      <c r="O17" s="11">
        <v>9</v>
      </c>
      <c r="P17" s="11">
        <v>9</v>
      </c>
      <c r="Q17" s="11">
        <v>9</v>
      </c>
      <c r="R17" s="11">
        <v>9</v>
      </c>
      <c r="S17" s="11">
        <v>9</v>
      </c>
      <c r="T17" s="11">
        <v>6</v>
      </c>
      <c r="U17" s="11">
        <v>6</v>
      </c>
      <c r="V17" s="11">
        <v>7</v>
      </c>
      <c r="W17" s="11">
        <v>8</v>
      </c>
      <c r="X17" s="11">
        <v>8</v>
      </c>
      <c r="Y17" s="11">
        <v>9</v>
      </c>
      <c r="Z17" s="11">
        <v>9</v>
      </c>
      <c r="AA17" s="11">
        <v>9</v>
      </c>
      <c r="AB17" s="11"/>
      <c r="AC17" s="11"/>
      <c r="AD17" s="11"/>
    </row>
    <row r="18" spans="5:30" x14ac:dyDescent="0.25">
      <c r="E18" s="11" t="s">
        <v>121</v>
      </c>
      <c r="F18" s="30">
        <v>33</v>
      </c>
      <c r="G18" s="30">
        <v>11.5</v>
      </c>
      <c r="H18" s="11">
        <v>1</v>
      </c>
      <c r="I18" s="11">
        <v>17</v>
      </c>
      <c r="J18" s="2"/>
      <c r="K18" s="11">
        <v>9</v>
      </c>
      <c r="L18" s="11">
        <v>9</v>
      </c>
      <c r="M18" s="11">
        <v>9</v>
      </c>
      <c r="N18" s="11">
        <v>9</v>
      </c>
      <c r="O18" s="11">
        <v>9</v>
      </c>
      <c r="P18" s="11">
        <v>9</v>
      </c>
      <c r="Q18" s="11">
        <v>9</v>
      </c>
      <c r="R18" s="11">
        <v>9</v>
      </c>
      <c r="S18" s="11">
        <v>9</v>
      </c>
      <c r="T18" s="11">
        <v>9</v>
      </c>
      <c r="U18" s="11">
        <v>1</v>
      </c>
      <c r="V18" s="11">
        <v>1</v>
      </c>
      <c r="W18" s="11">
        <v>5</v>
      </c>
      <c r="X18" s="11">
        <v>5</v>
      </c>
      <c r="Y18" s="11">
        <v>6</v>
      </c>
      <c r="Z18" s="11">
        <v>6</v>
      </c>
      <c r="AA18" s="11">
        <v>8</v>
      </c>
      <c r="AB18" s="11"/>
      <c r="AC18" s="11"/>
      <c r="AD18" s="11"/>
    </row>
    <row r="19" spans="5:30" x14ac:dyDescent="0.25">
      <c r="E19" s="11" t="s">
        <v>122</v>
      </c>
      <c r="F19" s="30">
        <v>33</v>
      </c>
      <c r="G19" s="30">
        <v>11</v>
      </c>
      <c r="H19" s="11">
        <v>-11</v>
      </c>
      <c r="I19" s="11">
        <v>3</v>
      </c>
      <c r="J19" s="2"/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-1</v>
      </c>
      <c r="X19" s="11">
        <v>-1</v>
      </c>
      <c r="Y19" s="11">
        <v>0</v>
      </c>
      <c r="Z19" s="11">
        <v>0</v>
      </c>
      <c r="AA19" s="11">
        <v>-1</v>
      </c>
      <c r="AB19" s="11"/>
      <c r="AC19" s="11"/>
      <c r="AD19" s="11"/>
    </row>
    <row r="20" spans="5:30" x14ac:dyDescent="0.25">
      <c r="E20" s="11" t="s">
        <v>123</v>
      </c>
      <c r="F20" s="30">
        <v>33</v>
      </c>
      <c r="G20" s="30">
        <v>11</v>
      </c>
      <c r="H20" s="11">
        <v>-7</v>
      </c>
      <c r="I20" s="11">
        <v>7</v>
      </c>
      <c r="J20" s="2"/>
      <c r="K20" s="11">
        <v>-3</v>
      </c>
      <c r="L20" s="11">
        <v>-3</v>
      </c>
      <c r="M20" s="11">
        <v>-3</v>
      </c>
      <c r="N20" s="11">
        <v>-3</v>
      </c>
      <c r="O20" s="11">
        <v>-3</v>
      </c>
      <c r="P20" s="11">
        <v>-3</v>
      </c>
      <c r="Q20" s="11">
        <v>-3</v>
      </c>
      <c r="R20" s="11">
        <v>-3</v>
      </c>
      <c r="S20" s="11">
        <v>-3</v>
      </c>
      <c r="T20" s="11">
        <v>-3</v>
      </c>
      <c r="U20" s="11">
        <v>-3</v>
      </c>
      <c r="V20" s="11">
        <v>-3</v>
      </c>
      <c r="W20" s="11">
        <v>-3</v>
      </c>
      <c r="X20" s="11">
        <v>-3</v>
      </c>
      <c r="Y20" s="11">
        <v>-7</v>
      </c>
      <c r="Z20" s="11">
        <v>-5</v>
      </c>
      <c r="AA20" s="11">
        <v>-3</v>
      </c>
      <c r="AB20" s="11"/>
      <c r="AC20" s="11"/>
      <c r="AD20" s="11"/>
    </row>
    <row r="21" spans="5:30" x14ac:dyDescent="0.25">
      <c r="E21" s="11" t="s">
        <v>124</v>
      </c>
      <c r="F21" s="30">
        <v>132</v>
      </c>
      <c r="G21" s="30">
        <v>33</v>
      </c>
      <c r="H21" s="11">
        <v>1</v>
      </c>
      <c r="I21" s="11">
        <v>19</v>
      </c>
      <c r="J21" s="2"/>
      <c r="K21" s="11">
        <v>8</v>
      </c>
      <c r="L21" s="11">
        <v>8</v>
      </c>
      <c r="M21" s="11">
        <v>8</v>
      </c>
      <c r="N21" s="11">
        <v>8</v>
      </c>
      <c r="O21" s="11">
        <v>8</v>
      </c>
      <c r="P21" s="11">
        <v>8</v>
      </c>
      <c r="Q21" s="11">
        <v>8</v>
      </c>
      <c r="R21" s="11">
        <v>8</v>
      </c>
      <c r="S21" s="11">
        <v>19</v>
      </c>
      <c r="T21" s="11">
        <v>19</v>
      </c>
      <c r="U21" s="11">
        <v>19</v>
      </c>
      <c r="V21" s="11">
        <v>19</v>
      </c>
      <c r="W21" s="11">
        <v>8</v>
      </c>
      <c r="X21" s="11">
        <v>19</v>
      </c>
      <c r="Y21" s="11">
        <v>8</v>
      </c>
      <c r="Z21" s="11">
        <v>19</v>
      </c>
      <c r="AA21" s="11">
        <v>8</v>
      </c>
      <c r="AB21" s="11"/>
      <c r="AC21" s="11"/>
      <c r="AD21" s="11"/>
    </row>
    <row r="22" spans="5:30" x14ac:dyDescent="0.25">
      <c r="E22" s="11" t="s">
        <v>125</v>
      </c>
      <c r="F22" s="30">
        <v>132</v>
      </c>
      <c r="G22" s="30">
        <v>33</v>
      </c>
      <c r="H22" s="11">
        <v>1</v>
      </c>
      <c r="I22" s="11">
        <v>19</v>
      </c>
      <c r="J22" s="2"/>
      <c r="K22" s="11">
        <v>8</v>
      </c>
      <c r="L22" s="11">
        <v>8</v>
      </c>
      <c r="M22" s="11">
        <v>8</v>
      </c>
      <c r="N22" s="11">
        <v>8</v>
      </c>
      <c r="O22" s="11">
        <v>8</v>
      </c>
      <c r="P22" s="11">
        <v>8</v>
      </c>
      <c r="Q22" s="11">
        <v>8</v>
      </c>
      <c r="R22" s="11">
        <v>8</v>
      </c>
      <c r="S22" s="11">
        <v>8</v>
      </c>
      <c r="T22" s="11">
        <v>8</v>
      </c>
      <c r="U22" s="11">
        <v>8</v>
      </c>
      <c r="V22" s="11">
        <v>8</v>
      </c>
      <c r="W22" s="11">
        <v>8</v>
      </c>
      <c r="X22" s="11">
        <v>8</v>
      </c>
      <c r="Y22" s="11">
        <v>8</v>
      </c>
      <c r="Z22" s="11">
        <v>8</v>
      </c>
      <c r="AA22" s="11">
        <v>8</v>
      </c>
      <c r="AB22" s="11"/>
      <c r="AC22" s="11"/>
      <c r="AD22" s="11"/>
    </row>
    <row r="23" spans="5:30" x14ac:dyDescent="0.25">
      <c r="E23" s="11" t="s">
        <v>126</v>
      </c>
      <c r="F23" s="30">
        <v>33</v>
      </c>
      <c r="G23" s="30">
        <v>0.68999999761581421</v>
      </c>
      <c r="H23" s="11">
        <v>-2</v>
      </c>
      <c r="I23" s="11">
        <v>2</v>
      </c>
      <c r="J23" s="2"/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/>
      <c r="AC23" s="11"/>
      <c r="AD23" s="11"/>
    </row>
    <row r="24" spans="5:30" x14ac:dyDescent="0.25">
      <c r="E24" s="11" t="s">
        <v>127</v>
      </c>
      <c r="F24" s="30">
        <v>33</v>
      </c>
      <c r="G24" s="30">
        <v>11</v>
      </c>
      <c r="H24" s="11">
        <v>-2</v>
      </c>
      <c r="I24" s="11">
        <v>2</v>
      </c>
      <c r="J24" s="2"/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/>
      <c r="AC24" s="11"/>
      <c r="AD24" s="11"/>
    </row>
    <row r="25" spans="5:30" x14ac:dyDescent="0.25">
      <c r="E25" s="11" t="s">
        <v>128</v>
      </c>
      <c r="F25" s="30">
        <v>33</v>
      </c>
      <c r="G25" s="30">
        <v>11.5</v>
      </c>
      <c r="H25" s="11">
        <v>1</v>
      </c>
      <c r="I25" s="11">
        <v>17</v>
      </c>
      <c r="J25" s="2"/>
      <c r="K25" s="11">
        <v>12</v>
      </c>
      <c r="L25" s="11">
        <v>12</v>
      </c>
      <c r="M25" s="11">
        <v>12</v>
      </c>
      <c r="N25" s="11">
        <v>12</v>
      </c>
      <c r="O25" s="11">
        <v>12</v>
      </c>
      <c r="P25" s="11">
        <v>12</v>
      </c>
      <c r="Q25" s="11">
        <v>12</v>
      </c>
      <c r="R25" s="11">
        <v>12</v>
      </c>
      <c r="S25" s="11">
        <v>10</v>
      </c>
      <c r="T25" s="11">
        <v>10</v>
      </c>
      <c r="U25" s="11">
        <v>12</v>
      </c>
      <c r="V25" s="11">
        <v>12</v>
      </c>
      <c r="W25" s="11">
        <v>12</v>
      </c>
      <c r="X25" s="11">
        <v>11</v>
      </c>
      <c r="Y25" s="11">
        <v>12</v>
      </c>
      <c r="Z25" s="11">
        <v>12</v>
      </c>
      <c r="AA25" s="11">
        <v>12</v>
      </c>
      <c r="AB25" s="11"/>
      <c r="AC25" s="11"/>
      <c r="AD25" s="11"/>
    </row>
    <row r="26" spans="5:30" ht="15.75" customHeight="1" x14ac:dyDescent="0.25">
      <c r="E26" s="11" t="s">
        <v>129</v>
      </c>
      <c r="F26" s="30">
        <v>33</v>
      </c>
      <c r="G26" s="30">
        <v>11.5</v>
      </c>
      <c r="H26" s="11">
        <v>1</v>
      </c>
      <c r="I26" s="11">
        <v>17</v>
      </c>
      <c r="J26" s="2"/>
      <c r="K26" s="11">
        <v>12</v>
      </c>
      <c r="L26" s="11">
        <v>12</v>
      </c>
      <c r="M26" s="11">
        <v>12</v>
      </c>
      <c r="N26" s="11">
        <v>12</v>
      </c>
      <c r="O26" s="11">
        <v>12</v>
      </c>
      <c r="P26" s="11">
        <v>12</v>
      </c>
      <c r="Q26" s="11">
        <v>12</v>
      </c>
      <c r="R26" s="11">
        <v>12</v>
      </c>
      <c r="S26" s="11">
        <v>10</v>
      </c>
      <c r="T26" s="11">
        <v>10</v>
      </c>
      <c r="U26" s="11">
        <v>12</v>
      </c>
      <c r="V26" s="11">
        <v>12</v>
      </c>
      <c r="W26" s="11">
        <v>12</v>
      </c>
      <c r="X26" s="11">
        <v>11</v>
      </c>
      <c r="Y26" s="11">
        <v>12</v>
      </c>
      <c r="Z26" s="11">
        <v>12</v>
      </c>
      <c r="AA26" s="11">
        <v>12</v>
      </c>
      <c r="AB26" s="11"/>
      <c r="AC26" s="11"/>
      <c r="AD26" s="11"/>
    </row>
    <row r="27" spans="5:30" x14ac:dyDescent="0.25">
      <c r="E27" s="11" t="s">
        <v>130</v>
      </c>
      <c r="F27" s="30">
        <v>33</v>
      </c>
      <c r="G27" s="30">
        <v>0.68999999761581421</v>
      </c>
      <c r="H27" s="11">
        <v>-2</v>
      </c>
      <c r="I27" s="11">
        <v>2</v>
      </c>
      <c r="J27" s="2"/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/>
      <c r="AC27" s="11"/>
      <c r="AD27" s="11"/>
    </row>
    <row r="28" spans="5:30" x14ac:dyDescent="0.25">
      <c r="E28" s="11" t="s">
        <v>131</v>
      </c>
      <c r="F28" s="30">
        <v>33</v>
      </c>
      <c r="G28" s="30">
        <v>11</v>
      </c>
      <c r="H28" s="11">
        <v>1</v>
      </c>
      <c r="I28" s="11">
        <v>17</v>
      </c>
      <c r="J28" s="2"/>
      <c r="K28" s="11">
        <v>7</v>
      </c>
      <c r="L28" s="11">
        <v>7</v>
      </c>
      <c r="M28" s="11">
        <v>7</v>
      </c>
      <c r="N28" s="11">
        <v>7</v>
      </c>
      <c r="O28" s="11">
        <v>7</v>
      </c>
      <c r="P28" s="11">
        <v>7</v>
      </c>
      <c r="Q28" s="11">
        <v>7</v>
      </c>
      <c r="R28" s="11">
        <v>7</v>
      </c>
      <c r="S28" s="11">
        <v>7</v>
      </c>
      <c r="T28" s="11">
        <v>7</v>
      </c>
      <c r="U28" s="11">
        <v>7</v>
      </c>
      <c r="V28" s="11">
        <v>7</v>
      </c>
      <c r="W28" s="11">
        <v>7</v>
      </c>
      <c r="X28" s="11">
        <v>1</v>
      </c>
      <c r="Y28" s="11">
        <v>4</v>
      </c>
      <c r="Z28" s="11">
        <v>4</v>
      </c>
      <c r="AA28" s="11">
        <v>7</v>
      </c>
      <c r="AB28" s="11"/>
      <c r="AC28" s="11"/>
      <c r="AD28" s="11"/>
    </row>
    <row r="29" spans="5:30" x14ac:dyDescent="0.25">
      <c r="E29" s="11" t="s">
        <v>132</v>
      </c>
      <c r="F29" s="30">
        <v>33</v>
      </c>
      <c r="G29" s="30">
        <v>11.5</v>
      </c>
      <c r="H29" s="11">
        <v>1</v>
      </c>
      <c r="I29" s="11">
        <v>17</v>
      </c>
      <c r="J29" s="2"/>
      <c r="K29" s="11">
        <v>8</v>
      </c>
      <c r="L29" s="11">
        <v>8</v>
      </c>
      <c r="M29" s="11">
        <v>8</v>
      </c>
      <c r="N29" s="11">
        <v>8</v>
      </c>
      <c r="O29" s="11">
        <v>8</v>
      </c>
      <c r="P29" s="11">
        <v>8</v>
      </c>
      <c r="Q29" s="11">
        <v>8</v>
      </c>
      <c r="R29" s="11">
        <v>8</v>
      </c>
      <c r="S29" s="11">
        <v>8</v>
      </c>
      <c r="T29" s="11">
        <v>8</v>
      </c>
      <c r="U29" s="11">
        <v>8</v>
      </c>
      <c r="V29" s="11">
        <v>8</v>
      </c>
      <c r="W29" s="11">
        <v>8</v>
      </c>
      <c r="X29" s="11">
        <v>8</v>
      </c>
      <c r="Y29" s="11">
        <v>3</v>
      </c>
      <c r="Z29" s="11">
        <v>5</v>
      </c>
      <c r="AA29" s="11">
        <v>8</v>
      </c>
      <c r="AB29" s="11"/>
      <c r="AC29" s="11"/>
      <c r="AD29" s="11"/>
    </row>
    <row r="30" spans="5:30" ht="15" customHeight="1" x14ac:dyDescent="0.25">
      <c r="E30" s="11" t="s">
        <v>133</v>
      </c>
      <c r="F30" s="30">
        <v>132</v>
      </c>
      <c r="G30" s="30">
        <v>33</v>
      </c>
      <c r="H30" s="11">
        <v>1</v>
      </c>
      <c r="I30" s="11">
        <v>19</v>
      </c>
      <c r="J30" s="2"/>
      <c r="K30" s="11">
        <v>13</v>
      </c>
      <c r="L30" s="11">
        <v>13</v>
      </c>
      <c r="M30" s="11">
        <v>13</v>
      </c>
      <c r="N30" s="11">
        <v>13</v>
      </c>
      <c r="O30" s="11">
        <v>13</v>
      </c>
      <c r="P30" s="11">
        <v>13</v>
      </c>
      <c r="Q30" s="11">
        <v>14</v>
      </c>
      <c r="R30" s="11">
        <v>13</v>
      </c>
      <c r="S30" s="11">
        <v>19</v>
      </c>
      <c r="T30" s="11">
        <v>19</v>
      </c>
      <c r="U30" s="11">
        <v>19</v>
      </c>
      <c r="V30" s="11">
        <v>19</v>
      </c>
      <c r="W30" s="11">
        <v>14</v>
      </c>
      <c r="X30" s="11">
        <v>19</v>
      </c>
      <c r="Y30" s="11">
        <v>14</v>
      </c>
      <c r="Z30" s="11">
        <v>19</v>
      </c>
      <c r="AA30" s="11">
        <v>14</v>
      </c>
      <c r="AB30" s="11"/>
      <c r="AC30" s="11"/>
      <c r="AD30" s="11"/>
    </row>
    <row r="31" spans="5:30" ht="15" customHeight="1" x14ac:dyDescent="0.25">
      <c r="E31" s="11" t="s">
        <v>134</v>
      </c>
      <c r="F31" s="30">
        <v>33</v>
      </c>
      <c r="G31" s="30">
        <v>0.68999999761581421</v>
      </c>
      <c r="H31" s="11">
        <v>-2</v>
      </c>
      <c r="I31" s="11">
        <v>3</v>
      </c>
      <c r="J31" s="2"/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/>
      <c r="AC31" s="11"/>
      <c r="AD31" s="11"/>
    </row>
    <row r="32" spans="5:30" ht="15" customHeight="1" x14ac:dyDescent="0.25">
      <c r="E32" s="11" t="s">
        <v>135</v>
      </c>
      <c r="F32" s="30">
        <v>400</v>
      </c>
      <c r="G32" s="30">
        <v>33</v>
      </c>
      <c r="H32" s="11">
        <v>1</v>
      </c>
      <c r="I32" s="11">
        <v>15</v>
      </c>
      <c r="J32" s="2"/>
      <c r="K32" s="11">
        <v>13</v>
      </c>
      <c r="L32" s="11">
        <v>13</v>
      </c>
      <c r="M32" s="11">
        <v>13</v>
      </c>
      <c r="N32" s="11">
        <v>13</v>
      </c>
      <c r="O32" s="11">
        <v>13</v>
      </c>
      <c r="P32" s="11">
        <v>13</v>
      </c>
      <c r="Q32" s="11">
        <v>13</v>
      </c>
      <c r="R32" s="11">
        <v>13</v>
      </c>
      <c r="S32" s="11">
        <v>1</v>
      </c>
      <c r="T32" s="11">
        <v>1</v>
      </c>
      <c r="U32" s="11">
        <v>1</v>
      </c>
      <c r="V32" s="11">
        <v>1</v>
      </c>
      <c r="W32" s="11">
        <v>1</v>
      </c>
      <c r="X32" s="11">
        <v>1</v>
      </c>
      <c r="Y32" s="11">
        <v>1</v>
      </c>
      <c r="Z32" s="11">
        <v>1</v>
      </c>
      <c r="AA32" s="11">
        <v>1</v>
      </c>
      <c r="AB32" s="11"/>
      <c r="AC32" s="11"/>
      <c r="AD32" s="11"/>
    </row>
    <row r="33" spans="5:30" ht="15" customHeight="1" x14ac:dyDescent="0.25">
      <c r="E33" s="11" t="s">
        <v>136</v>
      </c>
      <c r="F33" s="30">
        <v>400</v>
      </c>
      <c r="G33" s="30">
        <v>33</v>
      </c>
      <c r="H33" s="11">
        <v>1</v>
      </c>
      <c r="I33" s="11">
        <v>15</v>
      </c>
      <c r="J33" s="2"/>
      <c r="K33" s="11">
        <v>13</v>
      </c>
      <c r="L33" s="11">
        <v>13</v>
      </c>
      <c r="M33" s="11">
        <v>13</v>
      </c>
      <c r="N33" s="11">
        <v>13</v>
      </c>
      <c r="O33" s="11">
        <v>13</v>
      </c>
      <c r="P33" s="11">
        <v>13</v>
      </c>
      <c r="Q33" s="11">
        <v>13</v>
      </c>
      <c r="R33" s="11">
        <v>13</v>
      </c>
      <c r="S33" s="11">
        <v>13</v>
      </c>
      <c r="T33" s="11">
        <v>13</v>
      </c>
      <c r="U33" s="11">
        <v>13</v>
      </c>
      <c r="V33" s="11">
        <v>13</v>
      </c>
      <c r="W33" s="11">
        <v>13</v>
      </c>
      <c r="X33" s="11">
        <v>13</v>
      </c>
      <c r="Y33" s="11">
        <v>13</v>
      </c>
      <c r="Z33" s="11">
        <v>13</v>
      </c>
      <c r="AA33" s="11">
        <v>13</v>
      </c>
      <c r="AB33" s="11"/>
      <c r="AC33" s="11"/>
      <c r="AD33" s="11"/>
    </row>
    <row r="34" spans="5:30" ht="15" customHeight="1" x14ac:dyDescent="0.25">
      <c r="E34" s="11"/>
      <c r="F34" s="30"/>
      <c r="G34" s="30"/>
      <c r="H34" s="11"/>
      <c r="I34" s="11"/>
      <c r="J34" s="2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5:30" ht="15" customHeight="1" x14ac:dyDescent="0.25">
      <c r="E35" s="11"/>
      <c r="F35" s="30"/>
      <c r="G35" s="30"/>
      <c r="H35" s="11"/>
      <c r="I35" s="11"/>
      <c r="J35" s="2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5:30" ht="15" customHeight="1" x14ac:dyDescent="0.25">
      <c r="E36" s="11"/>
      <c r="F36" s="30"/>
      <c r="G36" s="30"/>
      <c r="H36" s="11"/>
      <c r="I36" s="11"/>
      <c r="J36" s="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5:30" ht="15" customHeight="1" x14ac:dyDescent="0.25">
      <c r="E37" s="11"/>
      <c r="F37" s="30"/>
      <c r="G37" s="30"/>
      <c r="H37" s="11"/>
      <c r="I37" s="11"/>
      <c r="J37" s="2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5:30" ht="15" customHeight="1" x14ac:dyDescent="0.25">
      <c r="E38" s="11"/>
      <c r="F38" s="30"/>
      <c r="G38" s="30"/>
      <c r="H38" s="11"/>
      <c r="I38" s="11"/>
      <c r="J38" s="2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5:30" ht="15" customHeight="1" x14ac:dyDescent="0.25">
      <c r="E39" s="11"/>
      <c r="F39" s="30"/>
      <c r="G39" s="30"/>
      <c r="H39" s="11"/>
      <c r="I39" s="11"/>
      <c r="J39" s="2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5:30" ht="15" customHeight="1" x14ac:dyDescent="0.25">
      <c r="E40" s="11"/>
      <c r="F40" s="30"/>
      <c r="G40" s="30"/>
      <c r="H40" s="11"/>
      <c r="I40" s="11"/>
      <c r="J40" s="2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5:30" ht="15" customHeight="1" x14ac:dyDescent="0.25">
      <c r="E41" s="11"/>
      <c r="F41" s="30"/>
      <c r="G41" s="30"/>
      <c r="H41" s="11"/>
      <c r="I41" s="11"/>
      <c r="J41" s="2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5:30" ht="15" customHeight="1" x14ac:dyDescent="0.25">
      <c r="E42" s="11"/>
      <c r="F42" s="30"/>
      <c r="G42" s="30"/>
      <c r="H42" s="11"/>
      <c r="I42" s="11"/>
      <c r="J42" s="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5:30" ht="15" customHeight="1" x14ac:dyDescent="0.25">
      <c r="E43" s="11"/>
      <c r="F43" s="30"/>
      <c r="G43" s="30"/>
      <c r="H43" s="11"/>
      <c r="I43" s="11"/>
      <c r="J43" s="2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5:30" ht="15" customHeight="1" x14ac:dyDescent="0.25">
      <c r="E44" s="11"/>
      <c r="F44" s="30"/>
      <c r="G44" s="30"/>
      <c r="H44" s="11"/>
      <c r="I44" s="11"/>
      <c r="J44" s="2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5:30" ht="15" customHeight="1" x14ac:dyDescent="0.25">
      <c r="E45" s="11"/>
      <c r="F45" s="30"/>
      <c r="G45" s="30"/>
      <c r="H45" s="11"/>
      <c r="I45" s="11"/>
      <c r="J45" s="2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5:30" ht="15" customHeight="1" x14ac:dyDescent="0.25">
      <c r="E46" s="11"/>
      <c r="F46" s="30"/>
      <c r="G46" s="30"/>
      <c r="H46" s="11"/>
      <c r="I46" s="11"/>
      <c r="J46" s="2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5:30" ht="15" customHeight="1" x14ac:dyDescent="0.25">
      <c r="E47" s="11"/>
      <c r="F47" s="30"/>
      <c r="G47" s="30"/>
      <c r="H47" s="11"/>
      <c r="I47" s="11"/>
      <c r="J47" s="2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5:30" ht="15" customHeight="1" x14ac:dyDescent="0.25">
      <c r="E48" s="11"/>
      <c r="F48" s="30"/>
      <c r="G48" s="30"/>
      <c r="H48" s="11"/>
      <c r="I48" s="11"/>
      <c r="J48" s="2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5:30" ht="15" customHeight="1" x14ac:dyDescent="0.25">
      <c r="E49" s="11"/>
      <c r="F49" s="30"/>
      <c r="G49" s="30"/>
      <c r="H49" s="11"/>
      <c r="I49" s="11"/>
      <c r="J49" s="2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5:30" ht="15" customHeight="1" x14ac:dyDescent="0.25">
      <c r="E50" s="11"/>
      <c r="F50" s="30"/>
      <c r="G50" s="30"/>
      <c r="H50" s="11"/>
      <c r="I50" s="11"/>
      <c r="J50" s="2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5:30" ht="15" customHeight="1" x14ac:dyDescent="0.25">
      <c r="E51" s="11"/>
      <c r="F51" s="30"/>
      <c r="G51" s="30"/>
      <c r="H51" s="11"/>
      <c r="I51" s="11"/>
      <c r="J51" s="2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5:30" ht="15" customHeight="1" x14ac:dyDescent="0.25">
      <c r="E52" s="11"/>
      <c r="F52" s="30"/>
      <c r="G52" s="30"/>
      <c r="H52" s="11"/>
      <c r="I52" s="11"/>
      <c r="J52" s="2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5:30" ht="15" customHeight="1" x14ac:dyDescent="0.25">
      <c r="E53" s="11"/>
      <c r="F53" s="30"/>
      <c r="G53" s="30"/>
      <c r="H53" s="11"/>
      <c r="I53" s="11"/>
      <c r="J53" s="2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5:30" ht="15" customHeight="1" x14ac:dyDescent="0.25">
      <c r="E54" s="11"/>
      <c r="F54" s="30"/>
      <c r="G54" s="30"/>
      <c r="H54" s="11"/>
      <c r="I54" s="11"/>
      <c r="J54" s="2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5:30" ht="15" customHeight="1" x14ac:dyDescent="0.25">
      <c r="E55" s="11"/>
      <c r="F55" s="30"/>
      <c r="G55" s="30"/>
      <c r="H55" s="11"/>
      <c r="I55" s="11"/>
      <c r="J55" s="2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5:30" ht="15" customHeight="1" x14ac:dyDescent="0.25">
      <c r="E56" s="11"/>
      <c r="F56" s="30"/>
      <c r="G56" s="30"/>
      <c r="H56" s="11"/>
      <c r="I56" s="11"/>
      <c r="J56" s="2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5:30" ht="15" customHeight="1" x14ac:dyDescent="0.25">
      <c r="E57" s="11"/>
      <c r="F57" s="30"/>
      <c r="G57" s="30"/>
      <c r="H57" s="11"/>
      <c r="I57" s="11"/>
      <c r="J57" s="2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5:30" ht="15" customHeight="1" x14ac:dyDescent="0.25">
      <c r="E58" s="11"/>
      <c r="F58" s="30"/>
      <c r="G58" s="30"/>
      <c r="H58" s="11"/>
      <c r="I58" s="11"/>
      <c r="J58" s="2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5:30" ht="15" customHeight="1" x14ac:dyDescent="0.25">
      <c r="E59" s="11"/>
      <c r="F59" s="30"/>
      <c r="G59" s="30"/>
      <c r="H59" s="11"/>
      <c r="I59" s="11"/>
      <c r="J59" s="2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5:30" ht="15" customHeight="1" x14ac:dyDescent="0.25">
      <c r="E60" s="11"/>
      <c r="F60" s="30"/>
      <c r="G60" s="30"/>
      <c r="H60" s="11"/>
      <c r="I60" s="11"/>
      <c r="J60" s="2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5:30" ht="15" customHeight="1" x14ac:dyDescent="0.25">
      <c r="E61" s="11"/>
      <c r="F61" s="30"/>
      <c r="G61" s="30"/>
      <c r="H61" s="11"/>
      <c r="I61" s="11"/>
      <c r="J61" s="2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5:30" ht="15" customHeight="1" x14ac:dyDescent="0.25">
      <c r="E62" s="11"/>
      <c r="F62" s="30"/>
      <c r="G62" s="30"/>
      <c r="H62" s="11"/>
      <c r="I62" s="11"/>
      <c r="J62" s="2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5:30" ht="15" customHeight="1" x14ac:dyDescent="0.25">
      <c r="E63" s="11"/>
      <c r="F63" s="30"/>
      <c r="G63" s="30"/>
      <c r="H63" s="11"/>
      <c r="I63" s="11"/>
      <c r="J63" s="2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5:30" ht="15" customHeight="1" x14ac:dyDescent="0.25">
      <c r="E64" s="11"/>
      <c r="F64" s="30"/>
      <c r="G64" s="30"/>
      <c r="H64" s="11"/>
      <c r="I64" s="11"/>
      <c r="J64" s="2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5:30" ht="15" customHeight="1" x14ac:dyDescent="0.25">
      <c r="E65" s="11"/>
      <c r="F65" s="30"/>
      <c r="G65" s="30"/>
      <c r="H65" s="11"/>
      <c r="I65" s="11"/>
      <c r="J65" s="2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5:30" ht="15" customHeight="1" x14ac:dyDescent="0.25">
      <c r="E66" s="11"/>
      <c r="F66" s="30"/>
      <c r="G66" s="30"/>
      <c r="H66" s="11"/>
      <c r="I66" s="11"/>
      <c r="J66" s="2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5:30" ht="15" customHeight="1" x14ac:dyDescent="0.25">
      <c r="E67" s="11"/>
      <c r="F67" s="30"/>
      <c r="G67" s="30"/>
      <c r="H67" s="11"/>
      <c r="I67" s="11"/>
      <c r="J67" s="2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5:30" ht="15" customHeight="1" x14ac:dyDescent="0.25">
      <c r="E68" s="11"/>
      <c r="F68" s="30"/>
      <c r="G68" s="30"/>
      <c r="H68" s="11"/>
      <c r="I68" s="11"/>
      <c r="J68" s="2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5:30" ht="15" customHeight="1" x14ac:dyDescent="0.25">
      <c r="E69" s="11"/>
      <c r="F69" s="30"/>
      <c r="G69" s="30"/>
      <c r="H69" s="11"/>
      <c r="I69" s="11"/>
      <c r="J69" s="2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5:30" ht="15" customHeight="1" x14ac:dyDescent="0.25">
      <c r="E70" s="11"/>
      <c r="F70" s="30"/>
      <c r="G70" s="30"/>
      <c r="H70" s="11"/>
      <c r="I70" s="11"/>
      <c r="J70" s="2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5:30" ht="15" customHeight="1" x14ac:dyDescent="0.25">
      <c r="E71" s="11"/>
      <c r="F71" s="30"/>
      <c r="G71" s="30"/>
      <c r="H71" s="11"/>
      <c r="I71" s="11"/>
      <c r="J71" s="2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5:30" ht="15" customHeight="1" x14ac:dyDescent="0.25">
      <c r="E72" s="11"/>
      <c r="F72" s="30"/>
      <c r="G72" s="30"/>
      <c r="H72" s="11"/>
      <c r="I72" s="11"/>
      <c r="J72" s="2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5:30" ht="15" customHeight="1" x14ac:dyDescent="0.25">
      <c r="E73" s="11"/>
      <c r="F73" s="30"/>
      <c r="G73" s="30"/>
      <c r="H73" s="11"/>
      <c r="I73" s="11"/>
      <c r="J73" s="2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5:30" ht="15" customHeight="1" x14ac:dyDescent="0.25">
      <c r="E74" s="11"/>
      <c r="F74" s="30"/>
      <c r="G74" s="30"/>
      <c r="H74" s="11"/>
      <c r="I74" s="11"/>
      <c r="J74" s="2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5:30" ht="15" customHeight="1" x14ac:dyDescent="0.25">
      <c r="E75" s="11"/>
      <c r="F75" s="30"/>
      <c r="G75" s="30"/>
      <c r="H75" s="11"/>
      <c r="I75" s="11"/>
      <c r="J75" s="2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5:30" ht="15" customHeight="1" x14ac:dyDescent="0.25">
      <c r="E76" s="11"/>
      <c r="F76" s="30"/>
      <c r="G76" s="30"/>
      <c r="H76" s="11"/>
      <c r="I76" s="11"/>
      <c r="J76" s="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5:30" ht="15" customHeight="1" x14ac:dyDescent="0.25">
      <c r="E77" s="11"/>
      <c r="F77" s="30"/>
      <c r="G77" s="30"/>
      <c r="H77" s="11"/>
      <c r="I77" s="11"/>
      <c r="J77" s="2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5:30" ht="15" customHeight="1" x14ac:dyDescent="0.25">
      <c r="E78" s="11"/>
      <c r="F78" s="30"/>
      <c r="G78" s="30"/>
      <c r="H78" s="11"/>
      <c r="I78" s="11"/>
      <c r="J78" s="2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5:30" ht="15" customHeight="1" x14ac:dyDescent="0.25">
      <c r="E79" s="11"/>
      <c r="F79" s="30"/>
      <c r="G79" s="30"/>
      <c r="H79" s="11"/>
      <c r="I79" s="11"/>
      <c r="J79" s="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5:30" ht="15" customHeight="1" x14ac:dyDescent="0.25">
      <c r="E80" s="11"/>
      <c r="F80" s="30"/>
      <c r="G80" s="30"/>
      <c r="H80" s="11"/>
      <c r="I80" s="11"/>
      <c r="J80" s="2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5:30" ht="15" customHeight="1" x14ac:dyDescent="0.25">
      <c r="E81" s="11"/>
      <c r="F81" s="30"/>
      <c r="G81" s="30"/>
      <c r="H81" s="11"/>
      <c r="I81" s="11"/>
      <c r="J81" s="2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5:30" ht="15" customHeight="1" x14ac:dyDescent="0.25">
      <c r="E82" s="11"/>
      <c r="F82" s="30"/>
      <c r="G82" s="30"/>
      <c r="H82" s="11"/>
      <c r="I82" s="11"/>
      <c r="J82" s="2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5:30" ht="15" customHeight="1" x14ac:dyDescent="0.25">
      <c r="E83" s="11"/>
      <c r="F83" s="30"/>
      <c r="G83" s="30"/>
      <c r="H83" s="11"/>
      <c r="I83" s="11"/>
      <c r="J83" s="2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5:30" ht="15" customHeight="1" x14ac:dyDescent="0.25">
      <c r="E84" s="11"/>
      <c r="F84" s="30"/>
      <c r="G84" s="30"/>
      <c r="H84" s="11"/>
      <c r="I84" s="11"/>
      <c r="J84" s="2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5:30" ht="15" customHeight="1" x14ac:dyDescent="0.25">
      <c r="E85" s="11"/>
      <c r="F85" s="30"/>
      <c r="G85" s="30"/>
      <c r="H85" s="11"/>
      <c r="I85" s="11"/>
      <c r="J85" s="2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5:30" ht="15" customHeight="1" x14ac:dyDescent="0.25">
      <c r="E86" s="11"/>
      <c r="F86" s="30"/>
      <c r="G86" s="30"/>
      <c r="H86" s="11"/>
      <c r="I86" s="11"/>
      <c r="J86" s="2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5:30" ht="15" customHeight="1" x14ac:dyDescent="0.25">
      <c r="E87" s="11"/>
      <c r="F87" s="30"/>
      <c r="G87" s="30"/>
      <c r="H87" s="11"/>
      <c r="I87" s="11"/>
      <c r="J87" s="2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5:30" ht="15" customHeight="1" x14ac:dyDescent="0.25">
      <c r="E88" s="11"/>
      <c r="F88" s="30"/>
      <c r="G88" s="30"/>
      <c r="H88" s="11"/>
      <c r="I88" s="11"/>
      <c r="J88" s="2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5:30" ht="15" customHeight="1" x14ac:dyDescent="0.25">
      <c r="E89" s="11"/>
      <c r="F89" s="30"/>
      <c r="G89" s="30"/>
      <c r="H89" s="11"/>
      <c r="I89" s="11"/>
      <c r="J89" s="2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5:30" ht="15" customHeight="1" x14ac:dyDescent="0.25">
      <c r="E90" s="11"/>
      <c r="F90" s="30"/>
      <c r="G90" s="30"/>
      <c r="H90" s="11"/>
      <c r="I90" s="11"/>
      <c r="J90" s="2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5:30" ht="15" customHeight="1" x14ac:dyDescent="0.25">
      <c r="E91" s="11"/>
      <c r="F91" s="30"/>
      <c r="G91" s="30"/>
      <c r="H91" s="11"/>
      <c r="I91" s="11"/>
      <c r="J91" s="2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5:30" ht="15" customHeight="1" x14ac:dyDescent="0.25">
      <c r="E92" s="11"/>
      <c r="F92" s="30"/>
      <c r="G92" s="30"/>
      <c r="H92" s="11"/>
      <c r="I92" s="11"/>
      <c r="J92" s="2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5:30" ht="15" customHeight="1" x14ac:dyDescent="0.25">
      <c r="E93" s="11"/>
      <c r="F93" s="30"/>
      <c r="G93" s="30"/>
      <c r="H93" s="11"/>
      <c r="I93" s="11"/>
      <c r="J93" s="2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5:30" ht="15" customHeight="1" x14ac:dyDescent="0.25">
      <c r="E94" s="11"/>
      <c r="F94" s="30"/>
      <c r="G94" s="30"/>
      <c r="H94" s="11"/>
      <c r="I94" s="11"/>
      <c r="J94" s="2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5:30" ht="15" customHeight="1" x14ac:dyDescent="0.25">
      <c r="E95" s="11"/>
      <c r="F95" s="30"/>
      <c r="G95" s="30"/>
      <c r="H95" s="11"/>
      <c r="I95" s="11"/>
      <c r="J95" s="2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5:30" ht="15" customHeight="1" x14ac:dyDescent="0.25">
      <c r="E96" s="11"/>
      <c r="F96" s="30"/>
      <c r="G96" s="30"/>
      <c r="H96" s="11"/>
      <c r="I96" s="11"/>
      <c r="J96" s="2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5:30" ht="15" customHeight="1" x14ac:dyDescent="0.25">
      <c r="E97" s="11"/>
      <c r="F97" s="30"/>
      <c r="G97" s="30"/>
      <c r="H97" s="11"/>
      <c r="I97" s="11"/>
      <c r="J97" s="2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5:30" ht="15" customHeight="1" x14ac:dyDescent="0.25">
      <c r="E98" s="11"/>
      <c r="F98" s="30"/>
      <c r="G98" s="30"/>
      <c r="H98" s="11"/>
      <c r="I98" s="11"/>
      <c r="J98" s="2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5:30" ht="15" customHeight="1" x14ac:dyDescent="0.25">
      <c r="E99" s="11"/>
      <c r="F99" s="30"/>
      <c r="G99" s="30"/>
      <c r="H99" s="11"/>
      <c r="I99" s="11"/>
      <c r="J99" s="2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5:30" ht="15" customHeight="1" x14ac:dyDescent="0.25">
      <c r="E100" s="11"/>
      <c r="F100" s="30"/>
      <c r="G100" s="30"/>
      <c r="H100" s="11"/>
      <c r="I100" s="11"/>
      <c r="J100" s="2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5:30" ht="15" customHeight="1" x14ac:dyDescent="0.25">
      <c r="E101" s="11"/>
      <c r="F101" s="30"/>
      <c r="G101" s="30"/>
      <c r="H101" s="11"/>
      <c r="I101" s="11"/>
      <c r="J101" s="2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5:30" ht="15" customHeight="1" x14ac:dyDescent="0.25">
      <c r="E102" s="11"/>
      <c r="F102" s="30"/>
      <c r="G102" s="30"/>
      <c r="H102" s="11"/>
      <c r="I102" s="11"/>
      <c r="J102" s="2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5:30" ht="15" customHeight="1" x14ac:dyDescent="0.25">
      <c r="E103" s="11"/>
      <c r="F103" s="30"/>
      <c r="G103" s="30"/>
      <c r="H103" s="11"/>
      <c r="I103" s="11"/>
      <c r="J103" s="2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5:30" ht="15" customHeight="1" x14ac:dyDescent="0.25">
      <c r="E104" s="11"/>
      <c r="F104" s="30"/>
      <c r="G104" s="30"/>
      <c r="H104" s="11"/>
      <c r="I104" s="11"/>
      <c r="J104" s="2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5:30" ht="15" customHeight="1" x14ac:dyDescent="0.25">
      <c r="E105" s="11"/>
      <c r="F105" s="30"/>
      <c r="G105" s="30"/>
      <c r="H105" s="11"/>
      <c r="I105" s="11"/>
      <c r="J105" s="2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5:30" ht="15" customHeight="1" x14ac:dyDescent="0.25">
      <c r="E106" s="11"/>
      <c r="F106" s="30"/>
      <c r="G106" s="30"/>
      <c r="H106" s="11"/>
      <c r="I106" s="11"/>
      <c r="J106" s="2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5:30" ht="15" customHeight="1" x14ac:dyDescent="0.25">
      <c r="E107" s="11"/>
      <c r="F107" s="30"/>
      <c r="G107" s="30"/>
      <c r="H107" s="11"/>
      <c r="I107" s="11"/>
      <c r="J107" s="2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5:30" ht="15" customHeight="1" x14ac:dyDescent="0.25">
      <c r="E108" s="11"/>
      <c r="F108" s="30"/>
      <c r="G108" s="30"/>
      <c r="H108" s="11"/>
      <c r="I108" s="11"/>
      <c r="J108" s="2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5:30" ht="15" customHeight="1" x14ac:dyDescent="0.25">
      <c r="E109" s="11"/>
      <c r="F109" s="30"/>
      <c r="G109" s="30"/>
      <c r="H109" s="11"/>
      <c r="I109" s="11"/>
      <c r="J109" s="2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5:30" ht="15" customHeight="1" x14ac:dyDescent="0.25">
      <c r="E110" s="11"/>
      <c r="F110" s="30"/>
      <c r="G110" s="30"/>
      <c r="H110" s="11"/>
      <c r="I110" s="11"/>
      <c r="J110" s="2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5:30" ht="15" customHeight="1" x14ac:dyDescent="0.25">
      <c r="E111" s="11"/>
      <c r="F111" s="30"/>
      <c r="G111" s="30"/>
      <c r="H111" s="11"/>
      <c r="I111" s="11"/>
      <c r="J111" s="2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5:30" ht="15" customHeight="1" x14ac:dyDescent="0.25">
      <c r="E112" s="11"/>
      <c r="F112" s="30"/>
      <c r="G112" s="30"/>
      <c r="H112" s="11"/>
      <c r="I112" s="11"/>
      <c r="J112" s="2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5:30" ht="15" customHeight="1" x14ac:dyDescent="0.25">
      <c r="E113" s="11"/>
      <c r="F113" s="30"/>
      <c r="G113" s="30"/>
      <c r="H113" s="11"/>
      <c r="I113" s="11"/>
      <c r="J113" s="2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5:30" ht="15" customHeight="1" x14ac:dyDescent="0.25">
      <c r="E114" s="11"/>
      <c r="F114" s="30"/>
      <c r="G114" s="30"/>
      <c r="H114" s="11"/>
      <c r="I114" s="11"/>
      <c r="J114" s="2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5:30" ht="15" customHeight="1" x14ac:dyDescent="0.25">
      <c r="E115" s="11"/>
      <c r="F115" s="30"/>
      <c r="G115" s="30"/>
      <c r="H115" s="11"/>
      <c r="I115" s="11"/>
      <c r="J115" s="2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5:30" ht="15" customHeight="1" x14ac:dyDescent="0.25">
      <c r="E116" s="11"/>
      <c r="F116" s="30"/>
      <c r="G116" s="30"/>
      <c r="H116" s="11"/>
      <c r="I116" s="11"/>
      <c r="J116" s="2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5:30" ht="15" customHeight="1" x14ac:dyDescent="0.25">
      <c r="E117" s="11"/>
      <c r="F117" s="30"/>
      <c r="G117" s="30"/>
      <c r="H117" s="11"/>
      <c r="I117" s="11"/>
      <c r="J117" s="2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5:30" ht="15" customHeight="1" x14ac:dyDescent="0.25">
      <c r="E118" s="11"/>
      <c r="F118" s="30"/>
      <c r="G118" s="30"/>
      <c r="H118" s="11"/>
      <c r="I118" s="11"/>
      <c r="J118" s="2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5:30" ht="15" customHeight="1" x14ac:dyDescent="0.25">
      <c r="E119" s="11"/>
      <c r="F119" s="30"/>
      <c r="G119" s="30"/>
      <c r="H119" s="11"/>
      <c r="I119" s="11"/>
      <c r="J119" s="2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5:30" ht="15" customHeight="1" x14ac:dyDescent="0.25">
      <c r="E120" s="11"/>
      <c r="F120" s="30"/>
      <c r="G120" s="30"/>
      <c r="H120" s="11"/>
      <c r="I120" s="11"/>
      <c r="J120" s="2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pans="5:30" ht="15" customHeight="1" x14ac:dyDescent="0.25">
      <c r="E121" s="11"/>
      <c r="F121" s="30"/>
      <c r="G121" s="30"/>
      <c r="H121" s="11"/>
      <c r="I121" s="11"/>
      <c r="J121" s="2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5:30" ht="15" customHeight="1" x14ac:dyDescent="0.25">
      <c r="E122" s="11"/>
      <c r="F122" s="30"/>
      <c r="G122" s="30"/>
      <c r="H122" s="11"/>
      <c r="I122" s="11"/>
      <c r="J122" s="2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5:30" ht="15" customHeight="1" x14ac:dyDescent="0.25">
      <c r="E123" s="11"/>
      <c r="F123" s="30"/>
      <c r="G123" s="30"/>
      <c r="H123" s="11"/>
      <c r="I123" s="11"/>
      <c r="J123" s="2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spans="5:30" ht="15" customHeight="1" x14ac:dyDescent="0.25">
      <c r="E124" s="11"/>
      <c r="F124" s="30"/>
      <c r="G124" s="30"/>
      <c r="H124" s="11"/>
      <c r="I124" s="11"/>
      <c r="J124" s="2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5:30" ht="15" customHeight="1" x14ac:dyDescent="0.25">
      <c r="E125" s="11"/>
      <c r="F125" s="30"/>
      <c r="G125" s="30"/>
      <c r="H125" s="11"/>
      <c r="I125" s="11"/>
      <c r="J125" s="2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5:30" ht="15" customHeight="1" x14ac:dyDescent="0.25">
      <c r="E126" s="11"/>
      <c r="F126" s="30"/>
      <c r="G126" s="30"/>
      <c r="H126" s="11"/>
      <c r="I126" s="11"/>
      <c r="J126" s="2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5:30" ht="15" customHeight="1" x14ac:dyDescent="0.25">
      <c r="E127" s="11"/>
      <c r="F127" s="30"/>
      <c r="G127" s="30"/>
      <c r="H127" s="11"/>
      <c r="I127" s="11"/>
      <c r="J127" s="2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5:30" ht="15" customHeight="1" x14ac:dyDescent="0.25">
      <c r="E128" s="11"/>
      <c r="F128" s="30"/>
      <c r="G128" s="30"/>
      <c r="H128" s="11"/>
      <c r="I128" s="11"/>
      <c r="J128" s="2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5:30" ht="15" customHeight="1" x14ac:dyDescent="0.25">
      <c r="E129" s="11"/>
      <c r="F129" s="30"/>
      <c r="G129" s="30"/>
      <c r="H129" s="11"/>
      <c r="I129" s="11"/>
      <c r="J129" s="2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5:30" ht="15" customHeight="1" x14ac:dyDescent="0.25">
      <c r="E130" s="11"/>
      <c r="F130" s="30"/>
      <c r="G130" s="30"/>
      <c r="H130" s="11"/>
      <c r="I130" s="11"/>
      <c r="J130" s="2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5:30" ht="15" customHeight="1" x14ac:dyDescent="0.25">
      <c r="E131" s="11"/>
      <c r="F131" s="30"/>
      <c r="G131" s="30"/>
      <c r="H131" s="11"/>
      <c r="I131" s="11"/>
      <c r="J131" s="2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5:30" ht="15" customHeight="1" x14ac:dyDescent="0.25">
      <c r="E132" s="11"/>
      <c r="F132" s="30"/>
      <c r="G132" s="30"/>
      <c r="H132" s="11"/>
      <c r="I132" s="11"/>
      <c r="J132" s="2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5:30" ht="15" customHeight="1" x14ac:dyDescent="0.25">
      <c r="E133" s="11"/>
      <c r="F133" s="30"/>
      <c r="G133" s="30"/>
      <c r="H133" s="11"/>
      <c r="I133" s="11"/>
      <c r="J133" s="2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5:30" ht="15" customHeight="1" x14ac:dyDescent="0.25">
      <c r="E134" s="11"/>
      <c r="F134" s="30"/>
      <c r="G134" s="30"/>
      <c r="H134" s="11"/>
      <c r="I134" s="11"/>
      <c r="J134" s="2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5:30" ht="15" customHeight="1" x14ac:dyDescent="0.25">
      <c r="E135" s="11"/>
      <c r="F135" s="30"/>
      <c r="G135" s="30"/>
      <c r="H135" s="11"/>
      <c r="I135" s="11"/>
      <c r="J135" s="2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5:30" ht="15" customHeight="1" x14ac:dyDescent="0.25">
      <c r="E136" s="11"/>
      <c r="F136" s="30"/>
      <c r="G136" s="30"/>
      <c r="H136" s="11"/>
      <c r="I136" s="11"/>
      <c r="J136" s="2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5:30" ht="15" customHeight="1" x14ac:dyDescent="0.25">
      <c r="E137" s="11"/>
      <c r="F137" s="30"/>
      <c r="G137" s="30"/>
      <c r="H137" s="11"/>
      <c r="I137" s="11"/>
      <c r="J137" s="2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5:30" ht="15" customHeight="1" x14ac:dyDescent="0.25">
      <c r="E138" s="11"/>
      <c r="F138" s="30"/>
      <c r="G138" s="30"/>
      <c r="H138" s="11"/>
      <c r="I138" s="11"/>
      <c r="J138" s="2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5:30" ht="15" customHeight="1" x14ac:dyDescent="0.25">
      <c r="E139" s="11"/>
      <c r="F139" s="30"/>
      <c r="G139" s="30"/>
      <c r="H139" s="11"/>
      <c r="I139" s="11"/>
      <c r="J139" s="2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5:30" ht="15" customHeight="1" x14ac:dyDescent="0.25">
      <c r="E140" s="11"/>
      <c r="F140" s="30"/>
      <c r="G140" s="30"/>
      <c r="H140" s="11"/>
      <c r="I140" s="11"/>
      <c r="J140" s="2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5:30" ht="15" customHeight="1" x14ac:dyDescent="0.25">
      <c r="E141" s="11"/>
      <c r="F141" s="30"/>
      <c r="G141" s="30"/>
      <c r="H141" s="11"/>
      <c r="I141" s="11"/>
      <c r="J141" s="2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5:30" ht="15" customHeight="1" x14ac:dyDescent="0.25">
      <c r="E142" s="11"/>
      <c r="F142" s="30"/>
      <c r="G142" s="30"/>
      <c r="H142" s="11"/>
      <c r="I142" s="11"/>
      <c r="J142" s="2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5:30" ht="15" customHeight="1" x14ac:dyDescent="0.25">
      <c r="E143" s="11"/>
      <c r="F143" s="30"/>
      <c r="G143" s="30"/>
      <c r="H143" s="11"/>
      <c r="I143" s="11"/>
      <c r="J143" s="2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5:30" ht="15" customHeight="1" x14ac:dyDescent="0.25">
      <c r="E144" s="11"/>
      <c r="F144" s="30"/>
      <c r="G144" s="30"/>
      <c r="H144" s="11"/>
      <c r="I144" s="11"/>
      <c r="J144" s="2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2:30" ht="15" customHeight="1" x14ac:dyDescent="0.25">
      <c r="E145" s="11"/>
      <c r="F145" s="30"/>
      <c r="G145" s="30"/>
      <c r="H145" s="11"/>
      <c r="I145" s="11"/>
      <c r="J145" s="2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2:30" ht="15" customHeight="1" x14ac:dyDescent="0.25">
      <c r="E146" s="11"/>
      <c r="F146" s="30"/>
      <c r="G146" s="30"/>
      <c r="H146" s="11"/>
      <c r="I146" s="11"/>
      <c r="J146" s="2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2:30" ht="15" customHeight="1" x14ac:dyDescent="0.25">
      <c r="E147" s="11"/>
      <c r="F147" s="30"/>
      <c r="G147" s="30"/>
      <c r="H147" s="11"/>
      <c r="I147" s="11"/>
      <c r="J147" s="2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2:30" ht="15" customHeight="1" x14ac:dyDescent="0.25">
      <c r="E148" s="11"/>
      <c r="F148" s="30"/>
      <c r="G148" s="30"/>
      <c r="H148" s="11"/>
      <c r="I148" s="11"/>
      <c r="J148" s="2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2:30" ht="15" customHeight="1" x14ac:dyDescent="0.25">
      <c r="E149" s="11"/>
      <c r="F149" s="30"/>
      <c r="G149" s="30"/>
      <c r="H149" s="11"/>
      <c r="I149" s="11"/>
      <c r="J149" s="2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2:30" ht="15" customHeight="1" x14ac:dyDescent="0.25">
      <c r="E150" s="11"/>
      <c r="F150" s="30"/>
      <c r="G150" s="30"/>
      <c r="H150" s="11"/>
      <c r="I150" s="11"/>
      <c r="J150" s="2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2:30" ht="15" customHeight="1" x14ac:dyDescent="0.25"/>
    <row r="152" spans="2:30" ht="15" customHeight="1" x14ac:dyDescent="0.25">
      <c r="B152" s="5" t="s">
        <v>14</v>
      </c>
      <c r="C152" s="5"/>
      <c r="D152" s="5"/>
      <c r="E152" s="6"/>
      <c r="F152" s="26"/>
      <c r="G152" s="26"/>
      <c r="H152" s="6"/>
      <c r="I152" s="6"/>
      <c r="J152" s="6"/>
      <c r="K152" s="1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2:30" ht="15" customHeight="1" x14ac:dyDescent="0.25"/>
  </sheetData>
  <sheetProtection formatCells="0" formatColumns="0" formatRows="0" sort="0" autoFilter="0"/>
  <conditionalFormatting sqref="K9:AD150">
    <cfRule type="cellIs" dxfId="11" priority="3" operator="equal">
      <formula>$H9</formula>
    </cfRule>
  </conditionalFormatting>
  <conditionalFormatting sqref="K9:AD150">
    <cfRule type="cellIs" dxfId="10" priority="2" operator="equal">
      <formula>$I9</formula>
    </cfRule>
  </conditionalFormatting>
  <conditionalFormatting sqref="K9:AD150 E9:I150">
    <cfRule type="cellIs" dxfId="9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C1D9-61BD-46F0-B998-6B5D753E5417}">
  <sheetPr>
    <tabColor theme="4" tint="0.59999389629810485"/>
  </sheetPr>
  <dimension ref="A1:AH153"/>
  <sheetViews>
    <sheetView showGridLines="0" zoomScale="80" zoomScaleNormal="80" workbookViewId="0">
      <pane xSplit="6" topLeftCell="G1" activePane="topRight" state="frozen"/>
      <selection pane="topRight" activeCell="Q28" sqref="Q28"/>
    </sheetView>
  </sheetViews>
  <sheetFormatPr defaultColWidth="0" defaultRowHeight="15" customHeight="1" zeroHeight="1" x14ac:dyDescent="0.25"/>
  <cols>
    <col min="1" max="4" width="2.7109375" style="2" customWidth="1"/>
    <col min="5" max="5" width="30.7109375" style="4" customWidth="1"/>
    <col min="6" max="6" width="2.7109375" style="4" customWidth="1"/>
    <col min="7" max="7" width="15.7109375" style="13" customWidth="1"/>
    <col min="8" max="28" width="15.7109375" style="4" customWidth="1"/>
    <col min="29" max="29" width="2.7109375" style="2" customWidth="1"/>
    <col min="30" max="34" width="0" style="2" hidden="1" customWidth="1"/>
    <col min="35" max="16384" width="9.140625" style="2" hidden="1"/>
  </cols>
  <sheetData>
    <row r="1" spans="1:29" ht="24.95" customHeight="1" x14ac:dyDescent="0.25">
      <c r="A1" s="1" t="str">
        <f ca="1">MID(CELL("filename",A2),FIND("]",CELL("filename",A1))+1,255)</f>
        <v>Lines - Loading</v>
      </c>
      <c r="B1" s="1"/>
      <c r="C1" s="1"/>
      <c r="D1" s="1"/>
      <c r="E1" s="9"/>
      <c r="F1" s="9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"/>
    </row>
    <row r="2" spans="1:29" ht="15" customHeight="1" x14ac:dyDescent="0.25"/>
    <row r="3" spans="1:29" x14ac:dyDescent="0.25">
      <c r="B3" s="5" t="s">
        <v>13</v>
      </c>
      <c r="C3" s="5"/>
      <c r="D3" s="5"/>
      <c r="E3" s="6"/>
      <c r="F3" s="6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9" x14ac:dyDescent="0.25">
      <c r="F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x14ac:dyDescent="0.25">
      <c r="C5" s="10" t="s">
        <v>7</v>
      </c>
      <c r="D5" s="10"/>
      <c r="E5" s="10"/>
      <c r="F5" s="10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9" x14ac:dyDescent="0.25">
      <c r="D6" s="3"/>
      <c r="E6" s="2"/>
      <c r="F6" s="2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x14ac:dyDescent="0.25">
      <c r="D7" s="3"/>
      <c r="E7" s="2"/>
      <c r="F7" s="2"/>
      <c r="G7" s="22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x14ac:dyDescent="0.25">
      <c r="E8" s="17" t="s">
        <v>1</v>
      </c>
      <c r="G8" s="18" t="str">
        <f>IF('Generators - Active Power'!I8="","",'Generators - Active Power'!I8)</f>
        <v>Stage - Post Blackout</v>
      </c>
      <c r="H8" s="18" t="str">
        <f>IF('Generators - Active Power'!J8="","",'Generators - Active Power'!J8)</f>
        <v>Stage 0</v>
      </c>
      <c r="I8" s="18" t="str">
        <f>IF('Generators - Active Power'!K8="","",'Generators - Active Power'!K8)</f>
        <v>Stage 1</v>
      </c>
      <c r="J8" s="18" t="str">
        <f>IF('Generators - Active Power'!L8="","",'Generators - Active Power'!L8)</f>
        <v>Stage 2</v>
      </c>
      <c r="K8" s="18" t="str">
        <f>IF('Generators - Active Power'!M8="","",'Generators - Active Power'!M8)</f>
        <v>Stage 3</v>
      </c>
      <c r="L8" s="18" t="str">
        <f>IF('Generators - Active Power'!N8="","",'Generators - Active Power'!N8)</f>
        <v>Stage 4</v>
      </c>
      <c r="M8" s="18" t="str">
        <f>IF('Generators - Active Power'!O8="","",'Generators - Active Power'!O8)</f>
        <v>Stage 5</v>
      </c>
      <c r="N8" s="18" t="str">
        <f>IF('Generators - Active Power'!P8="","",'Generators - Active Power'!P8)</f>
        <v>Stage 6</v>
      </c>
      <c r="O8" s="18" t="str">
        <f>IF('Generators - Active Power'!Q8="","",'Generators - Active Power'!Q8)</f>
        <v>Stage 7</v>
      </c>
      <c r="P8" s="18" t="str">
        <f>IF('Generators - Active Power'!R8="","",'Generators - Active Power'!R8)</f>
        <v>Stage 8</v>
      </c>
      <c r="Q8" s="18" t="str">
        <f>IF('Generators - Active Power'!S8="","",'Generators - Active Power'!S8)</f>
        <v>Stage 9</v>
      </c>
      <c r="R8" s="18" t="str">
        <f>IF('Generators - Active Power'!T8="","",'Generators - Active Power'!T8)</f>
        <v>Stage 10</v>
      </c>
      <c r="S8" s="18" t="str">
        <f>IF('Generators - Active Power'!U8="","",'Generators - Active Power'!U8)</f>
        <v>Stage 11</v>
      </c>
      <c r="T8" s="18" t="str">
        <f>IF('Generators - Active Power'!V8="","",'Generators - Active Power'!V8)</f>
        <v>Stage 12</v>
      </c>
      <c r="U8" s="18" t="str">
        <f>IF('Generators - Active Power'!W8="","",'Generators - Active Power'!W8)</f>
        <v>Stage 13</v>
      </c>
      <c r="V8" s="18" t="str">
        <f>IF('Generators - Active Power'!X8="","",'Generators - Active Power'!X8)</f>
        <v>Stage 14</v>
      </c>
      <c r="W8" s="18" t="str">
        <f>IF('Generators - Active Power'!Y8="","",'Generators - Active Power'!Y8)</f>
        <v>Stage 15</v>
      </c>
      <c r="X8" s="18" t="str">
        <f>IF('Generators - Active Power'!Z8="","",'Generators - Active Power'!Z8)</f>
        <v/>
      </c>
      <c r="Y8" s="18" t="str">
        <f>IF('Generators - Active Power'!AA8="","",'Generators - Active Power'!AA8)</f>
        <v/>
      </c>
      <c r="Z8" s="18" t="str">
        <f>IF('Generators - Active Power'!AB8="","",'Generators - Active Power'!AB8)</f>
        <v/>
      </c>
      <c r="AA8" s="18" t="str">
        <f>IF('Generators - Active Power'!AC8="","",'Generators - Active Power'!AC8)</f>
        <v/>
      </c>
      <c r="AB8" s="18" t="str">
        <f>IF('Generators - Active Power'!AD8="","",'Generators - Active Power'!AD8)</f>
        <v/>
      </c>
    </row>
    <row r="9" spans="1:29" x14ac:dyDescent="0.25">
      <c r="E9" s="11" t="s">
        <v>137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/>
      <c r="Y9" s="16"/>
      <c r="Z9" s="16"/>
      <c r="AA9" s="16"/>
      <c r="AB9" s="16"/>
    </row>
    <row r="10" spans="1:29" x14ac:dyDescent="0.25">
      <c r="E10" s="11" t="s">
        <v>140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/>
      <c r="Y10" s="16"/>
      <c r="Z10" s="16"/>
      <c r="AA10" s="16"/>
      <c r="AB10" s="16"/>
    </row>
    <row r="11" spans="1:29" x14ac:dyDescent="0.25">
      <c r="E11" s="11" t="s">
        <v>141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3.7206181483170914E-7</v>
      </c>
      <c r="R11" s="16">
        <v>4.1316738911960168E-7</v>
      </c>
      <c r="S11" s="16">
        <v>4.2220215329058364E-7</v>
      </c>
      <c r="T11" s="16">
        <v>4.2076495083486598E-7</v>
      </c>
      <c r="U11" s="16">
        <v>4.2172756637888055E-7</v>
      </c>
      <c r="V11" s="16">
        <v>4.2084882431177058E-7</v>
      </c>
      <c r="W11" s="16">
        <v>4.2065024844187596E-7</v>
      </c>
      <c r="X11" s="16"/>
      <c r="Y11" s="16"/>
      <c r="Z11" s="16"/>
      <c r="AA11" s="16"/>
      <c r="AB11" s="16"/>
    </row>
    <row r="12" spans="1:29" x14ac:dyDescent="0.25">
      <c r="E12" s="11" t="s">
        <v>142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9.0370596214878898</v>
      </c>
      <c r="T12" s="16">
        <v>4.5500362050912795</v>
      </c>
      <c r="U12" s="16">
        <v>4.4843810906278332</v>
      </c>
      <c r="V12" s="16">
        <v>4.49517533151589</v>
      </c>
      <c r="W12" s="16">
        <v>14.6708760708374</v>
      </c>
      <c r="X12" s="16"/>
      <c r="Y12" s="16"/>
      <c r="Z12" s="16"/>
      <c r="AA12" s="16"/>
      <c r="AB12" s="16"/>
    </row>
    <row r="13" spans="1:29" x14ac:dyDescent="0.25">
      <c r="E13" s="11" t="s">
        <v>143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43.360905498554018</v>
      </c>
      <c r="W13" s="16">
        <v>23.539311955623905</v>
      </c>
      <c r="X13" s="16"/>
      <c r="Y13" s="16"/>
      <c r="Z13" s="16"/>
      <c r="AA13" s="16"/>
      <c r="AB13" s="16"/>
    </row>
    <row r="14" spans="1:29" x14ac:dyDescent="0.25">
      <c r="E14" s="11" t="s">
        <v>144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/>
      <c r="Y14" s="16"/>
      <c r="Z14" s="16"/>
      <c r="AA14" s="16"/>
      <c r="AB14" s="16"/>
    </row>
    <row r="15" spans="1:29" x14ac:dyDescent="0.25">
      <c r="E15" s="11" t="s">
        <v>145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78.293429117833412</v>
      </c>
      <c r="U15" s="16">
        <v>36.415067132306973</v>
      </c>
      <c r="V15" s="16">
        <v>60.14532654704422</v>
      </c>
      <c r="W15" s="16">
        <v>50.17156590513585</v>
      </c>
      <c r="X15" s="16"/>
      <c r="Y15" s="16"/>
      <c r="Z15" s="16"/>
      <c r="AA15" s="16"/>
      <c r="AB15" s="16"/>
    </row>
    <row r="16" spans="1:29" x14ac:dyDescent="0.25">
      <c r="E16" s="11" t="s">
        <v>146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65.704177465371657</v>
      </c>
      <c r="U16" s="16">
        <v>63.817118575932966</v>
      </c>
      <c r="V16" s="16">
        <v>54.874870324409507</v>
      </c>
      <c r="W16" s="16">
        <v>44.46160629816012</v>
      </c>
      <c r="X16" s="16"/>
      <c r="Y16" s="16"/>
      <c r="Z16" s="16"/>
      <c r="AA16" s="16"/>
      <c r="AB16" s="16"/>
    </row>
    <row r="17" spans="5:28" x14ac:dyDescent="0.25">
      <c r="E17" s="11" t="s">
        <v>147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17.343979058194702</v>
      </c>
      <c r="V17" s="16">
        <v>12.743816432265071</v>
      </c>
      <c r="W17" s="16">
        <v>8.2591962854086578</v>
      </c>
      <c r="X17" s="16"/>
      <c r="Y17" s="16"/>
      <c r="Z17" s="16"/>
      <c r="AA17" s="16"/>
      <c r="AB17" s="16"/>
    </row>
    <row r="18" spans="5:28" x14ac:dyDescent="0.25">
      <c r="E18" s="11" t="s">
        <v>148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27.442976388449271</v>
      </c>
      <c r="V18" s="16">
        <v>19.974224536151986</v>
      </c>
      <c r="W18" s="16">
        <v>11.579886970764687</v>
      </c>
      <c r="X18" s="16"/>
      <c r="Y18" s="16"/>
      <c r="Z18" s="16"/>
      <c r="AA18" s="16"/>
      <c r="AB18" s="16"/>
    </row>
    <row r="19" spans="5:28" x14ac:dyDescent="0.25">
      <c r="E19" s="11" t="s">
        <v>149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9.054379528357698</v>
      </c>
      <c r="T19" s="16">
        <v>4.8419256174231258</v>
      </c>
      <c r="U19" s="16">
        <v>4.7935958310381759</v>
      </c>
      <c r="V19" s="16">
        <v>4.8013547301740376</v>
      </c>
      <c r="W19" s="16">
        <v>24.551359779136462</v>
      </c>
      <c r="X19" s="16"/>
      <c r="Y19" s="16"/>
      <c r="Z19" s="16"/>
      <c r="AA19" s="16"/>
      <c r="AB19" s="16"/>
    </row>
    <row r="20" spans="5:28" x14ac:dyDescent="0.25">
      <c r="E20" s="11" t="s">
        <v>150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7.4874864671506294E-4</v>
      </c>
      <c r="T20" s="16">
        <v>7.3812795250076011E-4</v>
      </c>
      <c r="U20" s="16">
        <v>7.4881123423410807E-4</v>
      </c>
      <c r="V20" s="16">
        <v>7.4703738252276182E-4</v>
      </c>
      <c r="W20" s="16">
        <v>0.23937957192519491</v>
      </c>
      <c r="X20" s="16"/>
      <c r="Y20" s="16"/>
      <c r="Z20" s="16"/>
      <c r="AA20" s="16"/>
      <c r="AB20" s="16"/>
    </row>
    <row r="21" spans="5:28" x14ac:dyDescent="0.25">
      <c r="E21" s="11" t="s">
        <v>151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1.621958744651764</v>
      </c>
      <c r="U21" s="16">
        <v>0.7809540086470993</v>
      </c>
      <c r="V21" s="16">
        <v>0.77516143512715818</v>
      </c>
      <c r="W21" s="16">
        <v>0.74989327625175173</v>
      </c>
      <c r="X21" s="16"/>
      <c r="Y21" s="16"/>
      <c r="Z21" s="16"/>
      <c r="AA21" s="16"/>
      <c r="AB21" s="16"/>
    </row>
    <row r="22" spans="5:28" x14ac:dyDescent="0.25">
      <c r="E22" s="11" t="s">
        <v>152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1.6588545516353717</v>
      </c>
      <c r="R22" s="16">
        <v>1.1229729332929892</v>
      </c>
      <c r="S22" s="16">
        <v>0.69452734490070334</v>
      </c>
      <c r="T22" s="16">
        <v>0.69685518319312678</v>
      </c>
      <c r="U22" s="16">
        <v>0.68626733802413331</v>
      </c>
      <c r="V22" s="16">
        <v>0.68767118345238143</v>
      </c>
      <c r="W22" s="16">
        <v>0.42607716625189557</v>
      </c>
      <c r="X22" s="16"/>
      <c r="Y22" s="16"/>
      <c r="Z22" s="16"/>
      <c r="AA22" s="16"/>
      <c r="AB22" s="16"/>
    </row>
    <row r="23" spans="5:28" x14ac:dyDescent="0.25">
      <c r="E23" s="11" t="s">
        <v>153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2.2202630391615241E-9</v>
      </c>
      <c r="T23" s="16">
        <v>2.2213285371924939E-9</v>
      </c>
      <c r="U23" s="16">
        <v>2.2245292754902345E-9</v>
      </c>
      <c r="V23" s="16">
        <v>2.2192389829131584E-9</v>
      </c>
      <c r="W23" s="16">
        <v>0.24970796514521554</v>
      </c>
      <c r="X23" s="16"/>
      <c r="Y23" s="16"/>
      <c r="Z23" s="16"/>
      <c r="AA23" s="16"/>
      <c r="AB23" s="16"/>
    </row>
    <row r="24" spans="5:28" x14ac:dyDescent="0.25">
      <c r="E24" s="11" t="s">
        <v>154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1.0886167093274834</v>
      </c>
      <c r="Q24" s="16">
        <v>0.82617052708790095</v>
      </c>
      <c r="R24" s="16">
        <v>0.54168134820940694</v>
      </c>
      <c r="S24" s="16">
        <v>0.53134908053334851</v>
      </c>
      <c r="T24" s="16">
        <v>0.53285240915416598</v>
      </c>
      <c r="U24" s="16">
        <v>0.52580495428799856</v>
      </c>
      <c r="V24" s="16">
        <v>0.5267163440038094</v>
      </c>
      <c r="W24" s="16">
        <v>0.52342448475191894</v>
      </c>
      <c r="X24" s="16"/>
      <c r="Y24" s="16"/>
      <c r="Z24" s="16"/>
      <c r="AA24" s="16"/>
      <c r="AB24" s="16"/>
    </row>
    <row r="25" spans="5:28" x14ac:dyDescent="0.25">
      <c r="E25" s="11" t="s">
        <v>155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1.5172105017939266</v>
      </c>
      <c r="S25" s="16">
        <v>1.1053274097742749</v>
      </c>
      <c r="T25" s="16">
        <v>0.74078412369274538</v>
      </c>
      <c r="U25" s="16">
        <v>0.72989264182233127</v>
      </c>
      <c r="V25" s="16">
        <v>0.73169645891179957</v>
      </c>
      <c r="W25" s="16">
        <v>0.48818009129141737</v>
      </c>
      <c r="X25" s="16"/>
      <c r="Y25" s="16"/>
      <c r="Z25" s="16"/>
      <c r="AA25" s="16"/>
      <c r="AB25" s="16"/>
    </row>
    <row r="26" spans="5:28" ht="15.75" customHeight="1" x14ac:dyDescent="0.25">
      <c r="E26" s="11" t="s">
        <v>156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149.43152424529828</v>
      </c>
      <c r="R26" s="16">
        <v>101.15869230188139</v>
      </c>
      <c r="S26" s="16">
        <v>62.563821387474974</v>
      </c>
      <c r="T26" s="16">
        <v>62.773515735427551</v>
      </c>
      <c r="U26" s="16">
        <v>61.819750477716248</v>
      </c>
      <c r="V26" s="16">
        <v>61.946210486837195</v>
      </c>
      <c r="W26" s="16">
        <v>38.38152082490997</v>
      </c>
      <c r="X26" s="16"/>
      <c r="Y26" s="16"/>
      <c r="Z26" s="16"/>
      <c r="AA26" s="16"/>
      <c r="AB26" s="16"/>
    </row>
    <row r="27" spans="5:28" x14ac:dyDescent="0.25">
      <c r="E27" s="11" t="s">
        <v>157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9.054316958969217</v>
      </c>
      <c r="T27" s="16">
        <v>4.5599205400029126</v>
      </c>
      <c r="U27" s="16">
        <v>4.4942101715788647</v>
      </c>
      <c r="V27" s="16">
        <v>4.5050327343155185</v>
      </c>
      <c r="W27" s="16">
        <v>4.5459805687971011</v>
      </c>
      <c r="X27" s="16"/>
      <c r="Y27" s="16"/>
      <c r="Z27" s="16"/>
      <c r="AA27" s="16"/>
      <c r="AB27" s="16"/>
    </row>
    <row r="28" spans="5:28" x14ac:dyDescent="0.25">
      <c r="E28" s="11" t="s">
        <v>158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2.8310734198950938</v>
      </c>
      <c r="M28" s="16">
        <v>2.8425500017289802</v>
      </c>
      <c r="N28" s="16">
        <v>2.8534878813653668</v>
      </c>
      <c r="O28" s="16">
        <v>2.7595108937670294</v>
      </c>
      <c r="P28" s="16">
        <v>54.619875932326991</v>
      </c>
      <c r="Q28" s="16">
        <v>119.96092734017661</v>
      </c>
      <c r="R28" s="16">
        <v>81.460674578512808</v>
      </c>
      <c r="S28" s="16">
        <v>60.783835972574906</v>
      </c>
      <c r="T28" s="16">
        <v>39.908969960977686</v>
      </c>
      <c r="U28" s="16">
        <v>38.499004225828784</v>
      </c>
      <c r="V28" s="16">
        <v>39.063402073501948</v>
      </c>
      <c r="W28" s="16">
        <v>24.935870558833276</v>
      </c>
      <c r="X28" s="16"/>
      <c r="Y28" s="16"/>
      <c r="Z28" s="16"/>
      <c r="AA28" s="16"/>
      <c r="AB28" s="16"/>
    </row>
    <row r="29" spans="5:28" x14ac:dyDescent="0.25">
      <c r="E29" s="11" t="s">
        <v>159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59.755172062427498</v>
      </c>
      <c r="P29" s="16">
        <v>44.768266591616943</v>
      </c>
      <c r="Q29" s="16">
        <v>29.224343352694724</v>
      </c>
      <c r="R29" s="16">
        <v>29.284230786932341</v>
      </c>
      <c r="S29" s="16">
        <v>29.001795967895521</v>
      </c>
      <c r="T29" s="16">
        <v>29.552371558565266</v>
      </c>
      <c r="U29" s="16">
        <v>29.131623998192236</v>
      </c>
      <c r="V29" s="16">
        <v>29.200828339001184</v>
      </c>
      <c r="W29" s="16">
        <v>29.191623861385612</v>
      </c>
      <c r="X29" s="16"/>
      <c r="Y29" s="16"/>
      <c r="Z29" s="16"/>
      <c r="AA29" s="16"/>
      <c r="AB29" s="16"/>
    </row>
    <row r="30" spans="5:28" x14ac:dyDescent="0.25">
      <c r="E30" s="11" t="s">
        <v>160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0.38434349567648401</v>
      </c>
      <c r="U30" s="16">
        <v>0.39013081023983587</v>
      </c>
      <c r="V30" s="16">
        <v>0.38945412720653466</v>
      </c>
      <c r="W30" s="16">
        <v>0.39186098196754904</v>
      </c>
      <c r="X30" s="16"/>
      <c r="Y30" s="16"/>
      <c r="Z30" s="16"/>
      <c r="AA30" s="16"/>
      <c r="AB30" s="16"/>
    </row>
    <row r="31" spans="5:28" x14ac:dyDescent="0.25">
      <c r="E31" s="11" t="s">
        <v>161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59.763253751740223</v>
      </c>
      <c r="P31" s="16">
        <v>44.770745517398197</v>
      </c>
      <c r="Q31" s="16">
        <v>29.224699237079076</v>
      </c>
      <c r="R31" s="16">
        <v>29.284593190840386</v>
      </c>
      <c r="S31" s="16">
        <v>29.002128668574617</v>
      </c>
      <c r="T31" s="16">
        <v>29.552729566528424</v>
      </c>
      <c r="U31" s="16">
        <v>29.131970025403813</v>
      </c>
      <c r="V31" s="16">
        <v>29.201181696415635</v>
      </c>
      <c r="W31" s="16">
        <v>28.909308865155896</v>
      </c>
      <c r="X31" s="16"/>
      <c r="Y31" s="16"/>
      <c r="Z31" s="16"/>
      <c r="AA31" s="16"/>
      <c r="AB31" s="16"/>
    </row>
    <row r="32" spans="5:28" x14ac:dyDescent="0.25">
      <c r="E32" s="11" t="s">
        <v>162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3.7829121932299441</v>
      </c>
      <c r="M32" s="16">
        <v>3.7669439124541912</v>
      </c>
      <c r="N32" s="16">
        <v>3.7523672468837477</v>
      </c>
      <c r="O32" s="16">
        <v>3.907438644636875</v>
      </c>
      <c r="P32" s="16">
        <v>3.9869926789388379</v>
      </c>
      <c r="Q32" s="16">
        <v>4.0399717407765188</v>
      </c>
      <c r="R32" s="16">
        <v>3.975245440866086</v>
      </c>
      <c r="S32" s="16">
        <v>3.898641870510096</v>
      </c>
      <c r="T32" s="16">
        <v>26.680675076112525</v>
      </c>
      <c r="U32" s="16">
        <v>25.016038602975794</v>
      </c>
      <c r="V32" s="16">
        <v>25.845253180367685</v>
      </c>
      <c r="W32" s="16">
        <v>23.024596300759427</v>
      </c>
      <c r="X32" s="16"/>
      <c r="Y32" s="16"/>
      <c r="Z32" s="16"/>
      <c r="AA32" s="16"/>
      <c r="AB32" s="16"/>
    </row>
    <row r="33" spans="5:28" ht="15" customHeight="1" x14ac:dyDescent="0.25">
      <c r="E33" s="11" t="s">
        <v>163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0.53211982593217166</v>
      </c>
      <c r="R33" s="16">
        <v>0.58963950093256046</v>
      </c>
      <c r="S33" s="16">
        <v>0.60229635427844341</v>
      </c>
      <c r="T33" s="16">
        <v>0.60028166662781646</v>
      </c>
      <c r="U33" s="16">
        <v>0.6016287281835907</v>
      </c>
      <c r="V33" s="16">
        <v>0.6003987608175001</v>
      </c>
      <c r="W33" s="16">
        <v>0.60012109364712707</v>
      </c>
      <c r="X33" s="16"/>
      <c r="Y33" s="16"/>
      <c r="Z33" s="16"/>
      <c r="AA33" s="16"/>
      <c r="AB33" s="16"/>
    </row>
    <row r="34" spans="5:28" ht="15" customHeight="1" x14ac:dyDescent="0.25">
      <c r="E34" s="11" t="s">
        <v>164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71.587513088930422</v>
      </c>
      <c r="V34" s="16">
        <v>52.348132183559251</v>
      </c>
      <c r="W34" s="16">
        <v>31.253585504450804</v>
      </c>
      <c r="X34" s="16"/>
      <c r="Y34" s="16"/>
      <c r="Z34" s="16"/>
      <c r="AA34" s="16"/>
      <c r="AB34" s="16"/>
    </row>
    <row r="35" spans="5:28" ht="15" customHeight="1" x14ac:dyDescent="0.25">
      <c r="E35" s="11" t="s">
        <v>165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65.787118374648102</v>
      </c>
      <c r="U35" s="16">
        <v>63.859896681976721</v>
      </c>
      <c r="V35" s="16">
        <v>54.907631515944679</v>
      </c>
      <c r="W35" s="16">
        <v>44.446307269296327</v>
      </c>
      <c r="X35" s="16"/>
      <c r="Y35" s="16"/>
      <c r="Z35" s="16"/>
      <c r="AA35" s="16"/>
      <c r="AB35" s="16"/>
    </row>
    <row r="36" spans="5:28" ht="15" customHeight="1" x14ac:dyDescent="0.25">
      <c r="E36" s="11" t="s">
        <v>166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61.526005947097573</v>
      </c>
      <c r="S36" s="16">
        <v>44.823299552889729</v>
      </c>
      <c r="T36" s="16">
        <v>30.040319639210907</v>
      </c>
      <c r="U36" s="16">
        <v>29.598647652457405</v>
      </c>
      <c r="V36" s="16">
        <v>29.671796144474648</v>
      </c>
      <c r="W36" s="16">
        <v>19.796706660798463</v>
      </c>
      <c r="X36" s="16"/>
      <c r="Y36" s="16"/>
      <c r="Z36" s="16"/>
      <c r="AA36" s="16"/>
      <c r="AB36" s="16"/>
    </row>
    <row r="37" spans="5:28" ht="15" customHeight="1" x14ac:dyDescent="0.25">
      <c r="E37" s="11" t="s">
        <v>167</v>
      </c>
      <c r="G37" s="16">
        <v>0</v>
      </c>
      <c r="H37" s="16">
        <v>0</v>
      </c>
      <c r="I37" s="16">
        <v>0</v>
      </c>
      <c r="J37" s="16">
        <v>0</v>
      </c>
      <c r="K37" s="16">
        <v>6.8040409656425602</v>
      </c>
      <c r="L37" s="16">
        <v>6.7975590837213984</v>
      </c>
      <c r="M37" s="16">
        <v>6.7688317401430265</v>
      </c>
      <c r="N37" s="16">
        <v>6.7426083245115453</v>
      </c>
      <c r="O37" s="16">
        <v>7.0216003544470791</v>
      </c>
      <c r="P37" s="16">
        <v>7.0499166414118006</v>
      </c>
      <c r="Q37" s="16">
        <v>49.241493093112155</v>
      </c>
      <c r="R37" s="16">
        <v>49.720031605921328</v>
      </c>
      <c r="S37" s="16">
        <v>47.981925739516377</v>
      </c>
      <c r="T37" s="16">
        <v>52.514238231379807</v>
      </c>
      <c r="U37" s="16">
        <v>48.614325922795366</v>
      </c>
      <c r="V37" s="16">
        <v>49.069097772866897</v>
      </c>
      <c r="W37" s="16">
        <v>48.183494220865732</v>
      </c>
      <c r="X37" s="16"/>
      <c r="Y37" s="16"/>
      <c r="Z37" s="16"/>
      <c r="AA37" s="16"/>
      <c r="AB37" s="16"/>
    </row>
    <row r="38" spans="5:28" ht="15" customHeight="1" x14ac:dyDescent="0.25">
      <c r="E38" s="11" t="s">
        <v>168</v>
      </c>
      <c r="G38" s="16">
        <v>0</v>
      </c>
      <c r="H38" s="16">
        <v>0</v>
      </c>
      <c r="I38" s="16">
        <v>3.2407888304071943</v>
      </c>
      <c r="J38" s="16">
        <v>3.2407888304071943</v>
      </c>
      <c r="K38" s="16">
        <v>2.801654221474684</v>
      </c>
      <c r="L38" s="16">
        <v>3.0557330375255849</v>
      </c>
      <c r="M38" s="16">
        <v>3.6838950612801042</v>
      </c>
      <c r="N38" s="16">
        <v>4.2787460437189759</v>
      </c>
      <c r="O38" s="16">
        <v>16.360240082584447</v>
      </c>
      <c r="P38" s="16">
        <v>19.305403358541295</v>
      </c>
      <c r="Q38" s="16">
        <v>11.139874993011794</v>
      </c>
      <c r="R38" s="16">
        <v>15.920338821918822</v>
      </c>
      <c r="S38" s="16">
        <v>12.526334398899753</v>
      </c>
      <c r="T38" s="16">
        <v>26.182428836270017</v>
      </c>
      <c r="U38" s="16">
        <v>21.028667089630968</v>
      </c>
      <c r="V38" s="16">
        <v>22.76326898937365</v>
      </c>
      <c r="W38" s="16">
        <v>19.677047736781478</v>
      </c>
      <c r="X38" s="16"/>
      <c r="Y38" s="16"/>
      <c r="Z38" s="16"/>
      <c r="AA38" s="16"/>
      <c r="AB38" s="16"/>
    </row>
    <row r="39" spans="5:28" ht="15" customHeight="1" x14ac:dyDescent="0.25">
      <c r="E39" s="11" t="s">
        <v>171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1.6348359145709928</v>
      </c>
      <c r="U39" s="16">
        <v>0.7603787470127491</v>
      </c>
      <c r="V39" s="16">
        <v>0.77571023738007483</v>
      </c>
      <c r="W39" s="16">
        <v>0.81002311858136589</v>
      </c>
      <c r="X39" s="16"/>
      <c r="Y39" s="16"/>
      <c r="Z39" s="16"/>
      <c r="AA39" s="16"/>
      <c r="AB39" s="16"/>
    </row>
    <row r="40" spans="5:28" ht="15" customHeight="1" x14ac:dyDescent="0.25">
      <c r="E40" s="11" t="s">
        <v>172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0.25430820206034882</v>
      </c>
      <c r="N40" s="16">
        <v>0.89565161332904786</v>
      </c>
      <c r="O40" s="16">
        <v>0.7049198225523271</v>
      </c>
      <c r="P40" s="16">
        <v>0.70213556861179183</v>
      </c>
      <c r="Q40" s="16">
        <v>0.7146086908966407</v>
      </c>
      <c r="R40" s="16">
        <v>0.71316070138317311</v>
      </c>
      <c r="S40" s="16">
        <v>0.88966853882094277</v>
      </c>
      <c r="T40" s="16">
        <v>0.70672484345528075</v>
      </c>
      <c r="U40" s="16">
        <v>0.88571648170292439</v>
      </c>
      <c r="V40" s="16">
        <v>0.71517891120501842</v>
      </c>
      <c r="W40" s="16">
        <v>0.88817233760958603</v>
      </c>
      <c r="X40" s="16"/>
      <c r="Y40" s="16"/>
      <c r="Z40" s="16"/>
      <c r="AA40" s="16"/>
      <c r="AB40" s="16"/>
    </row>
    <row r="41" spans="5:28" ht="15" customHeight="1" x14ac:dyDescent="0.25">
      <c r="E41" s="11" t="s">
        <v>173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0.76330959027479961</v>
      </c>
      <c r="N41" s="16">
        <v>1.4654699907569939</v>
      </c>
      <c r="O41" s="16">
        <v>1.1501905813432152</v>
      </c>
      <c r="P41" s="16">
        <v>1.1456476166876719</v>
      </c>
      <c r="Q41" s="16">
        <v>1.1660018710030415</v>
      </c>
      <c r="R41" s="16">
        <v>1.1636392374451752</v>
      </c>
      <c r="S41" s="16">
        <v>1.4501914747607603</v>
      </c>
      <c r="T41" s="16">
        <v>1.1531365693551014</v>
      </c>
      <c r="U41" s="16">
        <v>1.4437611385993114</v>
      </c>
      <c r="V41" s="16">
        <v>1.16693227949547</v>
      </c>
      <c r="W41" s="16">
        <v>1.4477652711221858</v>
      </c>
      <c r="X41" s="16"/>
      <c r="Y41" s="16"/>
      <c r="Z41" s="16"/>
      <c r="AA41" s="16"/>
      <c r="AB41" s="16"/>
    </row>
    <row r="42" spans="5:28" ht="15" customHeight="1" x14ac:dyDescent="0.25">
      <c r="E42" s="11" t="s">
        <v>174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3.1520319648193759E-3</v>
      </c>
      <c r="N42" s="16">
        <v>3.1726867935957977E-3</v>
      </c>
      <c r="O42" s="16">
        <v>2.4753581493671445E-3</v>
      </c>
      <c r="P42" s="16">
        <v>2.465581093856637E-3</v>
      </c>
      <c r="Q42" s="16">
        <v>2.5093963200135618E-3</v>
      </c>
      <c r="R42" s="16">
        <v>2.5043116072739186E-3</v>
      </c>
      <c r="S42" s="16">
        <v>3.1141749105268878E-3</v>
      </c>
      <c r="T42" s="16">
        <v>2.4817018405420659E-3</v>
      </c>
      <c r="U42" s="16">
        <v>3.1004188966722392E-3</v>
      </c>
      <c r="V42" s="16">
        <v>2.5113986863332088E-3</v>
      </c>
      <c r="W42" s="16">
        <v>3.1090214422806036E-3</v>
      </c>
      <c r="X42" s="16"/>
      <c r="Y42" s="16"/>
      <c r="Z42" s="16"/>
      <c r="AA42" s="16"/>
      <c r="AB42" s="16"/>
    </row>
    <row r="43" spans="5:28" ht="15" customHeight="1" x14ac:dyDescent="0.25">
      <c r="E43" s="11"/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3.439472127090489E-3</v>
      </c>
      <c r="N43" s="16">
        <v>3.4620105115856338E-3</v>
      </c>
      <c r="O43" s="16">
        <v>2.7010910596394233E-3</v>
      </c>
      <c r="P43" s="16">
        <v>2.6904224141120758E-3</v>
      </c>
      <c r="Q43" s="16">
        <v>2.7382332396264208E-3</v>
      </c>
      <c r="R43" s="16">
        <v>2.7326848422872824E-3</v>
      </c>
      <c r="S43" s="16">
        <v>3.3981628119425225E-3</v>
      </c>
      <c r="T43" s="16">
        <v>2.7080132454596782E-3</v>
      </c>
      <c r="U43" s="16">
        <v>3.383152359366713E-3</v>
      </c>
      <c r="V43" s="16">
        <v>2.7404182065009679E-3</v>
      </c>
      <c r="W43" s="16">
        <v>3.3925393887373791E-3</v>
      </c>
      <c r="X43" s="16"/>
      <c r="Y43" s="16"/>
      <c r="Z43" s="16"/>
      <c r="AA43" s="16"/>
      <c r="AB43" s="16"/>
    </row>
    <row r="44" spans="5:28" ht="15" customHeight="1" x14ac:dyDescent="0.25">
      <c r="E44" s="11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5:28" ht="15" customHeight="1" x14ac:dyDescent="0.25">
      <c r="E45" s="11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5:28" ht="15" customHeight="1" x14ac:dyDescent="0.25">
      <c r="E46" s="11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5:28" ht="15" customHeight="1" x14ac:dyDescent="0.25">
      <c r="E47" s="11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5:28" ht="15" customHeight="1" x14ac:dyDescent="0.25">
      <c r="E48" s="11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5:28" ht="15" customHeight="1" x14ac:dyDescent="0.25">
      <c r="E49" s="11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5:28" ht="15" customHeight="1" x14ac:dyDescent="0.25">
      <c r="E50" s="11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5:28" ht="15" customHeight="1" x14ac:dyDescent="0.25">
      <c r="E51" s="11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5:28" ht="15" customHeight="1" x14ac:dyDescent="0.25">
      <c r="E52" s="11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5:28" ht="15" customHeight="1" x14ac:dyDescent="0.25">
      <c r="E53" s="11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5:28" ht="15" customHeight="1" x14ac:dyDescent="0.25">
      <c r="E54" s="11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5:28" ht="15" customHeight="1" x14ac:dyDescent="0.25">
      <c r="E55" s="1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5:28" ht="15" customHeight="1" x14ac:dyDescent="0.25">
      <c r="E56" s="11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5:28" ht="15" customHeight="1" x14ac:dyDescent="0.25">
      <c r="E57" s="1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5:28" ht="15" customHeight="1" x14ac:dyDescent="0.25">
      <c r="E58" s="1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5:28" ht="15" customHeight="1" x14ac:dyDescent="0.25">
      <c r="E59" s="11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5:28" ht="15" customHeight="1" x14ac:dyDescent="0.25">
      <c r="E60" s="11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5:28" ht="15" customHeight="1" x14ac:dyDescent="0.25">
      <c r="E61" s="11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5:28" ht="15" customHeight="1" x14ac:dyDescent="0.25">
      <c r="E62" s="11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5:28" ht="15" customHeight="1" x14ac:dyDescent="0.25">
      <c r="E63" s="11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5:28" ht="15" customHeight="1" x14ac:dyDescent="0.25">
      <c r="E64" s="1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5:28" ht="15" customHeight="1" x14ac:dyDescent="0.25">
      <c r="E65" s="1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5:28" ht="15" customHeight="1" x14ac:dyDescent="0.25">
      <c r="E66" s="1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5:28" ht="15" customHeight="1" x14ac:dyDescent="0.25">
      <c r="E67" s="11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5:28" ht="15" customHeight="1" x14ac:dyDescent="0.25">
      <c r="E68" s="11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5:28" ht="15" customHeight="1" x14ac:dyDescent="0.25">
      <c r="E69" s="1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5:28" ht="15" customHeight="1" x14ac:dyDescent="0.25">
      <c r="E70" s="11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5:28" ht="15" customHeight="1" x14ac:dyDescent="0.25">
      <c r="E71" s="1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5:28" ht="15" customHeight="1" x14ac:dyDescent="0.25">
      <c r="E72" s="11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5:28" ht="15" customHeight="1" x14ac:dyDescent="0.25">
      <c r="E73" s="1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5:28" ht="15" customHeight="1" x14ac:dyDescent="0.25">
      <c r="E74" s="1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5:28" ht="15" customHeight="1" x14ac:dyDescent="0.25">
      <c r="E75" s="11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5:28" ht="15" customHeight="1" x14ac:dyDescent="0.25">
      <c r="E76" s="11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5:28" ht="15" customHeight="1" x14ac:dyDescent="0.25">
      <c r="E77" s="11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5:28" ht="15" customHeight="1" x14ac:dyDescent="0.25">
      <c r="E78" s="1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5:28" ht="15" customHeight="1" x14ac:dyDescent="0.25">
      <c r="E79" s="1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5:28" ht="15" customHeight="1" x14ac:dyDescent="0.25">
      <c r="E80" s="1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5:28" ht="15" customHeight="1" x14ac:dyDescent="0.25">
      <c r="E81" s="1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5:28" ht="15" customHeight="1" x14ac:dyDescent="0.25">
      <c r="E82" s="1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5:28" ht="15" customHeight="1" x14ac:dyDescent="0.25">
      <c r="E83" s="11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5:28" ht="15" customHeight="1" x14ac:dyDescent="0.25">
      <c r="E84" s="11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5:28" ht="15" customHeight="1" x14ac:dyDescent="0.25">
      <c r="E85" s="1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5:28" ht="15" customHeight="1" x14ac:dyDescent="0.25">
      <c r="E86" s="1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5:28" ht="15" customHeight="1" x14ac:dyDescent="0.25">
      <c r="E87" s="1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5:28" ht="15" customHeight="1" x14ac:dyDescent="0.25">
      <c r="E88" s="1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5:28" ht="15" customHeight="1" x14ac:dyDescent="0.25">
      <c r="E89" s="1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5:28" ht="15" customHeight="1" x14ac:dyDescent="0.25">
      <c r="E90" s="1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5:28" ht="15" customHeight="1" x14ac:dyDescent="0.25">
      <c r="E91" s="11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5:28" ht="15" customHeight="1" x14ac:dyDescent="0.25">
      <c r="E92" s="1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5:28" ht="15" customHeight="1" x14ac:dyDescent="0.25">
      <c r="E93" s="1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5:28" ht="15" customHeight="1" x14ac:dyDescent="0.25">
      <c r="E94" s="1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5:28" ht="15" customHeight="1" x14ac:dyDescent="0.25">
      <c r="E95" s="1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5:28" ht="15" customHeight="1" x14ac:dyDescent="0.25">
      <c r="E96" s="1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5:28" ht="15" customHeight="1" x14ac:dyDescent="0.25">
      <c r="E97" s="1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5:28" ht="15" customHeight="1" x14ac:dyDescent="0.25">
      <c r="E98" s="1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5:28" ht="15" customHeight="1" x14ac:dyDescent="0.25">
      <c r="E99" s="11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5:28" ht="15" customHeight="1" x14ac:dyDescent="0.25">
      <c r="E100" s="1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5:28" ht="15" customHeight="1" x14ac:dyDescent="0.25">
      <c r="E101" s="1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5:28" ht="15" customHeight="1" x14ac:dyDescent="0.25">
      <c r="E102" s="1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5:28" ht="15" customHeight="1" x14ac:dyDescent="0.25">
      <c r="E103" s="1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5:28" ht="15" customHeight="1" x14ac:dyDescent="0.25">
      <c r="E104" s="1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5:28" ht="15" customHeight="1" x14ac:dyDescent="0.25">
      <c r="E105" s="1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5:28" ht="15" customHeight="1" x14ac:dyDescent="0.25">
      <c r="E106" s="1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5:28" ht="15" customHeight="1" x14ac:dyDescent="0.25">
      <c r="E107" s="1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5:28" ht="15" customHeight="1" x14ac:dyDescent="0.25">
      <c r="E108" s="11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5:28" ht="15" customHeight="1" x14ac:dyDescent="0.25">
      <c r="E109" s="1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5:28" ht="15" customHeight="1" x14ac:dyDescent="0.25">
      <c r="E110" s="11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5:28" ht="15" customHeight="1" x14ac:dyDescent="0.25">
      <c r="E111" s="11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5:28" ht="15" customHeight="1" x14ac:dyDescent="0.25">
      <c r="E112" s="1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5:28" ht="15" customHeight="1" x14ac:dyDescent="0.25">
      <c r="E113" s="1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5:28" ht="15" customHeight="1" x14ac:dyDescent="0.25">
      <c r="E114" s="1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5:28" ht="15" customHeight="1" x14ac:dyDescent="0.25">
      <c r="E115" s="1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5:28" ht="15" customHeight="1" x14ac:dyDescent="0.25">
      <c r="E116" s="1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5:28" ht="15" customHeight="1" x14ac:dyDescent="0.25">
      <c r="E117" s="11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5:28" ht="15" customHeight="1" x14ac:dyDescent="0.25">
      <c r="E118" s="1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5:28" ht="15" customHeight="1" x14ac:dyDescent="0.25">
      <c r="E119" s="1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5:28" ht="15" customHeight="1" x14ac:dyDescent="0.25">
      <c r="E120" s="1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5:28" ht="15" customHeight="1" x14ac:dyDescent="0.25">
      <c r="E121" s="1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5:28" ht="15" customHeight="1" x14ac:dyDescent="0.25">
      <c r="E122" s="1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5:28" ht="15" customHeight="1" x14ac:dyDescent="0.25">
      <c r="E123" s="1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5:28" ht="15" customHeight="1" x14ac:dyDescent="0.25">
      <c r="E124" s="11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5:28" ht="15" customHeight="1" x14ac:dyDescent="0.25">
      <c r="E125" s="1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5:28" ht="15" customHeight="1" x14ac:dyDescent="0.25">
      <c r="E126" s="11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5:28" ht="15" customHeight="1" x14ac:dyDescent="0.25">
      <c r="E127" s="11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5:28" ht="15" customHeight="1" x14ac:dyDescent="0.25">
      <c r="E128" s="1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5:28" ht="15" customHeight="1" x14ac:dyDescent="0.25">
      <c r="E129" s="1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5:28" ht="15" customHeight="1" x14ac:dyDescent="0.25">
      <c r="E130" s="1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5:28" ht="15" customHeight="1" x14ac:dyDescent="0.25">
      <c r="E131" s="11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5:28" ht="15" customHeight="1" x14ac:dyDescent="0.25">
      <c r="E132" s="1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5:28" ht="15" customHeight="1" x14ac:dyDescent="0.25">
      <c r="E133" s="11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5:28" ht="15" customHeight="1" x14ac:dyDescent="0.25">
      <c r="E134" s="11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5:28" ht="15" customHeight="1" x14ac:dyDescent="0.25">
      <c r="E135" s="11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5:28" ht="15" customHeight="1" x14ac:dyDescent="0.25">
      <c r="E136" s="11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5:28" ht="15" customHeight="1" x14ac:dyDescent="0.25">
      <c r="E137" s="11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5:28" ht="15" customHeight="1" x14ac:dyDescent="0.25">
      <c r="E138" s="11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5:28" ht="15" customHeight="1" x14ac:dyDescent="0.25">
      <c r="E139" s="1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5:28" ht="15" customHeight="1" x14ac:dyDescent="0.25">
      <c r="E140" s="11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5:28" ht="15" customHeight="1" x14ac:dyDescent="0.25">
      <c r="E141" s="11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5:28" ht="15" customHeight="1" x14ac:dyDescent="0.25">
      <c r="E142" s="11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5:28" ht="15" customHeight="1" x14ac:dyDescent="0.25">
      <c r="E143" s="11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5:28" ht="15" customHeight="1" x14ac:dyDescent="0.25">
      <c r="E144" s="11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2:30" ht="15" customHeight="1" x14ac:dyDescent="0.25">
      <c r="E145" s="11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2:30" ht="15" customHeight="1" x14ac:dyDescent="0.25">
      <c r="E146" s="1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2:30" ht="15" customHeight="1" x14ac:dyDescent="0.25">
      <c r="E147" s="11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30" ht="15" customHeight="1" x14ac:dyDescent="0.25">
      <c r="E148" s="11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2:30" ht="15" customHeight="1" x14ac:dyDescent="0.25">
      <c r="E149" s="11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30" ht="15" customHeight="1" x14ac:dyDescent="0.25">
      <c r="E150" s="11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30" ht="15" customHeight="1" x14ac:dyDescent="0.25"/>
    <row r="152" spans="2:30" ht="15" customHeight="1" x14ac:dyDescent="0.25">
      <c r="B152" s="5" t="s">
        <v>14</v>
      </c>
      <c r="C152" s="5"/>
      <c r="D152" s="5"/>
      <c r="E152" s="6"/>
      <c r="F152" s="14"/>
      <c r="G152" s="6"/>
      <c r="H152" s="6"/>
      <c r="I152" s="6"/>
      <c r="J152" s="6"/>
      <c r="K152" s="1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4"/>
      <c r="AD152" s="4"/>
    </row>
    <row r="153" spans="2:30" ht="15" customHeight="1" x14ac:dyDescent="0.25"/>
  </sheetData>
  <sheetProtection formatCells="0" formatColumns="0" formatRows="0" sort="0" autoFilter="0"/>
  <phoneticPr fontId="28" type="noConversion"/>
  <conditionalFormatting sqref="G9:AB9 G44:AB150 X10:AB43">
    <cfRule type="cellIs" dxfId="8" priority="5" operator="greaterThanOrEqual">
      <formula>90</formula>
    </cfRule>
  </conditionalFormatting>
  <conditionalFormatting sqref="G9:AB9 E43:E150 G44:AB150 X10:AB43">
    <cfRule type="cellIs" dxfId="7" priority="4" operator="equal">
      <formula>""</formula>
    </cfRule>
  </conditionalFormatting>
  <conditionalFormatting sqref="E9:E42">
    <cfRule type="cellIs" dxfId="6" priority="3" operator="equal">
      <formula>""</formula>
    </cfRule>
  </conditionalFormatting>
  <conditionalFormatting sqref="G10:W43">
    <cfRule type="cellIs" dxfId="5" priority="2" operator="greaterThanOrEqual">
      <formula>90</formula>
    </cfRule>
  </conditionalFormatting>
  <conditionalFormatting sqref="G10:W43">
    <cfRule type="cellIs" dxfId="4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9FD7-088A-427D-9B6F-1E2EA5E174DB}">
  <sheetPr>
    <tabColor theme="4" tint="0.59999389629810485"/>
  </sheetPr>
  <dimension ref="A1:AI153"/>
  <sheetViews>
    <sheetView showGridLines="0" zoomScale="80" zoomScaleNormal="80" workbookViewId="0">
      <pane xSplit="7" topLeftCell="H1" activePane="topRight" state="frozen"/>
      <selection pane="topRight" activeCell="R40" sqref="R40"/>
    </sheetView>
  </sheetViews>
  <sheetFormatPr defaultColWidth="0" defaultRowHeight="15" customHeight="1" zeroHeight="1" x14ac:dyDescent="0.25"/>
  <cols>
    <col min="1" max="4" width="2.7109375" style="2" customWidth="1"/>
    <col min="5" max="5" width="30.7109375" style="4" customWidth="1"/>
    <col min="6" max="6" width="12.5703125" style="4" customWidth="1"/>
    <col min="7" max="7" width="2.7109375" style="4" customWidth="1"/>
    <col min="8" max="8" width="15.7109375" style="13" customWidth="1"/>
    <col min="9" max="29" width="15.7109375" style="4" customWidth="1"/>
    <col min="30" max="30" width="2.7109375" style="2" customWidth="1"/>
    <col min="31" max="35" width="0" style="2" hidden="1" customWidth="1"/>
    <col min="36" max="16384" width="9.140625" style="2" hidden="1"/>
  </cols>
  <sheetData>
    <row r="1" spans="1:30" ht="24.95" customHeight="1" x14ac:dyDescent="0.25">
      <c r="A1" s="1" t="str">
        <f ca="1">MID(CELL("filename",A2),FIND("]",CELL("filename",A1))+1,255)</f>
        <v>Lines - Current</v>
      </c>
      <c r="B1" s="1"/>
      <c r="C1" s="1"/>
      <c r="D1" s="1"/>
      <c r="E1" s="9"/>
      <c r="F1" s="9"/>
      <c r="G1" s="9"/>
      <c r="H1" s="12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"/>
    </row>
    <row r="2" spans="1:30" ht="15" customHeight="1" x14ac:dyDescent="0.25"/>
    <row r="3" spans="1:30" x14ac:dyDescent="0.25">
      <c r="B3" s="5" t="s">
        <v>13</v>
      </c>
      <c r="C3" s="5"/>
      <c r="D3" s="5"/>
      <c r="E3" s="6"/>
      <c r="F3" s="6"/>
      <c r="G3" s="6"/>
      <c r="H3" s="1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30" x14ac:dyDescent="0.25">
      <c r="G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0" x14ac:dyDescent="0.25">
      <c r="C5" s="10" t="s">
        <v>7</v>
      </c>
      <c r="D5" s="10"/>
      <c r="E5" s="10"/>
      <c r="F5" s="10"/>
      <c r="G5" s="10"/>
      <c r="H5" s="1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30" x14ac:dyDescent="0.25">
      <c r="D6" s="3"/>
      <c r="E6" s="2"/>
      <c r="F6" s="2"/>
      <c r="G6" s="2"/>
      <c r="H6" s="2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0" x14ac:dyDescent="0.25">
      <c r="D7" s="3"/>
      <c r="E7" s="2"/>
      <c r="F7" s="2"/>
      <c r="G7" s="2"/>
      <c r="H7" s="22" t="s">
        <v>179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0" x14ac:dyDescent="0.25">
      <c r="E8" s="17" t="s">
        <v>1</v>
      </c>
      <c r="F8" s="17" t="s">
        <v>180</v>
      </c>
      <c r="H8" s="18" t="str">
        <f>IF('Generators - Active Power'!I8="","",'Generators - Active Power'!I8)</f>
        <v>Stage - Post Blackout</v>
      </c>
      <c r="I8" s="18" t="str">
        <f>IF('Generators - Active Power'!J8="","",'Generators - Active Power'!J8)</f>
        <v>Stage 0</v>
      </c>
      <c r="J8" s="18" t="str">
        <f>IF('Generators - Active Power'!K8="","",'Generators - Active Power'!K8)</f>
        <v>Stage 1</v>
      </c>
      <c r="K8" s="18" t="str">
        <f>IF('Generators - Active Power'!L8="","",'Generators - Active Power'!L8)</f>
        <v>Stage 2</v>
      </c>
      <c r="L8" s="18" t="str">
        <f>IF('Generators - Active Power'!M8="","",'Generators - Active Power'!M8)</f>
        <v>Stage 3</v>
      </c>
      <c r="M8" s="18" t="str">
        <f>IF('Generators - Active Power'!N8="","",'Generators - Active Power'!N8)</f>
        <v>Stage 4</v>
      </c>
      <c r="N8" s="18" t="str">
        <f>IF('Generators - Active Power'!O8="","",'Generators - Active Power'!O8)</f>
        <v>Stage 5</v>
      </c>
      <c r="O8" s="18" t="str">
        <f>IF('Generators - Active Power'!P8="","",'Generators - Active Power'!P8)</f>
        <v>Stage 6</v>
      </c>
      <c r="P8" s="18" t="str">
        <f>IF('Generators - Active Power'!Q8="","",'Generators - Active Power'!Q8)</f>
        <v>Stage 7</v>
      </c>
      <c r="Q8" s="18" t="str">
        <f>IF('Generators - Active Power'!R8="","",'Generators - Active Power'!R8)</f>
        <v>Stage 8</v>
      </c>
      <c r="R8" s="18" t="str">
        <f>IF('Generators - Active Power'!S8="","",'Generators - Active Power'!S8)</f>
        <v>Stage 9</v>
      </c>
      <c r="S8" s="18" t="str">
        <f>IF('Generators - Active Power'!T8="","",'Generators - Active Power'!T8)</f>
        <v>Stage 10</v>
      </c>
      <c r="T8" s="18" t="str">
        <f>IF('Generators - Active Power'!U8="","",'Generators - Active Power'!U8)</f>
        <v>Stage 11</v>
      </c>
      <c r="U8" s="18" t="str">
        <f>IF('Generators - Active Power'!V8="","",'Generators - Active Power'!V8)</f>
        <v>Stage 12</v>
      </c>
      <c r="V8" s="18" t="str">
        <f>IF('Generators - Active Power'!W8="","",'Generators - Active Power'!W8)</f>
        <v>Stage 13</v>
      </c>
      <c r="W8" s="18" t="str">
        <f>IF('Generators - Active Power'!X8="","",'Generators - Active Power'!X8)</f>
        <v>Stage 14</v>
      </c>
      <c r="X8" s="18" t="str">
        <f>IF('Generators - Active Power'!Y8="","",'Generators - Active Power'!Y8)</f>
        <v>Stage 15</v>
      </c>
      <c r="Y8" s="18" t="str">
        <f>IF('Generators - Active Power'!Z8="","",'Generators - Active Power'!Z8)</f>
        <v/>
      </c>
      <c r="Z8" s="18" t="str">
        <f>IF('Generators - Active Power'!AA8="","",'Generators - Active Power'!AA8)</f>
        <v/>
      </c>
      <c r="AA8" s="18" t="str">
        <f>IF('Generators - Active Power'!AB8="","",'Generators - Active Power'!AB8)</f>
        <v/>
      </c>
      <c r="AB8" s="18" t="str">
        <f>IF('Generators - Active Power'!AC8="","",'Generators - Active Power'!AC8)</f>
        <v/>
      </c>
      <c r="AC8" s="18" t="str">
        <f>IF('Generators - Active Power'!AD8="","",'Generators - Active Power'!AD8)</f>
        <v/>
      </c>
    </row>
    <row r="9" spans="1:30" x14ac:dyDescent="0.25">
      <c r="E9" s="11" t="s">
        <v>137</v>
      </c>
      <c r="F9" s="31">
        <v>0.57735029999999998</v>
      </c>
      <c r="H9" s="16">
        <f>$F9*'Lines - Loading'!G9/100</f>
        <v>0</v>
      </c>
      <c r="I9" s="16">
        <f>$F9*'Lines - Loading'!H9/100</f>
        <v>0</v>
      </c>
      <c r="J9" s="16">
        <f>$F9*'Lines - Loading'!I9/100</f>
        <v>0</v>
      </c>
      <c r="K9" s="16">
        <f>$F9*'Lines - Loading'!J9/100</f>
        <v>0</v>
      </c>
      <c r="L9" s="16">
        <f>$F9*'Lines - Loading'!K9/100</f>
        <v>0</v>
      </c>
      <c r="M9" s="16">
        <f>$F9*'Lines - Loading'!L9/100</f>
        <v>0</v>
      </c>
      <c r="N9" s="16">
        <f>$F9*'Lines - Loading'!M9/100</f>
        <v>0</v>
      </c>
      <c r="O9" s="16">
        <f>$F9*'Lines - Loading'!N9/100</f>
        <v>0</v>
      </c>
      <c r="P9" s="16">
        <f>$F9*'Lines - Loading'!O9/100</f>
        <v>0</v>
      </c>
      <c r="Q9" s="16">
        <f>$F9*'Lines - Loading'!P9/100</f>
        <v>0</v>
      </c>
      <c r="R9" s="16">
        <f>$F9*'Lines - Loading'!Q9/100</f>
        <v>0</v>
      </c>
      <c r="S9" s="16">
        <f>$F9*'Lines - Loading'!R9/100</f>
        <v>0</v>
      </c>
      <c r="T9" s="16">
        <f>$F9*'Lines - Loading'!S9/100</f>
        <v>0</v>
      </c>
      <c r="U9" s="16">
        <f>$F9*'Lines - Loading'!T9/100</f>
        <v>0</v>
      </c>
      <c r="V9" s="16">
        <f>$F9*'Lines - Loading'!U9/100</f>
        <v>0</v>
      </c>
      <c r="W9" s="16">
        <f>$F9*'Lines - Loading'!V9/100</f>
        <v>0</v>
      </c>
      <c r="X9" s="16">
        <f>$F9*'Lines - Loading'!W9/100</f>
        <v>0</v>
      </c>
      <c r="Y9" s="16"/>
      <c r="Z9" s="16"/>
      <c r="AA9" s="16"/>
      <c r="AB9" s="16"/>
      <c r="AC9" s="16"/>
    </row>
    <row r="10" spans="1:30" x14ac:dyDescent="0.25">
      <c r="E10" s="11" t="s">
        <v>140</v>
      </c>
      <c r="F10" s="31">
        <v>0.27292919999999998</v>
      </c>
      <c r="H10" s="16">
        <f>$F10*'Lines - Loading'!G10/100</f>
        <v>0</v>
      </c>
      <c r="I10" s="16">
        <f>$F10*'Lines - Loading'!H10/100</f>
        <v>0</v>
      </c>
      <c r="J10" s="16">
        <f>$F10*'Lines - Loading'!I10/100</f>
        <v>0</v>
      </c>
      <c r="K10" s="16">
        <f>$F10*'Lines - Loading'!J10/100</f>
        <v>0</v>
      </c>
      <c r="L10" s="16">
        <f>$F10*'Lines - Loading'!K10/100</f>
        <v>0</v>
      </c>
      <c r="M10" s="16">
        <f>$F10*'Lines - Loading'!L10/100</f>
        <v>0</v>
      </c>
      <c r="N10" s="16">
        <f>$F10*'Lines - Loading'!M10/100</f>
        <v>0</v>
      </c>
      <c r="O10" s="16">
        <f>$F10*'Lines - Loading'!N10/100</f>
        <v>0</v>
      </c>
      <c r="P10" s="16">
        <f>$F10*'Lines - Loading'!O10/100</f>
        <v>0</v>
      </c>
      <c r="Q10" s="16">
        <f>$F10*'Lines - Loading'!P10/100</f>
        <v>0</v>
      </c>
      <c r="R10" s="16">
        <f>$F10*'Lines - Loading'!Q10/100</f>
        <v>0</v>
      </c>
      <c r="S10" s="16">
        <f>$F10*'Lines - Loading'!R10/100</f>
        <v>0</v>
      </c>
      <c r="T10" s="16">
        <f>$F10*'Lines - Loading'!S10/100</f>
        <v>0</v>
      </c>
      <c r="U10" s="16">
        <f>$F10*'Lines - Loading'!T10/100</f>
        <v>0</v>
      </c>
      <c r="V10" s="16">
        <f>$F10*'Lines - Loading'!U10/100</f>
        <v>0</v>
      </c>
      <c r="W10" s="16">
        <f>$F10*'Lines - Loading'!V10/100</f>
        <v>0</v>
      </c>
      <c r="X10" s="16">
        <f>$F10*'Lines - Loading'!W10/100</f>
        <v>0</v>
      </c>
      <c r="Y10" s="16"/>
      <c r="Z10" s="16"/>
      <c r="AA10" s="16"/>
      <c r="AB10" s="16"/>
      <c r="AC10" s="16"/>
    </row>
    <row r="11" spans="1:30" x14ac:dyDescent="0.25">
      <c r="E11" s="11" t="s">
        <v>141</v>
      </c>
      <c r="F11" s="31">
        <v>0.42799150000000002</v>
      </c>
      <c r="H11" s="16">
        <f>$F11*'Lines - Loading'!G11/100</f>
        <v>0</v>
      </c>
      <c r="I11" s="16">
        <f>$F11*'Lines - Loading'!H11/100</f>
        <v>0</v>
      </c>
      <c r="J11" s="16">
        <f>$F11*'Lines - Loading'!I11/100</f>
        <v>0</v>
      </c>
      <c r="K11" s="16">
        <f>$F11*'Lines - Loading'!J11/100</f>
        <v>0</v>
      </c>
      <c r="L11" s="16">
        <f>$F11*'Lines - Loading'!K11/100</f>
        <v>0</v>
      </c>
      <c r="M11" s="16">
        <f>$F11*'Lines - Loading'!L11/100</f>
        <v>0</v>
      </c>
      <c r="N11" s="16">
        <f>$F11*'Lines - Loading'!M11/100</f>
        <v>0</v>
      </c>
      <c r="O11" s="16">
        <f>$F11*'Lines - Loading'!N11/100</f>
        <v>0</v>
      </c>
      <c r="P11" s="16">
        <f>$F11*'Lines - Loading'!O11/100</f>
        <v>0</v>
      </c>
      <c r="Q11" s="16">
        <f>$F11*'Lines - Loading'!P11/100</f>
        <v>0</v>
      </c>
      <c r="R11" s="16">
        <f>$F11*'Lines - Loading'!Q11/100</f>
        <v>1.5923929422254546E-9</v>
      </c>
      <c r="S11" s="16">
        <f>$F11*'Lines - Loading'!R11/100</f>
        <v>1.7683213062038202E-9</v>
      </c>
      <c r="T11" s="16">
        <f>$F11*'Lines - Loading'!S11/100</f>
        <v>1.8069893289006684E-9</v>
      </c>
      <c r="U11" s="16">
        <f>$F11*'Lines - Loading'!T11/100</f>
        <v>1.8008382245524056E-9</v>
      </c>
      <c r="V11" s="16">
        <f>$F11*'Lines - Loading'!U11/100</f>
        <v>1.8049581372584665E-9</v>
      </c>
      <c r="W11" s="16">
        <f>$F11*'Lines - Loading'!V11/100</f>
        <v>1.8011971959043116E-9</v>
      </c>
      <c r="X11" s="16">
        <f>$F11*'Lines - Loading'!W11/100</f>
        <v>1.8003473080601119E-9</v>
      </c>
      <c r="Y11" s="16"/>
      <c r="Z11" s="16"/>
      <c r="AA11" s="16"/>
      <c r="AB11" s="16"/>
      <c r="AC11" s="16"/>
    </row>
    <row r="12" spans="1:30" x14ac:dyDescent="0.25">
      <c r="E12" s="11" t="s">
        <v>142</v>
      </c>
      <c r="F12" s="31">
        <v>0.19402469999999999</v>
      </c>
      <c r="H12" s="16">
        <f>$F12*'Lines - Loading'!G12/100</f>
        <v>0</v>
      </c>
      <c r="I12" s="16">
        <f>$F12*'Lines - Loading'!H12/100</f>
        <v>0</v>
      </c>
      <c r="J12" s="16">
        <f>$F12*'Lines - Loading'!I12/100</f>
        <v>0</v>
      </c>
      <c r="K12" s="16">
        <f>$F12*'Lines - Loading'!J12/100</f>
        <v>0</v>
      </c>
      <c r="L12" s="16">
        <f>$F12*'Lines - Loading'!K12/100</f>
        <v>0</v>
      </c>
      <c r="M12" s="16">
        <f>$F12*'Lines - Loading'!L12/100</f>
        <v>0</v>
      </c>
      <c r="N12" s="16">
        <f>$F12*'Lines - Loading'!M12/100</f>
        <v>0</v>
      </c>
      <c r="O12" s="16">
        <f>$F12*'Lines - Loading'!N12/100</f>
        <v>0</v>
      </c>
      <c r="P12" s="16">
        <f>$F12*'Lines - Loading'!O12/100</f>
        <v>0</v>
      </c>
      <c r="Q12" s="16">
        <f>$F12*'Lines - Loading'!P12/100</f>
        <v>0</v>
      </c>
      <c r="R12" s="16">
        <f>$F12*'Lines - Loading'!Q12/100</f>
        <v>0</v>
      </c>
      <c r="S12" s="16">
        <f>$F12*'Lines - Loading'!R12/100</f>
        <v>0</v>
      </c>
      <c r="T12" s="16">
        <f>$F12*'Lines - Loading'!S12/100</f>
        <v>1.7534127819413013E-2</v>
      </c>
      <c r="U12" s="16">
        <f>$F12*'Lines - Loading'!T12/100</f>
        <v>8.828194096819739E-3</v>
      </c>
      <c r="V12" s="16">
        <f>$F12*'Lines - Loading'!U12/100</f>
        <v>8.7008069579473813E-3</v>
      </c>
      <c r="W12" s="16">
        <f>$F12*'Lines - Loading'!V12/100</f>
        <v>8.7217504514477111E-3</v>
      </c>
      <c r="X12" s="16">
        <f>$F12*'Lines - Loading'!W12/100</f>
        <v>2.8465123283814054E-2</v>
      </c>
      <c r="Y12" s="16"/>
      <c r="Z12" s="16"/>
      <c r="AA12" s="16"/>
      <c r="AB12" s="16"/>
      <c r="AC12" s="16"/>
    </row>
    <row r="13" spans="1:30" x14ac:dyDescent="0.25">
      <c r="E13" s="11" t="s">
        <v>143</v>
      </c>
      <c r="F13" s="31">
        <v>0.74793100000000001</v>
      </c>
      <c r="H13" s="16">
        <f>$F13*'Lines - Loading'!G13/100</f>
        <v>0</v>
      </c>
      <c r="I13" s="16">
        <f>$F13*'Lines - Loading'!H13/100</f>
        <v>0</v>
      </c>
      <c r="J13" s="16">
        <f>$F13*'Lines - Loading'!I13/100</f>
        <v>0</v>
      </c>
      <c r="K13" s="16">
        <f>$F13*'Lines - Loading'!J13/100</f>
        <v>0</v>
      </c>
      <c r="L13" s="16">
        <f>$F13*'Lines - Loading'!K13/100</f>
        <v>0</v>
      </c>
      <c r="M13" s="16">
        <f>$F13*'Lines - Loading'!L13/100</f>
        <v>0</v>
      </c>
      <c r="N13" s="16">
        <f>$F13*'Lines - Loading'!M13/100</f>
        <v>0</v>
      </c>
      <c r="O13" s="16">
        <f>$F13*'Lines - Loading'!N13/100</f>
        <v>0</v>
      </c>
      <c r="P13" s="16">
        <f>$F13*'Lines - Loading'!O13/100</f>
        <v>0</v>
      </c>
      <c r="Q13" s="16">
        <f>$F13*'Lines - Loading'!P13/100</f>
        <v>0</v>
      </c>
      <c r="R13" s="16">
        <f>$F13*'Lines - Loading'!Q13/100</f>
        <v>0</v>
      </c>
      <c r="S13" s="16">
        <f>$F13*'Lines - Loading'!R13/100</f>
        <v>0</v>
      </c>
      <c r="T13" s="16">
        <f>$F13*'Lines - Loading'!S13/100</f>
        <v>0</v>
      </c>
      <c r="U13" s="16">
        <f>$F13*'Lines - Loading'!T13/100</f>
        <v>0</v>
      </c>
      <c r="V13" s="16">
        <f>$F13*'Lines - Loading'!U13/100</f>
        <v>0</v>
      </c>
      <c r="W13" s="16">
        <f>$F13*'Lines - Loading'!V13/100</f>
        <v>0.32430965410439005</v>
      </c>
      <c r="X13" s="16">
        <f>$F13*'Lines - Loading'!W13/100</f>
        <v>0.17605781130281745</v>
      </c>
      <c r="Y13" s="16"/>
      <c r="Z13" s="16"/>
      <c r="AA13" s="16"/>
      <c r="AB13" s="16"/>
      <c r="AC13" s="16"/>
    </row>
    <row r="14" spans="1:30" x14ac:dyDescent="0.25">
      <c r="E14" s="11" t="s">
        <v>144</v>
      </c>
      <c r="F14" s="31">
        <v>0.36495539999999999</v>
      </c>
      <c r="H14" s="16">
        <f>$F14*'Lines - Loading'!G14/100</f>
        <v>0</v>
      </c>
      <c r="I14" s="16">
        <f>$F14*'Lines - Loading'!H14/100</f>
        <v>0</v>
      </c>
      <c r="J14" s="16">
        <f>$F14*'Lines - Loading'!I14/100</f>
        <v>0</v>
      </c>
      <c r="K14" s="16">
        <f>$F14*'Lines - Loading'!J14/100</f>
        <v>0</v>
      </c>
      <c r="L14" s="16">
        <f>$F14*'Lines - Loading'!K14/100</f>
        <v>0</v>
      </c>
      <c r="M14" s="16">
        <f>$F14*'Lines - Loading'!L14/100</f>
        <v>0</v>
      </c>
      <c r="N14" s="16">
        <f>$F14*'Lines - Loading'!M14/100</f>
        <v>0</v>
      </c>
      <c r="O14" s="16">
        <f>$F14*'Lines - Loading'!N14/100</f>
        <v>0</v>
      </c>
      <c r="P14" s="16">
        <f>$F14*'Lines - Loading'!O14/100</f>
        <v>0</v>
      </c>
      <c r="Q14" s="16">
        <f>$F14*'Lines - Loading'!P14/100</f>
        <v>0</v>
      </c>
      <c r="R14" s="16">
        <f>$F14*'Lines - Loading'!Q14/100</f>
        <v>0</v>
      </c>
      <c r="S14" s="16">
        <f>$F14*'Lines - Loading'!R14/100</f>
        <v>0</v>
      </c>
      <c r="T14" s="16">
        <f>$F14*'Lines - Loading'!S14/100</f>
        <v>0</v>
      </c>
      <c r="U14" s="16">
        <f>$F14*'Lines - Loading'!T14/100</f>
        <v>0</v>
      </c>
      <c r="V14" s="16">
        <f>$F14*'Lines - Loading'!U14/100</f>
        <v>0</v>
      </c>
      <c r="W14" s="16">
        <f>$F14*'Lines - Loading'!V14/100</f>
        <v>0</v>
      </c>
      <c r="X14" s="16">
        <f>$F14*'Lines - Loading'!W14/100</f>
        <v>0</v>
      </c>
      <c r="Y14" s="16"/>
      <c r="Z14" s="16"/>
      <c r="AA14" s="16"/>
      <c r="AB14" s="16"/>
      <c r="AC14" s="16"/>
    </row>
    <row r="15" spans="1:30" x14ac:dyDescent="0.25">
      <c r="E15" s="11" t="s">
        <v>145</v>
      </c>
      <c r="F15" s="31">
        <v>0.4309132</v>
      </c>
      <c r="H15" s="16">
        <f>$F15*'Lines - Loading'!G15/100</f>
        <v>0</v>
      </c>
      <c r="I15" s="16">
        <f>$F15*'Lines - Loading'!H15/100</f>
        <v>0</v>
      </c>
      <c r="J15" s="16">
        <f>$F15*'Lines - Loading'!I15/100</f>
        <v>0</v>
      </c>
      <c r="K15" s="16">
        <f>$F15*'Lines - Loading'!J15/100</f>
        <v>0</v>
      </c>
      <c r="L15" s="16">
        <f>$F15*'Lines - Loading'!K15/100</f>
        <v>0</v>
      </c>
      <c r="M15" s="16">
        <f>$F15*'Lines - Loading'!L15/100</f>
        <v>0</v>
      </c>
      <c r="N15" s="16">
        <f>$F15*'Lines - Loading'!M15/100</f>
        <v>0</v>
      </c>
      <c r="O15" s="16">
        <f>$F15*'Lines - Loading'!N15/100</f>
        <v>0</v>
      </c>
      <c r="P15" s="16">
        <f>$F15*'Lines - Loading'!O15/100</f>
        <v>0</v>
      </c>
      <c r="Q15" s="16">
        <f>$F15*'Lines - Loading'!P15/100</f>
        <v>0</v>
      </c>
      <c r="R15" s="16">
        <f>$F15*'Lines - Loading'!Q15/100</f>
        <v>0</v>
      </c>
      <c r="S15" s="16">
        <f>$F15*'Lines - Loading'!R15/100</f>
        <v>0</v>
      </c>
      <c r="T15" s="16">
        <f>$F15*'Lines - Loading'!S15/100</f>
        <v>0</v>
      </c>
      <c r="U15" s="16">
        <f>$F15*'Lines - Loading'!T15/100</f>
        <v>0.3373767208013877</v>
      </c>
      <c r="V15" s="16">
        <f>$F15*'Lines - Loading'!U15/100</f>
        <v>0.1569173310619722</v>
      </c>
      <c r="W15" s="16">
        <f>$F15*'Lines - Loading'!V15/100</f>
        <v>0.25917415127431775</v>
      </c>
      <c r="X15" s="16">
        <f>$F15*'Lines - Loading'!W15/100</f>
        <v>0.21619590013192988</v>
      </c>
      <c r="Y15" s="16"/>
      <c r="Z15" s="16"/>
      <c r="AA15" s="16"/>
      <c r="AB15" s="16"/>
      <c r="AC15" s="16"/>
    </row>
    <row r="16" spans="1:30" x14ac:dyDescent="0.25">
      <c r="E16" s="11" t="s">
        <v>146</v>
      </c>
      <c r="F16" s="31">
        <v>0.31106929999999999</v>
      </c>
      <c r="H16" s="16">
        <f>$F16*'Lines - Loading'!G16/100</f>
        <v>0</v>
      </c>
      <c r="I16" s="16">
        <f>$F16*'Lines - Loading'!H16/100</f>
        <v>0</v>
      </c>
      <c r="J16" s="16">
        <f>$F16*'Lines - Loading'!I16/100</f>
        <v>0</v>
      </c>
      <c r="K16" s="16">
        <f>$F16*'Lines - Loading'!J16/100</f>
        <v>0</v>
      </c>
      <c r="L16" s="16">
        <f>$F16*'Lines - Loading'!K16/100</f>
        <v>0</v>
      </c>
      <c r="M16" s="16">
        <f>$F16*'Lines - Loading'!L16/100</f>
        <v>0</v>
      </c>
      <c r="N16" s="16">
        <f>$F16*'Lines - Loading'!M16/100</f>
        <v>0</v>
      </c>
      <c r="O16" s="16">
        <f>$F16*'Lines - Loading'!N16/100</f>
        <v>0</v>
      </c>
      <c r="P16" s="16">
        <f>$F16*'Lines - Loading'!O16/100</f>
        <v>0</v>
      </c>
      <c r="Q16" s="16">
        <f>$F16*'Lines - Loading'!P16/100</f>
        <v>0</v>
      </c>
      <c r="R16" s="16">
        <f>$F16*'Lines - Loading'!Q16/100</f>
        <v>0</v>
      </c>
      <c r="S16" s="16">
        <f>$F16*'Lines - Loading'!R16/100</f>
        <v>0</v>
      </c>
      <c r="T16" s="16">
        <f>$F16*'Lines - Loading'!S16/100</f>
        <v>0</v>
      </c>
      <c r="U16" s="16">
        <f>$F16*'Lines - Loading'!T16/100</f>
        <v>0.20438552491228937</v>
      </c>
      <c r="V16" s="16">
        <f>$F16*'Lines - Loading'!U16/100</f>
        <v>0.19851546403432466</v>
      </c>
      <c r="W16" s="16">
        <f>$F16*'Lines - Loading'!V16/100</f>
        <v>0.1706988749940484</v>
      </c>
      <c r="X16" s="16">
        <f>$F16*'Lines - Loading'!W16/100</f>
        <v>0.13830640748044259</v>
      </c>
      <c r="Y16" s="16"/>
      <c r="Z16" s="16"/>
      <c r="AA16" s="16"/>
      <c r="AB16" s="16"/>
      <c r="AC16" s="16"/>
    </row>
    <row r="17" spans="5:29" x14ac:dyDescent="0.25">
      <c r="E17" s="11" t="s">
        <v>147</v>
      </c>
      <c r="F17" s="31">
        <v>0.31106929999999999</v>
      </c>
      <c r="H17" s="16">
        <f>$F17*'Lines - Loading'!G17/100</f>
        <v>0</v>
      </c>
      <c r="I17" s="16">
        <f>$F17*'Lines - Loading'!H17/100</f>
        <v>0</v>
      </c>
      <c r="J17" s="16">
        <f>$F17*'Lines - Loading'!I17/100</f>
        <v>0</v>
      </c>
      <c r="K17" s="16">
        <f>$F17*'Lines - Loading'!J17/100</f>
        <v>0</v>
      </c>
      <c r="L17" s="16">
        <f>$F17*'Lines - Loading'!K17/100</f>
        <v>0</v>
      </c>
      <c r="M17" s="16">
        <f>$F17*'Lines - Loading'!L17/100</f>
        <v>0</v>
      </c>
      <c r="N17" s="16">
        <f>$F17*'Lines - Loading'!M17/100</f>
        <v>0</v>
      </c>
      <c r="O17" s="16">
        <f>$F17*'Lines - Loading'!N17/100</f>
        <v>0</v>
      </c>
      <c r="P17" s="16">
        <f>$F17*'Lines - Loading'!O17/100</f>
        <v>0</v>
      </c>
      <c r="Q17" s="16">
        <f>$F17*'Lines - Loading'!P17/100</f>
        <v>0</v>
      </c>
      <c r="R17" s="16">
        <f>$F17*'Lines - Loading'!Q17/100</f>
        <v>0</v>
      </c>
      <c r="S17" s="16">
        <f>$F17*'Lines - Loading'!R17/100</f>
        <v>0</v>
      </c>
      <c r="T17" s="16">
        <f>$F17*'Lines - Loading'!S17/100</f>
        <v>0</v>
      </c>
      <c r="U17" s="16">
        <f>$F17*'Lines - Loading'!T17/100</f>
        <v>0</v>
      </c>
      <c r="V17" s="16">
        <f>$F17*'Lines - Loading'!U17/100</f>
        <v>5.3951794248472851E-2</v>
      </c>
      <c r="W17" s="16">
        <f>$F17*'Lines - Loading'!V17/100</f>
        <v>3.9642100569131929E-2</v>
      </c>
      <c r="X17" s="16">
        <f>$F17*'Lines - Loading'!W17/100</f>
        <v>2.5691824070646713E-2</v>
      </c>
      <c r="Y17" s="16"/>
      <c r="Z17" s="16"/>
      <c r="AA17" s="16"/>
      <c r="AB17" s="16"/>
      <c r="AC17" s="16"/>
    </row>
    <row r="18" spans="5:29" x14ac:dyDescent="0.25">
      <c r="E18" s="11" t="s">
        <v>148</v>
      </c>
      <c r="F18" s="31">
        <v>0.4309132</v>
      </c>
      <c r="H18" s="16">
        <f>$F18*'Lines - Loading'!G18/100</f>
        <v>0</v>
      </c>
      <c r="I18" s="16">
        <f>$F18*'Lines - Loading'!H18/100</f>
        <v>0</v>
      </c>
      <c r="J18" s="16">
        <f>$F18*'Lines - Loading'!I18/100</f>
        <v>0</v>
      </c>
      <c r="K18" s="16">
        <f>$F18*'Lines - Loading'!J18/100</f>
        <v>0</v>
      </c>
      <c r="L18" s="16">
        <f>$F18*'Lines - Loading'!K18/100</f>
        <v>0</v>
      </c>
      <c r="M18" s="16">
        <f>$F18*'Lines - Loading'!L18/100</f>
        <v>0</v>
      </c>
      <c r="N18" s="16">
        <f>$F18*'Lines - Loading'!M18/100</f>
        <v>0</v>
      </c>
      <c r="O18" s="16">
        <f>$F18*'Lines - Loading'!N18/100</f>
        <v>0</v>
      </c>
      <c r="P18" s="16">
        <f>$F18*'Lines - Loading'!O18/100</f>
        <v>0</v>
      </c>
      <c r="Q18" s="16">
        <f>$F18*'Lines - Loading'!P18/100</f>
        <v>0</v>
      </c>
      <c r="R18" s="16">
        <f>$F18*'Lines - Loading'!Q18/100</f>
        <v>0</v>
      </c>
      <c r="S18" s="16">
        <f>$F18*'Lines - Loading'!R18/100</f>
        <v>0</v>
      </c>
      <c r="T18" s="16">
        <f>$F18*'Lines - Loading'!S18/100</f>
        <v>0</v>
      </c>
      <c r="U18" s="16">
        <f>$F18*'Lines - Loading'!T18/100</f>
        <v>0</v>
      </c>
      <c r="V18" s="16">
        <f>$F18*'Lines - Loading'!U18/100</f>
        <v>0.11825540773071118</v>
      </c>
      <c r="W18" s="16">
        <f>$F18*'Lines - Loading'!V18/100</f>
        <v>8.6071570123917682E-2</v>
      </c>
      <c r="X18" s="16">
        <f>$F18*'Lines - Loading'!W18/100</f>
        <v>4.9899261502105177E-2</v>
      </c>
      <c r="Y18" s="16"/>
      <c r="Z18" s="16"/>
      <c r="AA18" s="16"/>
      <c r="AB18" s="16"/>
      <c r="AC18" s="16"/>
    </row>
    <row r="19" spans="5:29" x14ac:dyDescent="0.25">
      <c r="E19" s="11" t="s">
        <v>149</v>
      </c>
      <c r="F19" s="31">
        <v>17.477969999999999</v>
      </c>
      <c r="H19" s="16">
        <f>$F19*'Lines - Loading'!G19/100</f>
        <v>0</v>
      </c>
      <c r="I19" s="16">
        <f>$F19*'Lines - Loading'!H19/100</f>
        <v>0</v>
      </c>
      <c r="J19" s="16">
        <f>$F19*'Lines - Loading'!I19/100</f>
        <v>0</v>
      </c>
      <c r="K19" s="16">
        <f>$F19*'Lines - Loading'!J19/100</f>
        <v>0</v>
      </c>
      <c r="L19" s="16">
        <f>$F19*'Lines - Loading'!K19/100</f>
        <v>0</v>
      </c>
      <c r="M19" s="16">
        <f>$F19*'Lines - Loading'!L19/100</f>
        <v>0</v>
      </c>
      <c r="N19" s="16">
        <f>$F19*'Lines - Loading'!M19/100</f>
        <v>0</v>
      </c>
      <c r="O19" s="16">
        <f>$F19*'Lines - Loading'!N19/100</f>
        <v>0</v>
      </c>
      <c r="P19" s="16">
        <f>$F19*'Lines - Loading'!O19/100</f>
        <v>0</v>
      </c>
      <c r="Q19" s="16">
        <f>$F19*'Lines - Loading'!P19/100</f>
        <v>0</v>
      </c>
      <c r="R19" s="16">
        <f>$F19*'Lines - Loading'!Q19/100</f>
        <v>0</v>
      </c>
      <c r="S19" s="16">
        <f>$F19*'Lines - Loading'!R19/100</f>
        <v>0</v>
      </c>
      <c r="T19" s="16">
        <f>$F19*'Lines - Loading'!S19/100</f>
        <v>1.5825217376524998</v>
      </c>
      <c r="U19" s="16">
        <f>$F19*'Lines - Loading'!T19/100</f>
        <v>0.84627030683552862</v>
      </c>
      <c r="V19" s="16">
        <f>$F19*'Lines - Loading'!U19/100</f>
        <v>0.83782324127010299</v>
      </c>
      <c r="W19" s="16">
        <f>$F19*'Lines - Loading'!V19/100</f>
        <v>0.83917933933339928</v>
      </c>
      <c r="X19" s="16">
        <f>$F19*'Lines - Loading'!W19/100</f>
        <v>4.2910792967895368</v>
      </c>
      <c r="Y19" s="16"/>
      <c r="Z19" s="16"/>
      <c r="AA19" s="16"/>
      <c r="AB19" s="16"/>
      <c r="AC19" s="16"/>
    </row>
    <row r="20" spans="5:29" x14ac:dyDescent="0.25">
      <c r="E20" s="11" t="s">
        <v>150</v>
      </c>
      <c r="F20" s="31">
        <v>17.477969999999999</v>
      </c>
      <c r="H20" s="16">
        <f>$F20*'Lines - Loading'!G20/100</f>
        <v>0</v>
      </c>
      <c r="I20" s="16">
        <f>$F20*'Lines - Loading'!H20/100</f>
        <v>0</v>
      </c>
      <c r="J20" s="16">
        <f>$F20*'Lines - Loading'!I20/100</f>
        <v>0</v>
      </c>
      <c r="K20" s="16">
        <f>$F20*'Lines - Loading'!J20/100</f>
        <v>0</v>
      </c>
      <c r="L20" s="16">
        <f>$F20*'Lines - Loading'!K20/100</f>
        <v>0</v>
      </c>
      <c r="M20" s="16">
        <f>$F20*'Lines - Loading'!L20/100</f>
        <v>0</v>
      </c>
      <c r="N20" s="16">
        <f>$F20*'Lines - Loading'!M20/100</f>
        <v>0</v>
      </c>
      <c r="O20" s="16">
        <f>$F20*'Lines - Loading'!N20/100</f>
        <v>0</v>
      </c>
      <c r="P20" s="16">
        <f>$F20*'Lines - Loading'!O20/100</f>
        <v>0</v>
      </c>
      <c r="Q20" s="16">
        <f>$F20*'Lines - Loading'!P20/100</f>
        <v>0</v>
      </c>
      <c r="R20" s="16">
        <f>$F20*'Lines - Loading'!Q20/100</f>
        <v>0</v>
      </c>
      <c r="S20" s="16">
        <f>$F20*'Lines - Loading'!R20/100</f>
        <v>0</v>
      </c>
      <c r="T20" s="16">
        <f>$F20*'Lines - Loading'!S20/100</f>
        <v>1.3086606384826469E-4</v>
      </c>
      <c r="U20" s="16">
        <f>$F20*'Lines - Loading'!T20/100</f>
        <v>1.290097820996971E-4</v>
      </c>
      <c r="V20" s="16">
        <f>$F20*'Lines - Loading'!U20/100</f>
        <v>1.3087700287606714E-4</v>
      </c>
      <c r="W20" s="16">
        <f>$F20*'Lines - Loading'!V20/100</f>
        <v>1.3056696960611353E-4</v>
      </c>
      <c r="X20" s="16">
        <f>$F20*'Lines - Loading'!W20/100</f>
        <v>4.1838689767213985E-2</v>
      </c>
      <c r="Y20" s="16"/>
      <c r="Z20" s="16"/>
      <c r="AA20" s="16"/>
      <c r="AB20" s="16"/>
      <c r="AC20" s="16"/>
    </row>
    <row r="21" spans="5:29" x14ac:dyDescent="0.25">
      <c r="E21" s="11" t="s">
        <v>151</v>
      </c>
      <c r="F21" s="31">
        <v>17.477969999999999</v>
      </c>
      <c r="H21" s="16">
        <f>$F21*'Lines - Loading'!G21/100</f>
        <v>0</v>
      </c>
      <c r="I21" s="16">
        <f>$F21*'Lines - Loading'!H21/100</f>
        <v>0</v>
      </c>
      <c r="J21" s="16">
        <f>$F21*'Lines - Loading'!I21/100</f>
        <v>0</v>
      </c>
      <c r="K21" s="16">
        <f>$F21*'Lines - Loading'!J21/100</f>
        <v>0</v>
      </c>
      <c r="L21" s="16">
        <f>$F21*'Lines - Loading'!K21/100</f>
        <v>0</v>
      </c>
      <c r="M21" s="16">
        <f>$F21*'Lines - Loading'!L21/100</f>
        <v>0</v>
      </c>
      <c r="N21" s="16">
        <f>$F21*'Lines - Loading'!M21/100</f>
        <v>0</v>
      </c>
      <c r="O21" s="16">
        <f>$F21*'Lines - Loading'!N21/100</f>
        <v>0</v>
      </c>
      <c r="P21" s="16">
        <f>$F21*'Lines - Loading'!O21/100</f>
        <v>0</v>
      </c>
      <c r="Q21" s="16">
        <f>$F21*'Lines - Loading'!P21/100</f>
        <v>0</v>
      </c>
      <c r="R21" s="16">
        <f>$F21*'Lines - Loading'!Q21/100</f>
        <v>0</v>
      </c>
      <c r="S21" s="16">
        <f>$F21*'Lines - Loading'!R21/100</f>
        <v>0</v>
      </c>
      <c r="T21" s="16">
        <f>$F21*'Lines - Loading'!S21/100</f>
        <v>0</v>
      </c>
      <c r="U21" s="16">
        <f>$F21*'Lines - Loading'!T21/100</f>
        <v>0.28348546280261189</v>
      </c>
      <c r="V21" s="16">
        <f>$F21*'Lines - Loading'!U21/100</f>
        <v>0.13649490734513742</v>
      </c>
      <c r="W21" s="16">
        <f>$F21*'Lines - Loading'!V21/100</f>
        <v>0.13548248308309416</v>
      </c>
      <c r="X21" s="16">
        <f>$F21*'Lines - Loading'!W21/100</f>
        <v>0.13106612185529828</v>
      </c>
      <c r="Y21" s="16"/>
      <c r="Z21" s="16"/>
      <c r="AA21" s="16"/>
      <c r="AB21" s="16"/>
      <c r="AC21" s="16"/>
    </row>
    <row r="22" spans="5:29" x14ac:dyDescent="0.25">
      <c r="E22" s="11" t="s">
        <v>152</v>
      </c>
      <c r="F22" s="31">
        <v>17.477969999999999</v>
      </c>
      <c r="H22" s="16">
        <f>$F22*'Lines - Loading'!G22/100</f>
        <v>0</v>
      </c>
      <c r="I22" s="16">
        <f>$F22*'Lines - Loading'!H22/100</f>
        <v>0</v>
      </c>
      <c r="J22" s="16">
        <f>$F22*'Lines - Loading'!I22/100</f>
        <v>0</v>
      </c>
      <c r="K22" s="16">
        <f>$F22*'Lines - Loading'!J22/100</f>
        <v>0</v>
      </c>
      <c r="L22" s="16">
        <f>$F22*'Lines - Loading'!K22/100</f>
        <v>0</v>
      </c>
      <c r="M22" s="16">
        <f>$F22*'Lines - Loading'!L22/100</f>
        <v>0</v>
      </c>
      <c r="N22" s="16">
        <f>$F22*'Lines - Loading'!M22/100</f>
        <v>0</v>
      </c>
      <c r="O22" s="16">
        <f>$F22*'Lines - Loading'!N22/100</f>
        <v>0</v>
      </c>
      <c r="P22" s="16">
        <f>$F22*'Lines - Loading'!O22/100</f>
        <v>0</v>
      </c>
      <c r="Q22" s="16">
        <f>$F22*'Lines - Loading'!P22/100</f>
        <v>0</v>
      </c>
      <c r="R22" s="16">
        <f>$F22*'Lines - Loading'!Q22/100</f>
        <v>0.28993410087846472</v>
      </c>
      <c r="S22" s="16">
        <f>$F22*'Lines - Loading'!R22/100</f>
        <v>0.19627287238906865</v>
      </c>
      <c r="T22" s="16">
        <f>$F22*'Lines - Loading'!S22/100</f>
        <v>0.12138928098354146</v>
      </c>
      <c r="U22" s="16">
        <f>$F22*'Lines - Loading'!T22/100</f>
        <v>0.12179613986193974</v>
      </c>
      <c r="V22" s="16">
        <f>$F22*'Lines - Loading'!U22/100</f>
        <v>0.1199455994596566</v>
      </c>
      <c r="W22" s="16">
        <f>$F22*'Lines - Loading'!V22/100</f>
        <v>0.12019096314245217</v>
      </c>
      <c r="X22" s="16">
        <f>$F22*'Lines - Loading'!W22/100</f>
        <v>7.4469639294356418E-2</v>
      </c>
      <c r="Y22" s="16"/>
      <c r="Z22" s="16"/>
      <c r="AA22" s="16"/>
      <c r="AB22" s="16"/>
      <c r="AC22" s="16"/>
    </row>
    <row r="23" spans="5:29" x14ac:dyDescent="0.25">
      <c r="E23" s="11" t="s">
        <v>153</v>
      </c>
      <c r="F23" s="31">
        <v>17.477969999999999</v>
      </c>
      <c r="H23" s="16">
        <f>$F23*'Lines - Loading'!G23/100</f>
        <v>0</v>
      </c>
      <c r="I23" s="16">
        <f>$F23*'Lines - Loading'!H23/100</f>
        <v>0</v>
      </c>
      <c r="J23" s="16">
        <f>$F23*'Lines - Loading'!I23/100</f>
        <v>0</v>
      </c>
      <c r="K23" s="16">
        <f>$F23*'Lines - Loading'!J23/100</f>
        <v>0</v>
      </c>
      <c r="L23" s="16">
        <f>$F23*'Lines - Loading'!K23/100</f>
        <v>0</v>
      </c>
      <c r="M23" s="16">
        <f>$F23*'Lines - Loading'!L23/100</f>
        <v>0</v>
      </c>
      <c r="N23" s="16">
        <f>$F23*'Lines - Loading'!M23/100</f>
        <v>0</v>
      </c>
      <c r="O23" s="16">
        <f>$F23*'Lines - Loading'!N23/100</f>
        <v>0</v>
      </c>
      <c r="P23" s="16">
        <f>$F23*'Lines - Loading'!O23/100</f>
        <v>0</v>
      </c>
      <c r="Q23" s="16">
        <f>$F23*'Lines - Loading'!P23/100</f>
        <v>0</v>
      </c>
      <c r="R23" s="16">
        <f>$F23*'Lines - Loading'!Q23/100</f>
        <v>0</v>
      </c>
      <c r="S23" s="16">
        <f>$F23*'Lines - Loading'!R23/100</f>
        <v>0</v>
      </c>
      <c r="T23" s="16">
        <f>$F23*'Lines - Loading'!S23/100</f>
        <v>3.8805690790573946E-10</v>
      </c>
      <c r="U23" s="16">
        <f>$F23*'Lines - Loading'!T23/100</f>
        <v>3.8824313533194293E-10</v>
      </c>
      <c r="V23" s="16">
        <f>$F23*'Lines - Loading'!U23/100</f>
        <v>3.8880255941140053E-10</v>
      </c>
      <c r="W23" s="16">
        <f>$F23*'Lines - Loading'!V23/100</f>
        <v>3.8787792366186694E-10</v>
      </c>
      <c r="X23" s="16">
        <f>$F23*'Lines - Loading'!W23/100</f>
        <v>4.3643883235691225E-2</v>
      </c>
      <c r="Y23" s="16"/>
      <c r="Z23" s="16"/>
      <c r="AA23" s="16"/>
      <c r="AB23" s="16"/>
      <c r="AC23" s="16"/>
    </row>
    <row r="24" spans="5:29" ht="15.75" customHeight="1" x14ac:dyDescent="0.25">
      <c r="E24" s="11" t="s">
        <v>154</v>
      </c>
      <c r="F24" s="31">
        <v>17.477969999999999</v>
      </c>
      <c r="H24" s="16">
        <f>$F24*'Lines - Loading'!G24/100</f>
        <v>0</v>
      </c>
      <c r="I24" s="16">
        <f>$F24*'Lines - Loading'!H24/100</f>
        <v>0</v>
      </c>
      <c r="J24" s="16">
        <f>$F24*'Lines - Loading'!I24/100</f>
        <v>0</v>
      </c>
      <c r="K24" s="16">
        <f>$F24*'Lines - Loading'!J24/100</f>
        <v>0</v>
      </c>
      <c r="L24" s="16">
        <f>$F24*'Lines - Loading'!K24/100</f>
        <v>0</v>
      </c>
      <c r="M24" s="16">
        <f>$F24*'Lines - Loading'!L24/100</f>
        <v>0</v>
      </c>
      <c r="N24" s="16">
        <f>$F24*'Lines - Loading'!M24/100</f>
        <v>0</v>
      </c>
      <c r="O24" s="16">
        <f>$F24*'Lines - Loading'!N24/100</f>
        <v>0</v>
      </c>
      <c r="P24" s="16">
        <f>$F24*'Lines - Loading'!O24/100</f>
        <v>0</v>
      </c>
      <c r="Q24" s="16">
        <f>$F24*'Lines - Loading'!P24/100</f>
        <v>0.19026810187124477</v>
      </c>
      <c r="R24" s="16">
        <f>$F24*'Lines - Loading'!Q24/100</f>
        <v>0.14439783687326518</v>
      </c>
      <c r="S24" s="16">
        <f>$F24*'Lines - Loading'!R24/100</f>
        <v>9.4674903535635679E-2</v>
      </c>
      <c r="T24" s="16">
        <f>$F24*'Lines - Loading'!S24/100</f>
        <v>9.2869032890894487E-2</v>
      </c>
      <c r="U24" s="16">
        <f>$F24*'Lines - Loading'!T24/100</f>
        <v>9.313178421624238E-2</v>
      </c>
      <c r="V24" s="16">
        <f>$F24*'Lines - Loading'!U24/100</f>
        <v>9.1900032168970094E-2</v>
      </c>
      <c r="W24" s="16">
        <f>$F24*'Lines - Loading'!V24/100</f>
        <v>9.2059324590082592E-2</v>
      </c>
      <c r="X24" s="16">
        <f>$F24*'Lines - Loading'!W24/100</f>
        <v>9.1483974417594954E-2</v>
      </c>
      <c r="Y24" s="16"/>
      <c r="Z24" s="16"/>
      <c r="AA24" s="16"/>
      <c r="AB24" s="16"/>
      <c r="AC24" s="16"/>
    </row>
    <row r="25" spans="5:29" x14ac:dyDescent="0.25">
      <c r="E25" s="11" t="s">
        <v>155</v>
      </c>
      <c r="F25" s="31">
        <v>0.19402469999999999</v>
      </c>
      <c r="H25" s="16">
        <f>$F25*'Lines - Loading'!G25/100</f>
        <v>0</v>
      </c>
      <c r="I25" s="16">
        <f>$F25*'Lines - Loading'!H25/100</f>
        <v>0</v>
      </c>
      <c r="J25" s="16">
        <f>$F25*'Lines - Loading'!I25/100</f>
        <v>0</v>
      </c>
      <c r="K25" s="16">
        <f>$F25*'Lines - Loading'!J25/100</f>
        <v>0</v>
      </c>
      <c r="L25" s="16">
        <f>$F25*'Lines - Loading'!K25/100</f>
        <v>0</v>
      </c>
      <c r="M25" s="16">
        <f>$F25*'Lines - Loading'!L25/100</f>
        <v>0</v>
      </c>
      <c r="N25" s="16">
        <f>$F25*'Lines - Loading'!M25/100</f>
        <v>0</v>
      </c>
      <c r="O25" s="16">
        <f>$F25*'Lines - Loading'!N25/100</f>
        <v>0</v>
      </c>
      <c r="P25" s="16">
        <f>$F25*'Lines - Loading'!O25/100</f>
        <v>0</v>
      </c>
      <c r="Q25" s="16">
        <f>$F25*'Lines - Loading'!P25/100</f>
        <v>0</v>
      </c>
      <c r="R25" s="16">
        <f>$F25*'Lines - Loading'!Q25/100</f>
        <v>0</v>
      </c>
      <c r="S25" s="16">
        <f>$F25*'Lines - Loading'!R25/100</f>
        <v>2.9437631244741609E-3</v>
      </c>
      <c r="T25" s="16">
        <f>$F25*'Lines - Loading'!S25/100</f>
        <v>2.1446081908323075E-3</v>
      </c>
      <c r="U25" s="16">
        <f>$F25*'Lines - Loading'!T25/100</f>
        <v>1.4373041736424779E-3</v>
      </c>
      <c r="V25" s="16">
        <f>$F25*'Lines - Loading'!U25/100</f>
        <v>1.4161720086178528E-3</v>
      </c>
      <c r="W25" s="16">
        <f>$F25*'Lines - Loading'!V25/100</f>
        <v>1.4196718593142423E-3</v>
      </c>
      <c r="X25" s="16">
        <f>$F25*'Lines - Loading'!W25/100</f>
        <v>9.471899575878986E-4</v>
      </c>
      <c r="Y25" s="16"/>
      <c r="Z25" s="16"/>
      <c r="AA25" s="16"/>
      <c r="AB25" s="16"/>
      <c r="AC25" s="16"/>
    </row>
    <row r="26" spans="5:29" x14ac:dyDescent="0.25">
      <c r="E26" s="11" t="s">
        <v>156</v>
      </c>
      <c r="F26" s="31">
        <v>0.42799150000000002</v>
      </c>
      <c r="H26" s="16">
        <f>$F26*'Lines - Loading'!G26/100</f>
        <v>0</v>
      </c>
      <c r="I26" s="16">
        <f>$F26*'Lines - Loading'!H26/100</f>
        <v>0</v>
      </c>
      <c r="J26" s="16">
        <f>$F26*'Lines - Loading'!I26/100</f>
        <v>0</v>
      </c>
      <c r="K26" s="16">
        <f>$F26*'Lines - Loading'!J26/100</f>
        <v>0</v>
      </c>
      <c r="L26" s="16">
        <f>$F26*'Lines - Loading'!K26/100</f>
        <v>0</v>
      </c>
      <c r="M26" s="16">
        <f>$F26*'Lines - Loading'!L26/100</f>
        <v>0</v>
      </c>
      <c r="N26" s="16">
        <f>$F26*'Lines - Loading'!M26/100</f>
        <v>0</v>
      </c>
      <c r="O26" s="16">
        <f>$F26*'Lines - Loading'!N26/100</f>
        <v>0</v>
      </c>
      <c r="P26" s="16">
        <f>$F26*'Lines - Loading'!O26/100</f>
        <v>0</v>
      </c>
      <c r="Q26" s="16">
        <f>$F26*'Lines - Loading'!P26/100</f>
        <v>0</v>
      </c>
      <c r="R26" s="16">
        <f>$F26*'Lines - Loading'!Q26/100</f>
        <v>0.63955422209031587</v>
      </c>
      <c r="S26" s="16">
        <f>$F26*'Lines - Loading'!R26/100</f>
        <v>0.43295060456320672</v>
      </c>
      <c r="T26" s="16">
        <f>$F26*'Lines - Loading'!S26/100</f>
        <v>0.26776783761357498</v>
      </c>
      <c r="U26" s="16">
        <f>$F26*'Lines - Loading'!T26/100</f>
        <v>0.26866531159879242</v>
      </c>
      <c r="V26" s="16">
        <f>$F26*'Lines - Loading'!U26/100</f>
        <v>0.26458327736583498</v>
      </c>
      <c r="W26" s="16">
        <f>$F26*'Lines - Loading'!V26/100</f>
        <v>0.26512451545577181</v>
      </c>
      <c r="X26" s="16">
        <f>$F26*'Lines - Loading'!W26/100</f>
        <v>0.16426964670134456</v>
      </c>
      <c r="Y26" s="16"/>
      <c r="Z26" s="16"/>
      <c r="AA26" s="16"/>
      <c r="AB26" s="16"/>
      <c r="AC26" s="16"/>
    </row>
    <row r="27" spans="5:29" x14ac:dyDescent="0.25">
      <c r="E27" s="11" t="s">
        <v>157</v>
      </c>
      <c r="F27" s="31">
        <v>0.36495539999999999</v>
      </c>
      <c r="H27" s="16">
        <f>$F27*'Lines - Loading'!G27/100</f>
        <v>0</v>
      </c>
      <c r="I27" s="16">
        <f>$F27*'Lines - Loading'!H27/100</f>
        <v>0</v>
      </c>
      <c r="J27" s="16">
        <f>$F27*'Lines - Loading'!I27/100</f>
        <v>0</v>
      </c>
      <c r="K27" s="16">
        <f>$F27*'Lines - Loading'!J27/100</f>
        <v>0</v>
      </c>
      <c r="L27" s="16">
        <f>$F27*'Lines - Loading'!K27/100</f>
        <v>0</v>
      </c>
      <c r="M27" s="16">
        <f>$F27*'Lines - Loading'!L27/100</f>
        <v>0</v>
      </c>
      <c r="N27" s="16">
        <f>$F27*'Lines - Loading'!M27/100</f>
        <v>0</v>
      </c>
      <c r="O27" s="16">
        <f>$F27*'Lines - Loading'!N27/100</f>
        <v>0</v>
      </c>
      <c r="P27" s="16">
        <f>$F27*'Lines - Loading'!O27/100</f>
        <v>0</v>
      </c>
      <c r="Q27" s="16">
        <f>$F27*'Lines - Loading'!P27/100</f>
        <v>0</v>
      </c>
      <c r="R27" s="16">
        <f>$F27*'Lines - Loading'!Q27/100</f>
        <v>0</v>
      </c>
      <c r="S27" s="16">
        <f>$F27*'Lines - Loading'!R27/100</f>
        <v>0</v>
      </c>
      <c r="T27" s="16">
        <f>$F27*'Lines - Loading'!S27/100</f>
        <v>3.3044218674873942E-2</v>
      </c>
      <c r="U27" s="16">
        <f>$F27*'Lines - Loading'!T27/100</f>
        <v>1.6641676246449789E-2</v>
      </c>
      <c r="V27" s="16">
        <f>$F27*'Lines - Loading'!U27/100</f>
        <v>1.6401862708526331E-2</v>
      </c>
      <c r="W27" s="16">
        <f>$F27*'Lines - Loading'!V27/100</f>
        <v>1.6441360235652139E-2</v>
      </c>
      <c r="X27" s="16">
        <f>$F27*'Lines - Loading'!W27/100</f>
        <v>1.6590801568775734E-2</v>
      </c>
      <c r="Y27" s="16"/>
      <c r="Z27" s="16"/>
      <c r="AA27" s="16"/>
      <c r="AB27" s="16"/>
      <c r="AC27" s="16"/>
    </row>
    <row r="28" spans="5:29" x14ac:dyDescent="0.25">
      <c r="E28" s="11" t="s">
        <v>158</v>
      </c>
      <c r="F28" s="31">
        <v>0.36495539999999999</v>
      </c>
      <c r="H28" s="16">
        <f>$F28*'Lines - Loading'!G28/100</f>
        <v>0</v>
      </c>
      <c r="I28" s="16">
        <f>$F28*'Lines - Loading'!H28/100</f>
        <v>0</v>
      </c>
      <c r="J28" s="16">
        <f>$F28*'Lines - Loading'!I28/100</f>
        <v>0</v>
      </c>
      <c r="K28" s="16">
        <f>$F28*'Lines - Loading'!J28/100</f>
        <v>0</v>
      </c>
      <c r="L28" s="16">
        <f>$F28*'Lines - Loading'!K28/100</f>
        <v>0</v>
      </c>
      <c r="M28" s="16">
        <f>$F28*'Lines - Loading'!L28/100</f>
        <v>1.0332155323871819E-2</v>
      </c>
      <c r="N28" s="16">
        <f>$F28*'Lines - Loading'!M28/100</f>
        <v>1.0374039729010007E-2</v>
      </c>
      <c r="O28" s="16">
        <f>$F28*'Lines - Loading'!N28/100</f>
        <v>1.04139581113885E-2</v>
      </c>
      <c r="P28" s="16">
        <f>$F28*'Lines - Loading'!O28/100</f>
        <v>1.0070984020391036E-2</v>
      </c>
      <c r="Q28" s="16">
        <f>$F28*'Lines - Loading'!P28/100</f>
        <v>0.19933818668832767</v>
      </c>
      <c r="R28" s="16">
        <f>$F28*'Lines - Loading'!Q28/100</f>
        <v>0.43780388221805089</v>
      </c>
      <c r="S28" s="16">
        <f>$F28*'Lines - Loading'!R28/100</f>
        <v>0.29729513075070974</v>
      </c>
      <c r="T28" s="16">
        <f>$F28*'Lines - Loading'!S28/100</f>
        <v>0.22183389170905465</v>
      </c>
      <c r="U28" s="16">
        <f>$F28*'Lines - Loading'!T28/100</f>
        <v>0.14564994095696596</v>
      </c>
      <c r="V28" s="16">
        <f>$F28*'Lines - Loading'!U28/100</f>
        <v>0.14050419486839036</v>
      </c>
      <c r="W28" s="16">
        <f>$F28*'Lines - Loading'!V28/100</f>
        <v>0.14256399529095731</v>
      </c>
      <c r="X28" s="16">
        <f>$F28*'Lines - Loading'!W28/100</f>
        <v>9.1004806141472216E-2</v>
      </c>
      <c r="Y28" s="16"/>
      <c r="Z28" s="16"/>
      <c r="AA28" s="16"/>
      <c r="AB28" s="16"/>
      <c r="AC28" s="16"/>
    </row>
    <row r="29" spans="5:29" x14ac:dyDescent="0.25">
      <c r="E29" s="11" t="s">
        <v>159</v>
      </c>
      <c r="F29" s="31">
        <v>0.4309132</v>
      </c>
      <c r="H29" s="16">
        <f>$F29*'Lines - Loading'!G29/100</f>
        <v>0</v>
      </c>
      <c r="I29" s="16">
        <f>$F29*'Lines - Loading'!H29/100</f>
        <v>0</v>
      </c>
      <c r="J29" s="16">
        <f>$F29*'Lines - Loading'!I29/100</f>
        <v>0</v>
      </c>
      <c r="K29" s="16">
        <f>$F29*'Lines - Loading'!J29/100</f>
        <v>0</v>
      </c>
      <c r="L29" s="16">
        <f>$F29*'Lines - Loading'!K29/100</f>
        <v>0</v>
      </c>
      <c r="M29" s="16">
        <f>$F29*'Lines - Loading'!L29/100</f>
        <v>0</v>
      </c>
      <c r="N29" s="16">
        <f>$F29*'Lines - Loading'!M29/100</f>
        <v>0</v>
      </c>
      <c r="O29" s="16">
        <f>$F29*'Lines - Loading'!N29/100</f>
        <v>0</v>
      </c>
      <c r="P29" s="16">
        <f>$F29*'Lines - Loading'!O29/100</f>
        <v>0.25749292409971231</v>
      </c>
      <c r="Q29" s="16">
        <f>$F29*'Lines - Loading'!P29/100</f>
        <v>0.19291237015446749</v>
      </c>
      <c r="R29" s="16">
        <f>$F29*'Lines - Loading'!Q29/100</f>
        <v>0.12593155312008411</v>
      </c>
      <c r="S29" s="16">
        <f>$F29*'Lines - Loading'!R29/100</f>
        <v>0.12618961597935532</v>
      </c>
      <c r="T29" s="16">
        <f>$F29*'Lines - Loading'!S29/100</f>
        <v>0.12497256706272956</v>
      </c>
      <c r="U29" s="16">
        <f>$F29*'Lines - Loading'!T29/100</f>
        <v>0.12734506995890346</v>
      </c>
      <c r="V29" s="16">
        <f>$F29*'Lines - Loading'!U29/100</f>
        <v>0.12553201318257812</v>
      </c>
      <c r="W29" s="16">
        <f>$F29*'Lines - Loading'!V29/100</f>
        <v>0.12583022382209685</v>
      </c>
      <c r="X29" s="16">
        <f>$F29*'Lines - Loading'!W29/100</f>
        <v>0.12579056051306031</v>
      </c>
      <c r="Y29" s="16"/>
      <c r="Z29" s="16"/>
      <c r="AA29" s="16"/>
      <c r="AB29" s="16"/>
      <c r="AC29" s="16"/>
    </row>
    <row r="30" spans="5:29" x14ac:dyDescent="0.25">
      <c r="E30" s="11" t="s">
        <v>160</v>
      </c>
      <c r="F30" s="31">
        <v>0.36495539999999999</v>
      </c>
      <c r="H30" s="16">
        <f>$F30*'Lines - Loading'!G30/100</f>
        <v>0</v>
      </c>
      <c r="I30" s="16">
        <f>$F30*'Lines - Loading'!H30/100</f>
        <v>0</v>
      </c>
      <c r="J30" s="16">
        <f>$F30*'Lines - Loading'!I30/100</f>
        <v>0</v>
      </c>
      <c r="K30" s="16">
        <f>$F30*'Lines - Loading'!J30/100</f>
        <v>0</v>
      </c>
      <c r="L30" s="16">
        <f>$F30*'Lines - Loading'!K30/100</f>
        <v>0</v>
      </c>
      <c r="M30" s="16">
        <f>$F30*'Lines - Loading'!L30/100</f>
        <v>0</v>
      </c>
      <c r="N30" s="16">
        <f>$F30*'Lines - Loading'!M30/100</f>
        <v>0</v>
      </c>
      <c r="O30" s="16">
        <f>$F30*'Lines - Loading'!N30/100</f>
        <v>0</v>
      </c>
      <c r="P30" s="16">
        <f>$F30*'Lines - Loading'!O30/100</f>
        <v>0</v>
      </c>
      <c r="Q30" s="16">
        <f>$F30*'Lines - Loading'!P30/100</f>
        <v>0</v>
      </c>
      <c r="R30" s="16">
        <f>$F30*'Lines - Loading'!Q30/100</f>
        <v>0</v>
      </c>
      <c r="S30" s="16">
        <f>$F30*'Lines - Loading'!R30/100</f>
        <v>0</v>
      </c>
      <c r="T30" s="16">
        <f>$F30*'Lines - Loading'!S30/100</f>
        <v>0</v>
      </c>
      <c r="U30" s="16">
        <f>$F30*'Lines - Loading'!T30/100</f>
        <v>1.4026823420200949E-3</v>
      </c>
      <c r="V30" s="16">
        <f>$F30*'Lines - Loading'!U30/100</f>
        <v>1.4238034590340341E-3</v>
      </c>
      <c r="W30" s="16">
        <f>$F30*'Lines - Loading'!V30/100</f>
        <v>1.4213338677631173E-3</v>
      </c>
      <c r="X30" s="16">
        <f>$F30*'Lines - Loading'!W30/100</f>
        <v>1.4301178141835963E-3</v>
      </c>
      <c r="Y30" s="16"/>
      <c r="Z30" s="16"/>
      <c r="AA30" s="16"/>
      <c r="AB30" s="16"/>
      <c r="AC30" s="16"/>
    </row>
    <row r="31" spans="5:29" ht="15" customHeight="1" x14ac:dyDescent="0.25">
      <c r="E31" s="11" t="s">
        <v>161</v>
      </c>
      <c r="F31" s="31">
        <v>0.40064610000000001</v>
      </c>
      <c r="H31" s="16">
        <f>$F31*'Lines - Loading'!G31/100</f>
        <v>0</v>
      </c>
      <c r="I31" s="16">
        <f>$F31*'Lines - Loading'!H31/100</f>
        <v>0</v>
      </c>
      <c r="J31" s="16">
        <f>$F31*'Lines - Loading'!I31/100</f>
        <v>0</v>
      </c>
      <c r="K31" s="16">
        <f>$F31*'Lines - Loading'!J31/100</f>
        <v>0</v>
      </c>
      <c r="L31" s="16">
        <f>$F31*'Lines - Loading'!K31/100</f>
        <v>0</v>
      </c>
      <c r="M31" s="16">
        <f>$F31*'Lines - Loading'!L31/100</f>
        <v>0</v>
      </c>
      <c r="N31" s="16">
        <f>$F31*'Lines - Loading'!M31/100</f>
        <v>0</v>
      </c>
      <c r="O31" s="16">
        <f>$F31*'Lines - Loading'!N31/100</f>
        <v>0</v>
      </c>
      <c r="P31" s="16">
        <f>$F31*'Lines - Loading'!O31/100</f>
        <v>0.23943914538945088</v>
      </c>
      <c r="Q31" s="16">
        <f>$F31*'Lines - Loading'!P31/100</f>
        <v>0.1793722458563807</v>
      </c>
      <c r="R31" s="16">
        <f>$F31*'Lines - Loading'!Q31/100</f>
        <v>0.11708761773008707</v>
      </c>
      <c r="S31" s="16">
        <f>$F31*'Lines - Loading'!R31/100</f>
        <v>0.11732758051996756</v>
      </c>
      <c r="T31" s="16">
        <f>$F31*'Lines - Loading'!S31/100</f>
        <v>0.11619589742762614</v>
      </c>
      <c r="U31" s="16">
        <f>$F31*'Lines - Loading'!T31/100</f>
        <v>0.11840185845184303</v>
      </c>
      <c r="V31" s="16">
        <f>$F31*'Lines - Loading'!U31/100</f>
        <v>0.11671610175994938</v>
      </c>
      <c r="W31" s="16">
        <f>$F31*'Lines - Loading'!V31/100</f>
        <v>0.11699339562060308</v>
      </c>
      <c r="X31" s="16">
        <f>$F31*'Lines - Loading'!W31/100</f>
        <v>0.11582401850520135</v>
      </c>
      <c r="Y31" s="16"/>
      <c r="Z31" s="16"/>
      <c r="AA31" s="16"/>
      <c r="AB31" s="16"/>
      <c r="AC31" s="16"/>
    </row>
    <row r="32" spans="5:29" ht="15" customHeight="1" x14ac:dyDescent="0.25">
      <c r="E32" s="11" t="s">
        <v>162</v>
      </c>
      <c r="F32" s="31">
        <v>0.56160429999999995</v>
      </c>
      <c r="H32" s="16">
        <f>$F32*'Lines - Loading'!G32/100</f>
        <v>0</v>
      </c>
      <c r="I32" s="16">
        <f>$F32*'Lines - Loading'!H32/100</f>
        <v>0</v>
      </c>
      <c r="J32" s="16">
        <f>$F32*'Lines - Loading'!I32/100</f>
        <v>0</v>
      </c>
      <c r="K32" s="16">
        <f>$F32*'Lines - Loading'!J32/100</f>
        <v>0</v>
      </c>
      <c r="L32" s="16">
        <f>$F32*'Lines - Loading'!K32/100</f>
        <v>0</v>
      </c>
      <c r="M32" s="16">
        <f>$F32*'Lines - Loading'!L32/100</f>
        <v>2.1244997542403672E-2</v>
      </c>
      <c r="N32" s="16">
        <f>$F32*'Lines - Loading'!M32/100</f>
        <v>2.1155318990930972E-2</v>
      </c>
      <c r="O32" s="16">
        <f>$F32*'Lines - Loading'!N32/100</f>
        <v>2.1073455810290742E-2</v>
      </c>
      <c r="P32" s="16">
        <f>$F32*'Lines - Loading'!O32/100</f>
        <v>2.1944343448142403E-2</v>
      </c>
      <c r="Q32" s="16">
        <f>$F32*'Lines - Loading'!P32/100</f>
        <v>2.2391122325605708E-2</v>
      </c>
      <c r="R32" s="16">
        <f>$F32*'Lines - Loading'!Q32/100</f>
        <v>2.2688655014985782E-2</v>
      </c>
      <c r="S32" s="16">
        <f>$F32*'Lines - Loading'!R32/100</f>
        <v>2.2325149331457891E-2</v>
      </c>
      <c r="T32" s="16">
        <f>$F32*'Lines - Loading'!S32/100</f>
        <v>2.189494038638513E-2</v>
      </c>
      <c r="U32" s="16">
        <f>$F32*'Lines - Loading'!T32/100</f>
        <v>0.14983981849647621</v>
      </c>
      <c r="V32" s="16">
        <f>$F32*'Lines - Loading'!U32/100</f>
        <v>0.14049114848397198</v>
      </c>
      <c r="W32" s="16">
        <f>$F32*'Lines - Loading'!V32/100</f>
        <v>0.14514805320683166</v>
      </c>
      <c r="X32" s="16">
        <f>$F32*'Lines - Loading'!W32/100</f>
        <v>0.12930712288270585</v>
      </c>
      <c r="Y32" s="16"/>
      <c r="Z32" s="16"/>
      <c r="AA32" s="16"/>
      <c r="AB32" s="16"/>
      <c r="AC32" s="16"/>
    </row>
    <row r="33" spans="5:29" ht="15" customHeight="1" x14ac:dyDescent="0.25">
      <c r="E33" s="11" t="s">
        <v>163</v>
      </c>
      <c r="F33" s="31">
        <v>0.19402469999999999</v>
      </c>
      <c r="H33" s="16">
        <f>$F33*'Lines - Loading'!G33/100</f>
        <v>0</v>
      </c>
      <c r="I33" s="16">
        <f>$F33*'Lines - Loading'!H33/100</f>
        <v>0</v>
      </c>
      <c r="J33" s="16">
        <f>$F33*'Lines - Loading'!I33/100</f>
        <v>0</v>
      </c>
      <c r="K33" s="16">
        <f>$F33*'Lines - Loading'!J33/100</f>
        <v>0</v>
      </c>
      <c r="L33" s="16">
        <f>$F33*'Lines - Loading'!K33/100</f>
        <v>0</v>
      </c>
      <c r="M33" s="16">
        <f>$F33*'Lines - Loading'!L33/100</f>
        <v>0</v>
      </c>
      <c r="N33" s="16">
        <f>$F33*'Lines - Loading'!M33/100</f>
        <v>0</v>
      </c>
      <c r="O33" s="16">
        <f>$F33*'Lines - Loading'!N33/100</f>
        <v>0</v>
      </c>
      <c r="P33" s="16">
        <f>$F33*'Lines - Loading'!O33/100</f>
        <v>0</v>
      </c>
      <c r="Q33" s="16">
        <f>$F33*'Lines - Loading'!P33/100</f>
        <v>0</v>
      </c>
      <c r="R33" s="16">
        <f>$F33*'Lines - Loading'!Q33/100</f>
        <v>1.0324438959054183E-3</v>
      </c>
      <c r="S33" s="16">
        <f>$F33*'Lines - Loading'!R33/100</f>
        <v>1.1440462727658977E-3</v>
      </c>
      <c r="T33" s="16">
        <f>$F33*'Lines - Loading'!S33/100</f>
        <v>1.168603694499687E-3</v>
      </c>
      <c r="U33" s="16">
        <f>$F33*'Lines - Loading'!T33/100</f>
        <v>1.1646947028296209E-3</v>
      </c>
      <c r="V33" s="16">
        <f>$F33*'Lines - Loading'!U33/100</f>
        <v>1.1673083349720273E-3</v>
      </c>
      <c r="W33" s="16">
        <f>$F33*'Lines - Loading'!V33/100</f>
        <v>1.1649218944798721E-3</v>
      </c>
      <c r="X33" s="16">
        <f>$F33*'Lines - Loading'!W33/100</f>
        <v>1.1643831515855574E-3</v>
      </c>
      <c r="Y33" s="16"/>
      <c r="Z33" s="16"/>
      <c r="AA33" s="16"/>
      <c r="AB33" s="16"/>
      <c r="AC33" s="16"/>
    </row>
    <row r="34" spans="5:29" ht="15" customHeight="1" x14ac:dyDescent="0.25">
      <c r="E34" s="11" t="s">
        <v>164</v>
      </c>
      <c r="F34" s="31">
        <v>0.4309132</v>
      </c>
      <c r="H34" s="16">
        <f>$F34*'Lines - Loading'!G34/100</f>
        <v>0</v>
      </c>
      <c r="I34" s="16">
        <f>$F34*'Lines - Loading'!H34/100</f>
        <v>0</v>
      </c>
      <c r="J34" s="16">
        <f>$F34*'Lines - Loading'!I34/100</f>
        <v>0</v>
      </c>
      <c r="K34" s="16">
        <f>$F34*'Lines - Loading'!J34/100</f>
        <v>0</v>
      </c>
      <c r="L34" s="16">
        <f>$F34*'Lines - Loading'!K34/100</f>
        <v>0</v>
      </c>
      <c r="M34" s="16">
        <f>$F34*'Lines - Loading'!L34/100</f>
        <v>0</v>
      </c>
      <c r="N34" s="16">
        <f>$F34*'Lines - Loading'!M34/100</f>
        <v>0</v>
      </c>
      <c r="O34" s="16">
        <f>$F34*'Lines - Loading'!N34/100</f>
        <v>0</v>
      </c>
      <c r="P34" s="16">
        <f>$F34*'Lines - Loading'!O34/100</f>
        <v>0</v>
      </c>
      <c r="Q34" s="16">
        <f>$F34*'Lines - Loading'!P34/100</f>
        <v>0</v>
      </c>
      <c r="R34" s="16">
        <f>$F34*'Lines - Loading'!Q34/100</f>
        <v>0</v>
      </c>
      <c r="S34" s="16">
        <f>$F34*'Lines - Loading'!R34/100</f>
        <v>0</v>
      </c>
      <c r="T34" s="16">
        <f>$F34*'Lines - Loading'!S34/100</f>
        <v>0</v>
      </c>
      <c r="U34" s="16">
        <f>$F34*'Lines - Loading'!T34/100</f>
        <v>0</v>
      </c>
      <c r="V34" s="16">
        <f>$F34*'Lines - Loading'!U34/100</f>
        <v>0.30848004345192892</v>
      </c>
      <c r="W34" s="16">
        <f>$F34*'Lines - Loading'!V34/100</f>
        <v>0.22557501153240506</v>
      </c>
      <c r="X34" s="16">
        <f>$F34*'Lines - Loading'!W34/100</f>
        <v>0.1346758254119651</v>
      </c>
      <c r="Y34" s="16"/>
      <c r="Z34" s="16"/>
      <c r="AA34" s="16"/>
      <c r="AB34" s="16"/>
      <c r="AC34" s="16"/>
    </row>
    <row r="35" spans="5:29" ht="15" customHeight="1" x14ac:dyDescent="0.25">
      <c r="E35" s="11" t="s">
        <v>165</v>
      </c>
      <c r="F35" s="31">
        <v>0.43100070000000001</v>
      </c>
      <c r="H35" s="16">
        <f>$F35*'Lines - Loading'!G35/100</f>
        <v>0</v>
      </c>
      <c r="I35" s="16">
        <f>$F35*'Lines - Loading'!H35/100</f>
        <v>0</v>
      </c>
      <c r="J35" s="16">
        <f>$F35*'Lines - Loading'!I35/100</f>
        <v>0</v>
      </c>
      <c r="K35" s="16">
        <f>$F35*'Lines - Loading'!J35/100</f>
        <v>0</v>
      </c>
      <c r="L35" s="16">
        <f>$F35*'Lines - Loading'!K35/100</f>
        <v>0</v>
      </c>
      <c r="M35" s="16">
        <f>$F35*'Lines - Loading'!L35/100</f>
        <v>0</v>
      </c>
      <c r="N35" s="16">
        <f>$F35*'Lines - Loading'!M35/100</f>
        <v>0</v>
      </c>
      <c r="O35" s="16">
        <f>$F35*'Lines - Loading'!N35/100</f>
        <v>0</v>
      </c>
      <c r="P35" s="16">
        <f>$F35*'Lines - Loading'!O35/100</f>
        <v>0</v>
      </c>
      <c r="Q35" s="16">
        <f>$F35*'Lines - Loading'!P35/100</f>
        <v>0</v>
      </c>
      <c r="R35" s="16">
        <f>$F35*'Lines - Loading'!Q35/100</f>
        <v>0</v>
      </c>
      <c r="S35" s="16">
        <f>$F35*'Lines - Loading'!R35/100</f>
        <v>0</v>
      </c>
      <c r="T35" s="16">
        <f>$F35*'Lines - Loading'!S35/100</f>
        <v>0</v>
      </c>
      <c r="U35" s="16">
        <f>$F35*'Lines - Loading'!T35/100</f>
        <v>0.28354294070456193</v>
      </c>
      <c r="V35" s="16">
        <f>$F35*'Lines - Loading'!U35/100</f>
        <v>0.27523660171859649</v>
      </c>
      <c r="W35" s="16">
        <f>$F35*'Lines - Loading'!V35/100</f>
        <v>0.23665227618714219</v>
      </c>
      <c r="X35" s="16">
        <f>$F35*'Lines - Loading'!W35/100</f>
        <v>0.19156389545481806</v>
      </c>
      <c r="Y35" s="16"/>
      <c r="Z35" s="16"/>
      <c r="AA35" s="16"/>
      <c r="AB35" s="16"/>
      <c r="AC35" s="16"/>
    </row>
    <row r="36" spans="5:29" ht="15" customHeight="1" x14ac:dyDescent="0.25">
      <c r="E36" s="11" t="s">
        <v>166</v>
      </c>
      <c r="F36" s="31">
        <v>0.69981850000000001</v>
      </c>
      <c r="H36" s="16">
        <f>$F36*'Lines - Loading'!G36/100</f>
        <v>0</v>
      </c>
      <c r="I36" s="16">
        <f>$F36*'Lines - Loading'!H36/100</f>
        <v>0</v>
      </c>
      <c r="J36" s="16">
        <f>$F36*'Lines - Loading'!I36/100</f>
        <v>0</v>
      </c>
      <c r="K36" s="16">
        <f>$F36*'Lines - Loading'!J36/100</f>
        <v>0</v>
      </c>
      <c r="L36" s="16">
        <f>$F36*'Lines - Loading'!K36/100</f>
        <v>0</v>
      </c>
      <c r="M36" s="16">
        <f>$F36*'Lines - Loading'!L36/100</f>
        <v>0</v>
      </c>
      <c r="N36" s="16">
        <f>$F36*'Lines - Loading'!M36/100</f>
        <v>0</v>
      </c>
      <c r="O36" s="16">
        <f>$F36*'Lines - Loading'!N36/100</f>
        <v>0</v>
      </c>
      <c r="P36" s="16">
        <f>$F36*'Lines - Loading'!O36/100</f>
        <v>0</v>
      </c>
      <c r="Q36" s="16">
        <f>$F36*'Lines - Loading'!P36/100</f>
        <v>0</v>
      </c>
      <c r="R36" s="16">
        <f>$F36*'Lines - Loading'!Q36/100</f>
        <v>0</v>
      </c>
      <c r="S36" s="16">
        <f>$F36*'Lines - Loading'!R36/100</f>
        <v>0.43057037192888908</v>
      </c>
      <c r="T36" s="16">
        <f>$F36*'Lines - Loading'!S36/100</f>
        <v>0.31368174258153958</v>
      </c>
      <c r="U36" s="16">
        <f>$F36*'Lines - Loading'!T36/100</f>
        <v>0.21022771429433118</v>
      </c>
      <c r="V36" s="16">
        <f>$F36*'Lines - Loading'!U36/100</f>
        <v>0.20713681202171264</v>
      </c>
      <c r="W36" s="16">
        <f>$F36*'Lines - Loading'!V36/100</f>
        <v>0.20764871870132035</v>
      </c>
      <c r="X36" s="16">
        <f>$F36*'Lines - Loading'!W36/100</f>
        <v>0.13854101560299989</v>
      </c>
      <c r="Y36" s="16"/>
      <c r="Z36" s="16"/>
      <c r="AA36" s="16"/>
      <c r="AB36" s="16"/>
      <c r="AC36" s="16"/>
    </row>
    <row r="37" spans="5:29" ht="15" customHeight="1" x14ac:dyDescent="0.25">
      <c r="E37" s="11" t="s">
        <v>167</v>
      </c>
      <c r="F37" s="31">
        <v>2.799274</v>
      </c>
      <c r="H37" s="16">
        <f>$F37*'Lines - Loading'!G37/100</f>
        <v>0</v>
      </c>
      <c r="I37" s="16">
        <f>$F37*'Lines - Loading'!H37/100</f>
        <v>0</v>
      </c>
      <c r="J37" s="16">
        <f>$F37*'Lines - Loading'!I37/100</f>
        <v>0</v>
      </c>
      <c r="K37" s="16">
        <f>$F37*'Lines - Loading'!J37/100</f>
        <v>0</v>
      </c>
      <c r="L37" s="16">
        <f>$F37*'Lines - Loading'!K37/100</f>
        <v>0.19046374970058114</v>
      </c>
      <c r="M37" s="16">
        <f>$F37*'Lines - Loading'!L37/100</f>
        <v>0.19028230406525132</v>
      </c>
      <c r="N37" s="16">
        <f>$F37*'Lines - Loading'!M37/100</f>
        <v>0.18947814700557131</v>
      </c>
      <c r="O37" s="16">
        <f>$F37*'Lines - Loading'!N37/100</f>
        <v>0.18874408174988733</v>
      </c>
      <c r="P37" s="16">
        <f>$F37*'Lines - Loading'!O37/100</f>
        <v>0.19655383310594496</v>
      </c>
      <c r="Q37" s="16">
        <f>$F37*'Lines - Loading'!P37/100</f>
        <v>0.19734648356471379</v>
      </c>
      <c r="R37" s="16">
        <f>$F37*'Lines - Loading'!Q37/100</f>
        <v>1.3784043133672845</v>
      </c>
      <c r="S37" s="16">
        <f>$F37*'Lines - Loading'!R37/100</f>
        <v>1.3917999175363382</v>
      </c>
      <c r="T37" s="16">
        <f>$F37*'Lines - Loading'!S37/100</f>
        <v>1.3431455719255896</v>
      </c>
      <c r="U37" s="16">
        <f>$F37*'Lines - Loading'!T37/100</f>
        <v>1.4700174171090747</v>
      </c>
      <c r="V37" s="16">
        <f>$F37*'Lines - Loading'!U37/100</f>
        <v>1.3608481858320707</v>
      </c>
      <c r="W37" s="16">
        <f>$F37*'Lines - Loading'!V37/100</f>
        <v>1.3735784959904422</v>
      </c>
      <c r="X37" s="16">
        <f>$F37*'Lines - Loading'!W37/100</f>
        <v>1.3487880260161971</v>
      </c>
      <c r="Y37" s="16"/>
      <c r="Z37" s="16"/>
      <c r="AA37" s="16"/>
      <c r="AB37" s="16"/>
      <c r="AC37" s="16"/>
    </row>
    <row r="38" spans="5:29" ht="15" customHeight="1" x14ac:dyDescent="0.25">
      <c r="E38" s="11" t="s">
        <v>168</v>
      </c>
      <c r="F38" s="31">
        <v>17.477969999999999</v>
      </c>
      <c r="H38" s="16">
        <f>$F38*'Lines - Loading'!G38/100</f>
        <v>0</v>
      </c>
      <c r="I38" s="16">
        <f>$F38*'Lines - Loading'!H38/100</f>
        <v>0</v>
      </c>
      <c r="J38" s="16">
        <f>$F38*'Lines - Loading'!I38/100</f>
        <v>0.5664240995419203</v>
      </c>
      <c r="K38" s="16">
        <f>$F38*'Lines - Loading'!J38/100</f>
        <v>0.5664240995419203</v>
      </c>
      <c r="L38" s="16">
        <f>$F38*'Lines - Loading'!K38/100</f>
        <v>0.4896722843330788</v>
      </c>
      <c r="M38" s="16">
        <f>$F38*'Lines - Loading'!L38/100</f>
        <v>0.53408010357881042</v>
      </c>
      <c r="N38" s="16">
        <f>$F38*'Lines - Loading'!M38/100</f>
        <v>0.6438700736420182</v>
      </c>
      <c r="O38" s="16">
        <f>$F38*'Lines - Loading'!N38/100</f>
        <v>0.7478379498973895</v>
      </c>
      <c r="P38" s="16">
        <f>$F38*'Lines - Loading'!O38/100</f>
        <v>2.8594378535620848</v>
      </c>
      <c r="Q38" s="16">
        <f>$F38*'Lines - Loading'!P38/100</f>
        <v>3.3741926073848396</v>
      </c>
      <c r="R38" s="16">
        <f>$F38*'Lines - Loading'!Q38/100</f>
        <v>1.9470240093161035</v>
      </c>
      <c r="S38" s="16">
        <f>$F38*'Lines - Loading'!R38/100</f>
        <v>2.7825520431933253</v>
      </c>
      <c r="T38" s="16">
        <f>$F38*'Lines - Loading'!S38/100</f>
        <v>2.1893489683393792</v>
      </c>
      <c r="U38" s="16">
        <f>$F38*'Lines - Loading'!T38/100</f>
        <v>4.5761570572746226</v>
      </c>
      <c r="V38" s="16">
        <f>$F38*'Lines - Loading'!U38/100</f>
        <v>3.6753841253255732</v>
      </c>
      <c r="W38" s="16">
        <f>$F38*'Lines - Loading'!V38/100</f>
        <v>3.9785573249820292</v>
      </c>
      <c r="X38" s="16">
        <f>$F38*'Lines - Loading'!W38/100</f>
        <v>3.4391485003203455</v>
      </c>
      <c r="Y38" s="16"/>
      <c r="Z38" s="16"/>
      <c r="AA38" s="16"/>
      <c r="AB38" s="16"/>
      <c r="AC38" s="16"/>
    </row>
    <row r="39" spans="5:29" ht="15" customHeight="1" x14ac:dyDescent="0.25">
      <c r="E39" s="11" t="s">
        <v>171</v>
      </c>
      <c r="F39" s="31">
        <v>0.63</v>
      </c>
      <c r="H39" s="16">
        <f>$F39*'Lines - Loading'!G39/100</f>
        <v>0</v>
      </c>
      <c r="I39" s="16">
        <f>$F39*'Lines - Loading'!H39/100</f>
        <v>0</v>
      </c>
      <c r="J39" s="16">
        <f>$F39*'Lines - Loading'!I39/100</f>
        <v>0</v>
      </c>
      <c r="K39" s="16">
        <f>$F39*'Lines - Loading'!J39/100</f>
        <v>0</v>
      </c>
      <c r="L39" s="16">
        <f>$F39*'Lines - Loading'!K39/100</f>
        <v>0</v>
      </c>
      <c r="M39" s="16">
        <f>$F39*'Lines - Loading'!L39/100</f>
        <v>0</v>
      </c>
      <c r="N39" s="16">
        <f>$F39*'Lines - Loading'!M39/100</f>
        <v>0</v>
      </c>
      <c r="O39" s="16">
        <f>$F39*'Lines - Loading'!N39/100</f>
        <v>0</v>
      </c>
      <c r="P39" s="16">
        <f>$F39*'Lines - Loading'!O39/100</f>
        <v>0</v>
      </c>
      <c r="Q39" s="16">
        <f>$F39*'Lines - Loading'!P39/100</f>
        <v>0</v>
      </c>
      <c r="R39" s="16">
        <f>$F39*'Lines - Loading'!Q39/100</f>
        <v>0</v>
      </c>
      <c r="S39" s="16">
        <f>$F39*'Lines - Loading'!R39/100</f>
        <v>0</v>
      </c>
      <c r="T39" s="16">
        <f>$F39*'Lines - Loading'!S39/100</f>
        <v>0</v>
      </c>
      <c r="U39" s="16">
        <f>$F39*'Lines - Loading'!T39/100</f>
        <v>1.0299466261797254E-2</v>
      </c>
      <c r="V39" s="16">
        <f>$F39*'Lines - Loading'!U39/100</f>
        <v>4.7903861061803195E-3</v>
      </c>
      <c r="W39" s="16">
        <f>$F39*'Lines - Loading'!V39/100</f>
        <v>4.8869744954944715E-3</v>
      </c>
      <c r="X39" s="16">
        <f>$F39*'Lines - Loading'!W39/100</f>
        <v>5.1031456470626048E-3</v>
      </c>
      <c r="Y39" s="16"/>
      <c r="Z39" s="16"/>
      <c r="AA39" s="16"/>
      <c r="AB39" s="16"/>
      <c r="AC39" s="16"/>
    </row>
    <row r="40" spans="5:29" ht="15" customHeight="1" x14ac:dyDescent="0.25">
      <c r="E40" s="11" t="s">
        <v>172</v>
      </c>
      <c r="F40" s="31">
        <v>0.57735000000000003</v>
      </c>
      <c r="H40" s="16">
        <f>$F40*'Lines - Loading'!G40/100</f>
        <v>0</v>
      </c>
      <c r="I40" s="16">
        <f>$F40*'Lines - Loading'!H40/100</f>
        <v>0</v>
      </c>
      <c r="J40" s="16">
        <f>$F40*'Lines - Loading'!I40/100</f>
        <v>0</v>
      </c>
      <c r="K40" s="16">
        <f>$F40*'Lines - Loading'!J40/100</f>
        <v>0</v>
      </c>
      <c r="L40" s="16">
        <f>$F40*'Lines - Loading'!K40/100</f>
        <v>0</v>
      </c>
      <c r="M40" s="16">
        <f>$F40*'Lines - Loading'!L40/100</f>
        <v>0</v>
      </c>
      <c r="N40" s="16">
        <f>$F40*'Lines - Loading'!M40/100</f>
        <v>1.4682484045954239E-3</v>
      </c>
      <c r="O40" s="16">
        <f>$F40*'Lines - Loading'!N40/100</f>
        <v>5.1710445895552584E-3</v>
      </c>
      <c r="P40" s="16">
        <f>$F40*'Lines - Loading'!O40/100</f>
        <v>4.0698545955058611E-3</v>
      </c>
      <c r="Q40" s="16">
        <f>$F40*'Lines - Loading'!P40/100</f>
        <v>4.0537797053801809E-3</v>
      </c>
      <c r="R40" s="16">
        <f>$F40*'Lines - Loading'!Q40/100</f>
        <v>4.1257932768917552E-3</v>
      </c>
      <c r="S40" s="16">
        <f>$F40*'Lines - Loading'!R40/100</f>
        <v>4.1174333094357498E-3</v>
      </c>
      <c r="T40" s="16">
        <f>$F40*'Lines - Loading'!S40/100</f>
        <v>5.1365013088827136E-3</v>
      </c>
      <c r="U40" s="16">
        <f>$F40*'Lines - Loading'!T40/100</f>
        <v>4.0802758836890633E-3</v>
      </c>
      <c r="V40" s="16">
        <f>$F40*'Lines - Loading'!U40/100</f>
        <v>5.1136841071118344E-3</v>
      </c>
      <c r="W40" s="16">
        <f>$F40*'Lines - Loading'!V40/100</f>
        <v>4.1290854438421742E-3</v>
      </c>
      <c r="X40" s="16">
        <f>$F40*'Lines - Loading'!W40/100</f>
        <v>5.1278629911889447E-3</v>
      </c>
      <c r="Y40" s="16"/>
      <c r="Z40" s="16"/>
      <c r="AA40" s="16"/>
      <c r="AB40" s="16"/>
      <c r="AC40" s="16"/>
    </row>
    <row r="41" spans="5:29" ht="15" customHeight="1" x14ac:dyDescent="0.25">
      <c r="E41" s="11" t="s">
        <v>173</v>
      </c>
      <c r="F41" s="31">
        <v>0.63</v>
      </c>
      <c r="H41" s="16">
        <f>$F41*'Lines - Loading'!G41/100</f>
        <v>0</v>
      </c>
      <c r="I41" s="16">
        <f>$F41*'Lines - Loading'!H41/100</f>
        <v>0</v>
      </c>
      <c r="J41" s="16">
        <f>$F41*'Lines - Loading'!I41/100</f>
        <v>0</v>
      </c>
      <c r="K41" s="16">
        <f>$F41*'Lines - Loading'!J41/100</f>
        <v>0</v>
      </c>
      <c r="L41" s="16">
        <f>$F41*'Lines - Loading'!K41/100</f>
        <v>0</v>
      </c>
      <c r="M41" s="16">
        <f>$F41*'Lines - Loading'!L41/100</f>
        <v>0</v>
      </c>
      <c r="N41" s="16">
        <f>$F41*'Lines - Loading'!M41/100</f>
        <v>4.8088504187312371E-3</v>
      </c>
      <c r="O41" s="16">
        <f>$F41*'Lines - Loading'!N41/100</f>
        <v>9.2324609417690617E-3</v>
      </c>
      <c r="P41" s="16">
        <f>$F41*'Lines - Loading'!O41/100</f>
        <v>7.2462006624622556E-3</v>
      </c>
      <c r="Q41" s="16">
        <f>$F41*'Lines - Loading'!P41/100</f>
        <v>7.2175799851323334E-3</v>
      </c>
      <c r="R41" s="16">
        <f>$F41*'Lines - Loading'!Q41/100</f>
        <v>7.345811787319162E-3</v>
      </c>
      <c r="S41" s="16">
        <f>$F41*'Lines - Loading'!R41/100</f>
        <v>7.3309271959046043E-3</v>
      </c>
      <c r="T41" s="16">
        <f>$F41*'Lines - Loading'!S41/100</f>
        <v>9.1362062909927898E-3</v>
      </c>
      <c r="U41" s="16">
        <f>$F41*'Lines - Loading'!T41/100</f>
        <v>7.2647603869371389E-3</v>
      </c>
      <c r="V41" s="16">
        <f>$F41*'Lines - Loading'!U41/100</f>
        <v>9.0956951731756622E-3</v>
      </c>
      <c r="W41" s="16">
        <f>$F41*'Lines - Loading'!V41/100</f>
        <v>7.3516733608214617E-3</v>
      </c>
      <c r="X41" s="16">
        <f>$F41*'Lines - Loading'!W41/100</f>
        <v>9.1209212080697703E-3</v>
      </c>
      <c r="Y41" s="16"/>
      <c r="Z41" s="16"/>
      <c r="AA41" s="16"/>
      <c r="AB41" s="16"/>
      <c r="AC41" s="16"/>
    </row>
    <row r="42" spans="5:29" ht="15" customHeight="1" x14ac:dyDescent="0.25">
      <c r="E42" s="11" t="s">
        <v>174</v>
      </c>
      <c r="F42" s="31">
        <v>0.57730000000000004</v>
      </c>
      <c r="H42" s="16">
        <f>$F42*'Lines - Loading'!G42/100</f>
        <v>0</v>
      </c>
      <c r="I42" s="16">
        <f>$F42*'Lines - Loading'!H42/100</f>
        <v>0</v>
      </c>
      <c r="J42" s="16">
        <f>$F42*'Lines - Loading'!I42/100</f>
        <v>0</v>
      </c>
      <c r="K42" s="16">
        <f>$F42*'Lines - Loading'!J42/100</f>
        <v>0</v>
      </c>
      <c r="L42" s="16">
        <f>$F42*'Lines - Loading'!K42/100</f>
        <v>0</v>
      </c>
      <c r="M42" s="16">
        <f>$F42*'Lines - Loading'!L42/100</f>
        <v>0</v>
      </c>
      <c r="N42" s="16">
        <f>$F42*'Lines - Loading'!M42/100</f>
        <v>1.8196680532902258E-5</v>
      </c>
      <c r="O42" s="16">
        <f>$F42*'Lines - Loading'!N42/100</f>
        <v>1.8315920859428543E-5</v>
      </c>
      <c r="P42" s="16">
        <f>$F42*'Lines - Loading'!O42/100</f>
        <v>1.4290242596296525E-5</v>
      </c>
      <c r="Q42" s="16">
        <f>$F42*'Lines - Loading'!P42/100</f>
        <v>1.4233799654834366E-5</v>
      </c>
      <c r="R42" s="16">
        <f>$F42*'Lines - Loading'!Q42/100</f>
        <v>1.4486744955438294E-5</v>
      </c>
      <c r="S42" s="16">
        <f>$F42*'Lines - Loading'!R42/100</f>
        <v>1.4457390908792333E-5</v>
      </c>
      <c r="T42" s="16">
        <f>$F42*'Lines - Loading'!S42/100</f>
        <v>1.7978131758471724E-5</v>
      </c>
      <c r="U42" s="16">
        <f>$F42*'Lines - Loading'!T42/100</f>
        <v>1.4326864725449347E-5</v>
      </c>
      <c r="V42" s="16">
        <f>$F42*'Lines - Loading'!U42/100</f>
        <v>1.7898718290488839E-5</v>
      </c>
      <c r="W42" s="16">
        <f>$F42*'Lines - Loading'!V42/100</f>
        <v>1.4498304616201615E-5</v>
      </c>
      <c r="X42" s="16">
        <f>$F42*'Lines - Loading'!W42/100</f>
        <v>1.7948380786285924E-5</v>
      </c>
      <c r="Y42" s="16"/>
      <c r="Z42" s="16"/>
      <c r="AA42" s="16"/>
      <c r="AB42" s="16"/>
      <c r="AC42" s="16"/>
    </row>
    <row r="43" spans="5:29" ht="15" customHeight="1" x14ac:dyDescent="0.25">
      <c r="E43" s="11"/>
      <c r="F43" s="3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5:29" ht="15" customHeight="1" x14ac:dyDescent="0.25">
      <c r="E44" s="11"/>
      <c r="F44" s="31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5:29" ht="15" customHeight="1" x14ac:dyDescent="0.25">
      <c r="E45" s="11"/>
      <c r="F45" s="31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5:29" ht="15" customHeight="1" x14ac:dyDescent="0.25">
      <c r="E46" s="11"/>
      <c r="F46" s="3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5:29" ht="15" customHeight="1" x14ac:dyDescent="0.25">
      <c r="E47" s="11"/>
      <c r="F47" s="31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5:29" ht="15" customHeight="1" x14ac:dyDescent="0.25">
      <c r="E48" s="11"/>
      <c r="F48" s="31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5:29" ht="15" customHeight="1" x14ac:dyDescent="0.25">
      <c r="E49" s="11"/>
      <c r="F49" s="31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5:29" ht="15" customHeight="1" x14ac:dyDescent="0.25">
      <c r="E50" s="11"/>
      <c r="F50" s="31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5:29" ht="15" customHeight="1" x14ac:dyDescent="0.25">
      <c r="E51" s="11"/>
      <c r="F51" s="31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5:29" ht="15" customHeight="1" x14ac:dyDescent="0.25">
      <c r="E52" s="11"/>
      <c r="F52" s="31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5:29" ht="15" customHeight="1" x14ac:dyDescent="0.25">
      <c r="E53" s="11"/>
      <c r="F53" s="31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5:29" ht="15" customHeight="1" x14ac:dyDescent="0.25">
      <c r="E54" s="11"/>
      <c r="F54" s="31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5:29" ht="15" customHeight="1" x14ac:dyDescent="0.25">
      <c r="E55" s="11"/>
      <c r="F55" s="31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5:29" ht="15" customHeight="1" x14ac:dyDescent="0.25">
      <c r="E56" s="11"/>
      <c r="F56" s="31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5:29" ht="15" customHeight="1" x14ac:dyDescent="0.25">
      <c r="E57" s="11"/>
      <c r="F57" s="31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5:29" ht="15" customHeight="1" x14ac:dyDescent="0.25">
      <c r="E58" s="11"/>
      <c r="F58" s="31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5:29" ht="15" customHeight="1" x14ac:dyDescent="0.25">
      <c r="E59" s="11"/>
      <c r="F59" s="31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5:29" ht="15" customHeight="1" x14ac:dyDescent="0.25">
      <c r="E60" s="11"/>
      <c r="F60" s="31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5:29" ht="15" customHeight="1" x14ac:dyDescent="0.25">
      <c r="E61" s="11"/>
      <c r="F61" s="31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5:29" ht="15" customHeight="1" x14ac:dyDescent="0.25">
      <c r="E62" s="11"/>
      <c r="F62" s="31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5:29" ht="15" customHeight="1" x14ac:dyDescent="0.25">
      <c r="E63" s="11"/>
      <c r="F63" s="31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5:29" ht="15" customHeight="1" x14ac:dyDescent="0.25">
      <c r="E64" s="11"/>
      <c r="F64" s="31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5:29" ht="15" customHeight="1" x14ac:dyDescent="0.25">
      <c r="E65" s="11"/>
      <c r="F65" s="31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5:29" ht="15" customHeight="1" x14ac:dyDescent="0.25">
      <c r="E66" s="11"/>
      <c r="F66" s="31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5:29" ht="15" customHeight="1" x14ac:dyDescent="0.25">
      <c r="E67" s="11"/>
      <c r="F67" s="31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5:29" ht="15" customHeight="1" x14ac:dyDescent="0.25">
      <c r="E68" s="11"/>
      <c r="F68" s="31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5:29" ht="15" customHeight="1" x14ac:dyDescent="0.25">
      <c r="E69" s="11"/>
      <c r="F69" s="31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5:29" ht="15" customHeight="1" x14ac:dyDescent="0.25">
      <c r="E70" s="11"/>
      <c r="F70" s="31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5:29" ht="15" customHeight="1" x14ac:dyDescent="0.25">
      <c r="E71" s="11"/>
      <c r="F71" s="31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5:29" ht="15" customHeight="1" x14ac:dyDescent="0.25">
      <c r="E72" s="11"/>
      <c r="F72" s="31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5:29" ht="15" customHeight="1" x14ac:dyDescent="0.25">
      <c r="E73" s="11"/>
      <c r="F73" s="31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5:29" ht="15" customHeight="1" x14ac:dyDescent="0.25">
      <c r="E74" s="11"/>
      <c r="F74" s="31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5:29" ht="15" customHeight="1" x14ac:dyDescent="0.25">
      <c r="E75" s="11"/>
      <c r="F75" s="31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5:29" ht="15" customHeight="1" x14ac:dyDescent="0.25">
      <c r="E76" s="11"/>
      <c r="F76" s="31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5:29" ht="15" customHeight="1" x14ac:dyDescent="0.25">
      <c r="E77" s="11"/>
      <c r="F77" s="31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5:29" ht="15" customHeight="1" x14ac:dyDescent="0.25">
      <c r="E78" s="11"/>
      <c r="F78" s="31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5:29" ht="15" customHeight="1" x14ac:dyDescent="0.25">
      <c r="E79" s="11"/>
      <c r="F79" s="31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5:29" ht="15" customHeight="1" x14ac:dyDescent="0.25">
      <c r="E80" s="11"/>
      <c r="F80" s="31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5:29" ht="15" customHeight="1" x14ac:dyDescent="0.25">
      <c r="E81" s="11"/>
      <c r="F81" s="31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5:29" ht="15" customHeight="1" x14ac:dyDescent="0.25">
      <c r="E82" s="11"/>
      <c r="F82" s="31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5:29" ht="15" customHeight="1" x14ac:dyDescent="0.25">
      <c r="E83" s="11"/>
      <c r="F83" s="31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5:29" ht="15" customHeight="1" x14ac:dyDescent="0.25">
      <c r="E84" s="11"/>
      <c r="F84" s="31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5:29" ht="15" customHeight="1" x14ac:dyDescent="0.25">
      <c r="E85" s="11"/>
      <c r="F85" s="31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5:29" ht="15" customHeight="1" x14ac:dyDescent="0.25">
      <c r="E86" s="11"/>
      <c r="F86" s="31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5:29" ht="15" customHeight="1" x14ac:dyDescent="0.25">
      <c r="E87" s="11"/>
      <c r="F87" s="31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5:29" ht="15" customHeight="1" x14ac:dyDescent="0.25">
      <c r="E88" s="11"/>
      <c r="F88" s="31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5:29" ht="15" customHeight="1" x14ac:dyDescent="0.25">
      <c r="E89" s="11"/>
      <c r="F89" s="31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5:29" ht="15" customHeight="1" x14ac:dyDescent="0.25">
      <c r="E90" s="11"/>
      <c r="F90" s="31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5:29" ht="15" customHeight="1" x14ac:dyDescent="0.25">
      <c r="E91" s="11"/>
      <c r="F91" s="31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5:29" ht="15" customHeight="1" x14ac:dyDescent="0.25">
      <c r="E92" s="11"/>
      <c r="F92" s="31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5:29" ht="15" customHeight="1" x14ac:dyDescent="0.25">
      <c r="E93" s="11"/>
      <c r="F93" s="31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5:29" ht="15" customHeight="1" x14ac:dyDescent="0.25">
      <c r="E94" s="11"/>
      <c r="F94" s="31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5:29" ht="15" customHeight="1" x14ac:dyDescent="0.25">
      <c r="E95" s="11"/>
      <c r="F95" s="31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5:29" ht="15" customHeight="1" x14ac:dyDescent="0.25">
      <c r="E96" s="11"/>
      <c r="F96" s="31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5:29" ht="15" customHeight="1" x14ac:dyDescent="0.25">
      <c r="E97" s="11"/>
      <c r="F97" s="31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5:29" ht="15" customHeight="1" x14ac:dyDescent="0.25">
      <c r="E98" s="11"/>
      <c r="F98" s="31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5:29" ht="15" customHeight="1" x14ac:dyDescent="0.25">
      <c r="E99" s="11"/>
      <c r="F99" s="31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5:29" ht="15" customHeight="1" x14ac:dyDescent="0.25">
      <c r="E100" s="11"/>
      <c r="F100" s="31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5:29" ht="15" customHeight="1" x14ac:dyDescent="0.25">
      <c r="E101" s="11"/>
      <c r="F101" s="31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5:29" ht="15" customHeight="1" x14ac:dyDescent="0.25">
      <c r="E102" s="11"/>
      <c r="F102" s="31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5:29" ht="15" customHeight="1" x14ac:dyDescent="0.25">
      <c r="E103" s="11"/>
      <c r="F103" s="31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5:29" ht="15" customHeight="1" x14ac:dyDescent="0.25">
      <c r="E104" s="11"/>
      <c r="F104" s="31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5:29" ht="15" customHeight="1" x14ac:dyDescent="0.25">
      <c r="E105" s="11"/>
      <c r="F105" s="31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5:29" ht="15" customHeight="1" x14ac:dyDescent="0.25">
      <c r="E106" s="11"/>
      <c r="F106" s="31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5:29" ht="15" customHeight="1" x14ac:dyDescent="0.25">
      <c r="E107" s="11"/>
      <c r="F107" s="31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5:29" ht="15" customHeight="1" x14ac:dyDescent="0.25">
      <c r="E108" s="11"/>
      <c r="F108" s="31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5:29" ht="15" customHeight="1" x14ac:dyDescent="0.25">
      <c r="E109" s="11"/>
      <c r="F109" s="31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5:29" ht="15" customHeight="1" x14ac:dyDescent="0.25">
      <c r="E110" s="11"/>
      <c r="F110" s="31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5:29" ht="15" customHeight="1" x14ac:dyDescent="0.25">
      <c r="E111" s="11"/>
      <c r="F111" s="31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5:29" ht="15" customHeight="1" x14ac:dyDescent="0.25">
      <c r="E112" s="11"/>
      <c r="F112" s="31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5:29" ht="15" customHeight="1" x14ac:dyDescent="0.25">
      <c r="E113" s="11"/>
      <c r="F113" s="31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5:29" ht="15" customHeight="1" x14ac:dyDescent="0.25">
      <c r="E114" s="11"/>
      <c r="F114" s="31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5:29" ht="15" customHeight="1" x14ac:dyDescent="0.25">
      <c r="E115" s="11"/>
      <c r="F115" s="31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5:29" ht="15" customHeight="1" x14ac:dyDescent="0.25">
      <c r="E116" s="11"/>
      <c r="F116" s="31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5:29" ht="15" customHeight="1" x14ac:dyDescent="0.25">
      <c r="E117" s="11"/>
      <c r="F117" s="31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5:29" ht="15" customHeight="1" x14ac:dyDescent="0.25">
      <c r="E118" s="11"/>
      <c r="F118" s="31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5:29" ht="15" customHeight="1" x14ac:dyDescent="0.25">
      <c r="E119" s="11"/>
      <c r="F119" s="31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5:29" ht="15" customHeight="1" x14ac:dyDescent="0.25">
      <c r="E120" s="11"/>
      <c r="F120" s="31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5:29" ht="15" customHeight="1" x14ac:dyDescent="0.25">
      <c r="E121" s="11"/>
      <c r="F121" s="31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5:29" ht="15" customHeight="1" x14ac:dyDescent="0.25">
      <c r="E122" s="11"/>
      <c r="F122" s="31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5:29" ht="15" customHeight="1" x14ac:dyDescent="0.25">
      <c r="E123" s="11"/>
      <c r="F123" s="31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5:29" ht="15" customHeight="1" x14ac:dyDescent="0.25">
      <c r="E124" s="11"/>
      <c r="F124" s="31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5:29" ht="15" customHeight="1" x14ac:dyDescent="0.25">
      <c r="E125" s="11"/>
      <c r="F125" s="31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5:29" ht="15" customHeight="1" x14ac:dyDescent="0.25">
      <c r="E126" s="11"/>
      <c r="F126" s="31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5:29" ht="15" customHeight="1" x14ac:dyDescent="0.25">
      <c r="E127" s="11"/>
      <c r="F127" s="31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5:29" ht="15" customHeight="1" x14ac:dyDescent="0.25">
      <c r="E128" s="11"/>
      <c r="F128" s="31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2:31" ht="15" customHeight="1" x14ac:dyDescent="0.25">
      <c r="E129" s="11"/>
      <c r="F129" s="31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2:31" ht="15" customHeight="1" x14ac:dyDescent="0.25">
      <c r="E130" s="11"/>
      <c r="F130" s="31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2:31" ht="15" customHeight="1" x14ac:dyDescent="0.25">
      <c r="E131" s="11"/>
      <c r="F131" s="31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2:31" ht="15" customHeight="1" x14ac:dyDescent="0.25">
      <c r="E132" s="11"/>
      <c r="F132" s="31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2:31" ht="15" customHeight="1" x14ac:dyDescent="0.25">
      <c r="E133" s="11"/>
      <c r="F133" s="31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2:31" ht="15" customHeight="1" x14ac:dyDescent="0.25">
      <c r="E134" s="11"/>
      <c r="F134" s="3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2:31" ht="15" customHeight="1" x14ac:dyDescent="0.25">
      <c r="E135" s="11"/>
      <c r="F135" s="3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2:31" ht="15" customHeight="1" x14ac:dyDescent="0.25">
      <c r="E136" s="11"/>
      <c r="F136" s="3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2:31" ht="15" customHeight="1" x14ac:dyDescent="0.25">
      <c r="E137" s="11"/>
      <c r="F137" s="3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2:31" ht="15" customHeight="1" x14ac:dyDescent="0.25">
      <c r="E138" s="11"/>
      <c r="F138" s="31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2:31" ht="15" customHeight="1" x14ac:dyDescent="0.25">
      <c r="E139" s="11"/>
      <c r="F139" s="3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2:31" ht="15" customHeight="1" x14ac:dyDescent="0.25">
      <c r="E140" s="11"/>
      <c r="F140" s="3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2:31" ht="15" customHeight="1" x14ac:dyDescent="0.25">
      <c r="E141" s="11"/>
      <c r="F141" s="3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2:31" ht="15" customHeight="1" x14ac:dyDescent="0.25">
      <c r="E142" s="11"/>
      <c r="F142" s="3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2:31" ht="15" customHeight="1" x14ac:dyDescent="0.25"/>
    <row r="144" spans="2:31" ht="15" customHeight="1" x14ac:dyDescent="0.25">
      <c r="B144" s="5" t="s">
        <v>14</v>
      </c>
      <c r="C144" s="5"/>
      <c r="D144" s="5"/>
      <c r="E144" s="6"/>
      <c r="F144" s="6"/>
      <c r="G144" s="14"/>
      <c r="H144" s="6"/>
      <c r="I144" s="6"/>
      <c r="J144" s="6"/>
      <c r="K144" s="6"/>
      <c r="L144" s="14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4"/>
      <c r="AE144" s="4"/>
    </row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</sheetData>
  <sheetProtection formatCells="0" formatColumns="0" formatRows="0" sort="0" autoFilter="0"/>
  <conditionalFormatting sqref="E9:F142 H9:AC142">
    <cfRule type="cellIs" dxfId="3" priority="3" operator="equal">
      <formula>""</formula>
    </cfRule>
  </conditionalFormatting>
  <conditionalFormatting sqref="H9:X9">
    <cfRule type="cellIs" dxfId="2" priority="2" operator="greaterThan">
      <formula>$F$9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130B-03FF-4BC8-933E-31052211665E}">
  <sheetPr>
    <tabColor theme="4" tint="0.59999389629810485"/>
  </sheetPr>
  <dimension ref="A1:AH153"/>
  <sheetViews>
    <sheetView showGridLines="0" zoomScale="80" zoomScaleNormal="80" workbookViewId="0">
      <pane xSplit="6" topLeftCell="G1" activePane="topRight" state="frozen"/>
      <selection pane="topRight"/>
    </sheetView>
  </sheetViews>
  <sheetFormatPr defaultColWidth="0" defaultRowHeight="15" customHeight="1" zeroHeight="1" x14ac:dyDescent="0.25"/>
  <cols>
    <col min="1" max="4" width="2.7109375" style="2" customWidth="1"/>
    <col min="5" max="5" width="30.7109375" style="4" customWidth="1"/>
    <col min="6" max="6" width="2.7109375" style="4" customWidth="1"/>
    <col min="7" max="7" width="15.7109375" style="13" customWidth="1"/>
    <col min="8" max="28" width="15.7109375" style="4" customWidth="1"/>
    <col min="29" max="29" width="2.7109375" style="2" customWidth="1"/>
    <col min="30" max="34" width="0" style="2" hidden="1" customWidth="1"/>
    <col min="35" max="16384" width="9.140625" style="2" hidden="1"/>
  </cols>
  <sheetData>
    <row r="1" spans="1:29" ht="24.95" customHeight="1" x14ac:dyDescent="0.25">
      <c r="A1" s="1" t="str">
        <f ca="1">MID(CELL("filename",A2),FIND("]",CELL("filename",A1))+1,255)</f>
        <v>Lines - Active Power</v>
      </c>
      <c r="B1" s="1"/>
      <c r="C1" s="1"/>
      <c r="D1" s="1"/>
      <c r="E1" s="9"/>
      <c r="F1" s="9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"/>
    </row>
    <row r="2" spans="1:29" ht="15" customHeight="1" x14ac:dyDescent="0.25"/>
    <row r="3" spans="1:29" x14ac:dyDescent="0.25">
      <c r="B3" s="5" t="s">
        <v>13</v>
      </c>
      <c r="C3" s="5"/>
      <c r="D3" s="5"/>
      <c r="E3" s="6"/>
      <c r="F3" s="6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9" x14ac:dyDescent="0.25">
      <c r="F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x14ac:dyDescent="0.25">
      <c r="C5" s="10" t="s">
        <v>7</v>
      </c>
      <c r="D5" s="10"/>
      <c r="E5" s="10"/>
      <c r="F5" s="10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9" x14ac:dyDescent="0.25">
      <c r="D6" s="3"/>
      <c r="E6" s="2"/>
      <c r="F6" s="2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x14ac:dyDescent="0.25">
      <c r="D7" s="3"/>
      <c r="E7" s="2"/>
      <c r="F7" s="2"/>
      <c r="G7" s="22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x14ac:dyDescent="0.25">
      <c r="E8" s="17" t="s">
        <v>1</v>
      </c>
      <c r="G8" s="18" t="str">
        <f>IF('Generators - Active Power'!I8="","",'Generators - Active Power'!I8)</f>
        <v>Stage - Post Blackout</v>
      </c>
      <c r="H8" s="18" t="str">
        <f>IF('Generators - Active Power'!J8="","",'Generators - Active Power'!J8)</f>
        <v>Stage 0</v>
      </c>
      <c r="I8" s="18" t="str">
        <f>IF('Generators - Active Power'!K8="","",'Generators - Active Power'!K8)</f>
        <v>Stage 1</v>
      </c>
      <c r="J8" s="18" t="str">
        <f>IF('Generators - Active Power'!L8="","",'Generators - Active Power'!L8)</f>
        <v>Stage 2</v>
      </c>
      <c r="K8" s="18" t="str">
        <f>IF('Generators - Active Power'!M8="","",'Generators - Active Power'!M8)</f>
        <v>Stage 3</v>
      </c>
      <c r="L8" s="18" t="str">
        <f>IF('Generators - Active Power'!N8="","",'Generators - Active Power'!N8)</f>
        <v>Stage 4</v>
      </c>
      <c r="M8" s="18" t="str">
        <f>IF('Generators - Active Power'!O8="","",'Generators - Active Power'!O8)</f>
        <v>Stage 5</v>
      </c>
      <c r="N8" s="18" t="str">
        <f>IF('Generators - Active Power'!P8="","",'Generators - Active Power'!P8)</f>
        <v>Stage 6</v>
      </c>
      <c r="O8" s="18" t="str">
        <f>IF('Generators - Active Power'!Q8="","",'Generators - Active Power'!Q8)</f>
        <v>Stage 7</v>
      </c>
      <c r="P8" s="18" t="str">
        <f>IF('Generators - Active Power'!R8="","",'Generators - Active Power'!R8)</f>
        <v>Stage 8</v>
      </c>
      <c r="Q8" s="18" t="str">
        <f>IF('Generators - Active Power'!S8="","",'Generators - Active Power'!S8)</f>
        <v>Stage 9</v>
      </c>
      <c r="R8" s="18" t="str">
        <f>IF('Generators - Active Power'!T8="","",'Generators - Active Power'!T8)</f>
        <v>Stage 10</v>
      </c>
      <c r="S8" s="18" t="str">
        <f>IF('Generators - Active Power'!U8="","",'Generators - Active Power'!U8)</f>
        <v>Stage 11</v>
      </c>
      <c r="T8" s="18" t="str">
        <f>IF('Generators - Active Power'!V8="","",'Generators - Active Power'!V8)</f>
        <v>Stage 12</v>
      </c>
      <c r="U8" s="18" t="str">
        <f>IF('Generators - Active Power'!W8="","",'Generators - Active Power'!W8)</f>
        <v>Stage 13</v>
      </c>
      <c r="V8" s="18" t="str">
        <f>IF('Generators - Active Power'!X8="","",'Generators - Active Power'!X8)</f>
        <v>Stage 14</v>
      </c>
      <c r="W8" s="18" t="str">
        <f>IF('Generators - Active Power'!Y8="","",'Generators - Active Power'!Y8)</f>
        <v>Stage 15</v>
      </c>
      <c r="X8" s="18" t="str">
        <f>IF('Generators - Active Power'!Z8="","",'Generators - Active Power'!Z8)</f>
        <v/>
      </c>
      <c r="Y8" s="18" t="str">
        <f>IF('Generators - Active Power'!AA8="","",'Generators - Active Power'!AA8)</f>
        <v/>
      </c>
      <c r="Z8" s="18" t="str">
        <f>IF('Generators - Active Power'!AB8="","",'Generators - Active Power'!AB8)</f>
        <v/>
      </c>
      <c r="AA8" s="18" t="str">
        <f>IF('Generators - Active Power'!AC8="","",'Generators - Active Power'!AC8)</f>
        <v/>
      </c>
      <c r="AB8" s="18" t="str">
        <f>IF('Generators - Active Power'!AD8="","",'Generators - Active Power'!AD8)</f>
        <v/>
      </c>
    </row>
    <row r="9" spans="1:29" x14ac:dyDescent="0.25">
      <c r="E9" s="11" t="s">
        <v>137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/>
      <c r="Y9" s="16"/>
      <c r="Z9" s="16"/>
      <c r="AA9" s="16"/>
      <c r="AB9" s="16"/>
    </row>
    <row r="10" spans="1:29" x14ac:dyDescent="0.25">
      <c r="E10" s="11" t="s">
        <v>138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9" x14ac:dyDescent="0.25">
      <c r="E11" s="11" t="s">
        <v>139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9" x14ac:dyDescent="0.25">
      <c r="E12" s="11" t="s">
        <v>140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1.7211992758876173E-8</v>
      </c>
      <c r="R12" s="16">
        <v>2.1179671505400538E-8</v>
      </c>
      <c r="S12" s="16">
        <v>2.210738082713651E-8</v>
      </c>
      <c r="T12" s="16">
        <v>2.1958428230302913E-8</v>
      </c>
      <c r="U12" s="16">
        <v>2.205805269811643E-8</v>
      </c>
      <c r="V12" s="16">
        <v>2.1967089513444432E-8</v>
      </c>
      <c r="W12" s="16">
        <v>2.1946570070604514E-8</v>
      </c>
      <c r="X12" s="16"/>
      <c r="Y12" s="16"/>
      <c r="Z12" s="16"/>
      <c r="AA12" s="16"/>
      <c r="AB12" s="16"/>
    </row>
    <row r="13" spans="1:29" x14ac:dyDescent="0.25">
      <c r="E13" s="11" t="s">
        <v>141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2.202954553927261</v>
      </c>
      <c r="T13" s="16">
        <v>1.0958197246818044</v>
      </c>
      <c r="U13" s="16">
        <v>1.0956779347847467</v>
      </c>
      <c r="V13" s="16">
        <v>1.0957055969365341</v>
      </c>
      <c r="W13" s="16">
        <v>3.5189596689857856</v>
      </c>
      <c r="X13" s="16"/>
      <c r="Y13" s="16"/>
      <c r="Z13" s="16"/>
      <c r="AA13" s="16"/>
      <c r="AB13" s="16"/>
    </row>
    <row r="14" spans="1:29" x14ac:dyDescent="0.25">
      <c r="E14" s="11" t="s">
        <v>142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4.5842160537740222</v>
      </c>
      <c r="W14" s="16">
        <v>2.4533974711222486</v>
      </c>
      <c r="X14" s="16"/>
      <c r="Y14" s="16"/>
      <c r="Z14" s="16"/>
      <c r="AA14" s="16"/>
      <c r="AB14" s="16"/>
    </row>
    <row r="15" spans="1:29" x14ac:dyDescent="0.25">
      <c r="E15" s="11" t="s">
        <v>143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/>
      <c r="Y15" s="16"/>
      <c r="Z15" s="16"/>
      <c r="AA15" s="16"/>
      <c r="AB15" s="16"/>
    </row>
    <row r="16" spans="1:29" x14ac:dyDescent="0.25">
      <c r="E16" s="11" t="s">
        <v>144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15.610244145654219</v>
      </c>
      <c r="U16" s="16">
        <v>7.5440923672499105</v>
      </c>
      <c r="V16" s="16">
        <v>12.434267306926003</v>
      </c>
      <c r="W16" s="16">
        <v>10.278242630798452</v>
      </c>
      <c r="X16" s="16"/>
      <c r="Y16" s="16"/>
      <c r="Z16" s="16"/>
      <c r="AA16" s="16"/>
      <c r="AB16" s="16"/>
    </row>
    <row r="17" spans="5:28" x14ac:dyDescent="0.25">
      <c r="E17" s="11" t="s">
        <v>145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15.58534701831103</v>
      </c>
      <c r="U17" s="16">
        <v>15.633985449423648</v>
      </c>
      <c r="V17" s="16">
        <v>13.44724348803528</v>
      </c>
      <c r="W17" s="16">
        <v>10.982561658163664</v>
      </c>
      <c r="X17" s="16"/>
      <c r="Y17" s="16"/>
      <c r="Z17" s="16"/>
      <c r="AA17" s="16"/>
      <c r="AB17" s="16"/>
    </row>
    <row r="18" spans="5:28" x14ac:dyDescent="0.25">
      <c r="E18" s="11" t="s">
        <v>146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2.7693233794128544</v>
      </c>
      <c r="V18" s="16">
        <v>2.0675600575911948</v>
      </c>
      <c r="W18" s="16">
        <v>1.3722777221161211</v>
      </c>
      <c r="X18" s="16"/>
      <c r="Y18" s="16"/>
      <c r="Z18" s="16"/>
      <c r="AA18" s="16"/>
      <c r="AB18" s="16"/>
    </row>
    <row r="19" spans="5:28" x14ac:dyDescent="0.25">
      <c r="E19" s="11" t="s">
        <v>147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4.4053427243626926</v>
      </c>
      <c r="V19" s="16">
        <v>3.2763880400042047</v>
      </c>
      <c r="W19" s="16">
        <v>1.936548237075093</v>
      </c>
      <c r="X19" s="16"/>
      <c r="Y19" s="16"/>
      <c r="Z19" s="16"/>
      <c r="AA19" s="16"/>
      <c r="AB19" s="16"/>
    </row>
    <row r="20" spans="5:28" x14ac:dyDescent="0.25">
      <c r="E20" s="11" t="s">
        <v>148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-2.2104695737249211</v>
      </c>
      <c r="T20" s="16">
        <v>-1.103123061732981</v>
      </c>
      <c r="U20" s="16">
        <v>-1.1031942111315349</v>
      </c>
      <c r="V20" s="16">
        <v>-1.1031863050130721</v>
      </c>
      <c r="W20" s="16">
        <v>-5.8634157199076888</v>
      </c>
      <c r="X20" s="16"/>
      <c r="Y20" s="16"/>
      <c r="Z20" s="16"/>
      <c r="AA20" s="16"/>
      <c r="AB20" s="16"/>
    </row>
    <row r="21" spans="5:28" x14ac:dyDescent="0.25">
      <c r="E21" s="11" t="s">
        <v>149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7.4752807610140547E-3</v>
      </c>
      <c r="T21" s="16">
        <v>7.2647172607854466E-3</v>
      </c>
      <c r="U21" s="16">
        <v>7.4765306347341215E-3</v>
      </c>
      <c r="V21" s="16">
        <v>7.4411504488448655E-3</v>
      </c>
      <c r="W21" s="16">
        <v>2.3310148167276954</v>
      </c>
      <c r="X21" s="16"/>
      <c r="Y21" s="16"/>
      <c r="Z21" s="16"/>
      <c r="AA21" s="16"/>
      <c r="AB21" s="16"/>
    </row>
    <row r="22" spans="5:28" x14ac:dyDescent="0.25">
      <c r="E22" s="11" t="s">
        <v>150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14.76033249014638</v>
      </c>
      <c r="U22" s="16">
        <v>7.3537459794088802</v>
      </c>
      <c r="V22" s="16">
        <v>7.3533529687036356</v>
      </c>
      <c r="W22" s="16">
        <v>7.2345980306823261</v>
      </c>
      <c r="X22" s="16"/>
      <c r="Y22" s="16"/>
      <c r="Z22" s="16"/>
      <c r="AA22" s="16"/>
      <c r="AB22" s="16"/>
    </row>
    <row r="23" spans="5:28" x14ac:dyDescent="0.25">
      <c r="E23" s="11" t="s">
        <v>151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12.788054050103248</v>
      </c>
      <c r="R23" s="16">
        <v>9.5607775552244814</v>
      </c>
      <c r="S23" s="16">
        <v>6.3641458743355681</v>
      </c>
      <c r="T23" s="16">
        <v>6.3642459491112175</v>
      </c>
      <c r="U23" s="16">
        <v>6.3641803094291749</v>
      </c>
      <c r="V23" s="16">
        <v>6.3642403391794931</v>
      </c>
      <c r="W23" s="16">
        <v>3.9467100846694407</v>
      </c>
      <c r="X23" s="16"/>
      <c r="Y23" s="16"/>
      <c r="Z23" s="16"/>
      <c r="AA23" s="16"/>
      <c r="AB23" s="16"/>
    </row>
    <row r="24" spans="5:28" x14ac:dyDescent="0.25">
      <c r="E24" s="11" t="s">
        <v>152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2.2081059141602511E-8</v>
      </c>
      <c r="T24" s="16">
        <v>2.1817209893893063E-8</v>
      </c>
      <c r="U24" s="16">
        <v>2.216598311560335E-8</v>
      </c>
      <c r="V24" s="16">
        <v>2.2060699832129947E-8</v>
      </c>
      <c r="W24" s="16">
        <v>2.4073985180469366</v>
      </c>
      <c r="X24" s="16"/>
      <c r="Y24" s="16"/>
      <c r="Z24" s="16"/>
      <c r="AA24" s="16"/>
      <c r="AB24" s="16"/>
    </row>
    <row r="25" spans="5:28" x14ac:dyDescent="0.25">
      <c r="E25" s="11" t="s">
        <v>153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10.490783028278798</v>
      </c>
      <c r="Q25" s="16">
        <v>7.8585531456755389</v>
      </c>
      <c r="R25" s="16">
        <v>5.2319185785316105</v>
      </c>
      <c r="S25" s="16">
        <v>5.2317361537307177</v>
      </c>
      <c r="T25" s="16">
        <v>5.231816118805992</v>
      </c>
      <c r="U25" s="16">
        <v>5.2317952224360669</v>
      </c>
      <c r="V25" s="16">
        <v>5.2318437150761312</v>
      </c>
      <c r="W25" s="16">
        <v>5.2316705683134455</v>
      </c>
      <c r="X25" s="16"/>
      <c r="Y25" s="16"/>
      <c r="Z25" s="16"/>
      <c r="AA25" s="16"/>
      <c r="AB25" s="16"/>
    </row>
    <row r="26" spans="5:28" ht="15.75" customHeight="1" x14ac:dyDescent="0.25">
      <c r="E26" s="11" t="s">
        <v>154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14.395013867698779</v>
      </c>
      <c r="S26" s="16">
        <v>10.776162372076055</v>
      </c>
      <c r="T26" s="16">
        <v>7.1725649326689735</v>
      </c>
      <c r="U26" s="16">
        <v>7.1724540187940189</v>
      </c>
      <c r="V26" s="16">
        <v>7.1725617989228381</v>
      </c>
      <c r="W26" s="16">
        <v>4.8362451529479618</v>
      </c>
      <c r="X26" s="16"/>
      <c r="Y26" s="16"/>
      <c r="Z26" s="16"/>
      <c r="AA26" s="16"/>
      <c r="AB26" s="16"/>
    </row>
    <row r="27" spans="5:28" x14ac:dyDescent="0.25">
      <c r="E27" s="11" t="s">
        <v>155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15.046881417843204</v>
      </c>
      <c r="R27" s="16">
        <v>10.595931647275432</v>
      </c>
      <c r="S27" s="16">
        <v>6.7601002367147229</v>
      </c>
      <c r="T27" s="16">
        <v>6.7628589896330116</v>
      </c>
      <c r="U27" s="16">
        <v>6.7507725146750364</v>
      </c>
      <c r="V27" s="16">
        <v>6.7524158072090854</v>
      </c>
      <c r="W27" s="16">
        <v>4.0957295410486516</v>
      </c>
      <c r="X27" s="16"/>
      <c r="Y27" s="16"/>
      <c r="Z27" s="16"/>
      <c r="AA27" s="16"/>
      <c r="AB27" s="16"/>
    </row>
    <row r="28" spans="5:28" x14ac:dyDescent="0.25">
      <c r="E28" s="11" t="s">
        <v>156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2.1963326935936993</v>
      </c>
      <c r="T28" s="16">
        <v>1.0941402044820614</v>
      </c>
      <c r="U28" s="16">
        <v>1.0940464637844811</v>
      </c>
      <c r="V28" s="16">
        <v>1.0940662780382304</v>
      </c>
      <c r="W28" s="16">
        <v>1.0941146477571586</v>
      </c>
      <c r="X28" s="16"/>
      <c r="Y28" s="16"/>
      <c r="Z28" s="16"/>
      <c r="AA28" s="16"/>
      <c r="AB28" s="16"/>
    </row>
    <row r="29" spans="5:28" x14ac:dyDescent="0.25">
      <c r="E29" s="11" t="s">
        <v>157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0.50103568735172943</v>
      </c>
      <c r="M29" s="16">
        <v>0.50103249059024713</v>
      </c>
      <c r="N29" s="16">
        <v>0.50102981449113715</v>
      </c>
      <c r="O29" s="16">
        <v>0.50106973115313347</v>
      </c>
      <c r="P29" s="16">
        <v>11.16762957538997</v>
      </c>
      <c r="Q29" s="16">
        <v>24.255991153100933</v>
      </c>
      <c r="R29" s="16">
        <v>16.720397907145887</v>
      </c>
      <c r="S29" s="16">
        <v>12.710649138660607</v>
      </c>
      <c r="T29" s="16">
        <v>7.6421472120962477</v>
      </c>
      <c r="U29" s="16">
        <v>7.6170870340568388</v>
      </c>
      <c r="V29" s="16">
        <v>7.6244238034395311</v>
      </c>
      <c r="W29" s="16">
        <v>4.9044048567406886</v>
      </c>
      <c r="X29" s="16"/>
      <c r="Y29" s="16"/>
      <c r="Z29" s="16"/>
      <c r="AA29" s="16"/>
      <c r="AB29" s="16"/>
    </row>
    <row r="30" spans="5:28" x14ac:dyDescent="0.25">
      <c r="E30" s="11" t="s">
        <v>158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12.238214274585852</v>
      </c>
      <c r="P30" s="16">
        <v>9.1505423992322026</v>
      </c>
      <c r="Q30" s="16">
        <v>6.0823208850270465</v>
      </c>
      <c r="R30" s="16">
        <v>6.082450552027078</v>
      </c>
      <c r="S30" s="16">
        <v>6.0818413120043875</v>
      </c>
      <c r="T30" s="16">
        <v>6.0827118543935299</v>
      </c>
      <c r="U30" s="16">
        <v>6.0821196125772143</v>
      </c>
      <c r="V30" s="16">
        <v>6.0822701320322006</v>
      </c>
      <c r="W30" s="16">
        <v>6.1115375840304438</v>
      </c>
      <c r="X30" s="16"/>
      <c r="Y30" s="16"/>
      <c r="Z30" s="16"/>
      <c r="AA30" s="16"/>
      <c r="AB30" s="16"/>
    </row>
    <row r="31" spans="5:28" x14ac:dyDescent="0.25">
      <c r="E31" s="11" t="s">
        <v>159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-1.0622500073696629E-8</v>
      </c>
      <c r="U31" s="16">
        <v>-1.0944836558754924E-8</v>
      </c>
      <c r="V31" s="16">
        <v>-1.0906891871733263E-8</v>
      </c>
      <c r="W31" s="16">
        <v>-1.1042116502479227E-8</v>
      </c>
      <c r="X31" s="16"/>
      <c r="Y31" s="16"/>
      <c r="Z31" s="16"/>
      <c r="AA31" s="16"/>
      <c r="AB31" s="16"/>
    </row>
    <row r="32" spans="5:28" x14ac:dyDescent="0.25">
      <c r="E32" s="11" t="s">
        <v>160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12.238651472710023</v>
      </c>
      <c r="P32" s="16">
        <v>9.1507710565236113</v>
      </c>
      <c r="Q32" s="16">
        <v>6.0824174104190085</v>
      </c>
      <c r="R32" s="16">
        <v>6.0825475313504018</v>
      </c>
      <c r="S32" s="16">
        <v>6.0819361599608976</v>
      </c>
      <c r="T32" s="16">
        <v>6.0828079083567532</v>
      </c>
      <c r="U32" s="16">
        <v>6.0822154376006647</v>
      </c>
      <c r="V32" s="16">
        <v>6.0823664795098136</v>
      </c>
      <c r="W32" s="16">
        <v>6.052449419526031</v>
      </c>
      <c r="X32" s="16"/>
      <c r="Y32" s="16"/>
      <c r="Z32" s="16"/>
      <c r="AA32" s="16"/>
      <c r="AB32" s="16"/>
    </row>
    <row r="33" spans="5:28" ht="15" customHeight="1" x14ac:dyDescent="0.25">
      <c r="E33" s="11" t="s">
        <v>161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0.50056233394437499</v>
      </c>
      <c r="M33" s="16">
        <v>0.50055529164880297</v>
      </c>
      <c r="N33" s="16">
        <v>0.50054893604588557</v>
      </c>
      <c r="O33" s="16">
        <v>0.50062000583783706</v>
      </c>
      <c r="P33" s="16">
        <v>0.50065938344409044</v>
      </c>
      <c r="Q33" s="16">
        <v>0.50068667736892558</v>
      </c>
      <c r="R33" s="16">
        <v>0.5006534812357657</v>
      </c>
      <c r="S33" s="16">
        <v>0.50061560997279708</v>
      </c>
      <c r="T33" s="16">
        <v>-4.446589831038148</v>
      </c>
      <c r="U33" s="16">
        <v>-4.4530137141254382</v>
      </c>
      <c r="V33" s="16">
        <v>-4.4499540209273594</v>
      </c>
      <c r="W33" s="16">
        <v>-4.4597168884855147</v>
      </c>
      <c r="X33" s="16"/>
      <c r="Y33" s="16"/>
      <c r="Z33" s="16"/>
      <c r="AA33" s="16"/>
      <c r="AB33" s="16"/>
    </row>
    <row r="34" spans="5:28" ht="15" customHeight="1" x14ac:dyDescent="0.25">
      <c r="E34" s="11" t="s">
        <v>162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-1.7410875629295693E-8</v>
      </c>
      <c r="R34" s="16">
        <v>-2.1376832325203493E-8</v>
      </c>
      <c r="S34" s="16">
        <v>-2.2306044849522737E-8</v>
      </c>
      <c r="T34" s="16">
        <v>-2.2156065664841538E-8</v>
      </c>
      <c r="U34" s="16">
        <v>-2.2259992921948988E-8</v>
      </c>
      <c r="V34" s="16">
        <v>-2.2167772345577621E-8</v>
      </c>
      <c r="W34" s="16">
        <v>-2.2145036160474067E-8</v>
      </c>
      <c r="X34" s="16"/>
      <c r="Y34" s="16"/>
      <c r="Z34" s="16"/>
      <c r="AA34" s="16"/>
      <c r="AB34" s="16"/>
    </row>
    <row r="35" spans="5:28" ht="15" customHeight="1" x14ac:dyDescent="0.25">
      <c r="E35" s="11" t="s">
        <v>163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-7.1746661127650926</v>
      </c>
      <c r="V35" s="16">
        <v>-5.3439481069637571</v>
      </c>
      <c r="W35" s="16">
        <v>-3.3088259692269837</v>
      </c>
      <c r="X35" s="16"/>
      <c r="Y35" s="16"/>
      <c r="Z35" s="16"/>
      <c r="AA35" s="16"/>
      <c r="AB35" s="16"/>
    </row>
    <row r="36" spans="5:28" ht="15" customHeight="1" x14ac:dyDescent="0.25">
      <c r="E36" s="11" t="s">
        <v>164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15.534535476552888</v>
      </c>
      <c r="U36" s="16">
        <v>15.5860501959048</v>
      </c>
      <c r="V36" s="16">
        <v>13.411799292279044</v>
      </c>
      <c r="W36" s="16">
        <v>10.959291190782185</v>
      </c>
      <c r="X36" s="16"/>
      <c r="Y36" s="16"/>
      <c r="Z36" s="16"/>
      <c r="AA36" s="16"/>
      <c r="AB36" s="16"/>
    </row>
    <row r="37" spans="5:28" ht="15" customHeight="1" x14ac:dyDescent="0.25">
      <c r="E37" s="11" t="s">
        <v>165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14.923339687879167</v>
      </c>
      <c r="S37" s="16">
        <v>11.056595057963051</v>
      </c>
      <c r="T37" s="16">
        <v>7.2985479768524986</v>
      </c>
      <c r="U37" s="16">
        <v>7.2947600934094083</v>
      </c>
      <c r="V37" s="16">
        <v>7.2954727779747817</v>
      </c>
      <c r="W37" s="16">
        <v>4.8909474626948848</v>
      </c>
      <c r="X37" s="16"/>
      <c r="Y37" s="16"/>
      <c r="Z37" s="16"/>
      <c r="AA37" s="16"/>
      <c r="AB37" s="16"/>
    </row>
    <row r="38" spans="5:28" ht="15" customHeight="1" x14ac:dyDescent="0.25">
      <c r="E38" s="11" t="s">
        <v>166</v>
      </c>
      <c r="G38" s="16">
        <v>0</v>
      </c>
      <c r="H38" s="16">
        <v>0</v>
      </c>
      <c r="I38" s="16">
        <v>0</v>
      </c>
      <c r="J38" s="16">
        <v>0</v>
      </c>
      <c r="K38" s="16">
        <v>0.50240266116193588</v>
      </c>
      <c r="L38" s="16">
        <v>0.50239408111911055</v>
      </c>
      <c r="M38" s="16">
        <v>0.50235620652485913</v>
      </c>
      <c r="N38" s="16">
        <v>0.50232184993658713</v>
      </c>
      <c r="O38" s="16">
        <v>0.5026977888688835</v>
      </c>
      <c r="P38" s="16">
        <v>0.50273723613201871</v>
      </c>
      <c r="Q38" s="16">
        <v>-19.236814173262424</v>
      </c>
      <c r="R38" s="16">
        <v>-19.232591178640515</v>
      </c>
      <c r="S38" s="16">
        <v>-19.246533424691929</v>
      </c>
      <c r="T38" s="16">
        <v>-19.205459692034228</v>
      </c>
      <c r="U38" s="16">
        <v>-19.242037755657069</v>
      </c>
      <c r="V38" s="16">
        <v>-19.238287980986254</v>
      </c>
      <c r="W38" s="16">
        <v>-19.245238253549392</v>
      </c>
      <c r="X38" s="16"/>
      <c r="Y38" s="16"/>
      <c r="Z38" s="16"/>
      <c r="AA38" s="16"/>
      <c r="AB38" s="16"/>
    </row>
    <row r="39" spans="5:28" ht="15" customHeight="1" x14ac:dyDescent="0.25">
      <c r="E39" s="11" t="s">
        <v>167</v>
      </c>
      <c r="G39" s="16">
        <v>0</v>
      </c>
      <c r="H39" s="16">
        <v>0</v>
      </c>
      <c r="I39" s="16">
        <v>-1.1414794506875064E-8</v>
      </c>
      <c r="J39" s="16">
        <v>-1.1414794506875064E-8</v>
      </c>
      <c r="K39" s="16">
        <v>-0.50240267249831583</v>
      </c>
      <c r="L39" s="16">
        <v>-1.0034297798286729</v>
      </c>
      <c r="M39" s="16">
        <v>-1.0320337779754558</v>
      </c>
      <c r="N39" s="16">
        <v>-1.1219899204185135</v>
      </c>
      <c r="O39" s="16">
        <v>-25.555566640919583</v>
      </c>
      <c r="P39" s="16">
        <v>-30.046022937129607</v>
      </c>
      <c r="Q39" s="16">
        <v>-17.260924134804693</v>
      </c>
      <c r="R39" s="16">
        <v>-24.652841594075092</v>
      </c>
      <c r="S39" s="16">
        <v>-19.010270402363858</v>
      </c>
      <c r="T39" s="16">
        <v>-40.279247927441752</v>
      </c>
      <c r="U39" s="16">
        <v>-32.217834662846876</v>
      </c>
      <c r="V39" s="16">
        <v>-34.912446623328151</v>
      </c>
      <c r="W39" s="16">
        <v>-30.057904939537408</v>
      </c>
      <c r="X39" s="16"/>
      <c r="Y39" s="16"/>
      <c r="Z39" s="16"/>
      <c r="AA39" s="16"/>
      <c r="AB39" s="16"/>
    </row>
    <row r="40" spans="5:28" ht="15" customHeight="1" x14ac:dyDescent="0.25">
      <c r="E40" s="11" t="s">
        <v>168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14.791633997308953</v>
      </c>
      <c r="U40" s="16">
        <v>7.3670210998994801</v>
      </c>
      <c r="V40" s="16">
        <v>7.366770663054595</v>
      </c>
      <c r="W40" s="16">
        <v>7.4888058258306351</v>
      </c>
      <c r="X40" s="16"/>
      <c r="Y40" s="16"/>
      <c r="Z40" s="16"/>
      <c r="AA40" s="16"/>
      <c r="AB40" s="16"/>
    </row>
    <row r="41" spans="5:28" ht="15" customHeight="1" x14ac:dyDescent="0.25">
      <c r="E41" s="11" t="s">
        <v>169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/>
      <c r="Y41" s="16"/>
      <c r="Z41" s="16"/>
      <c r="AA41" s="16"/>
      <c r="AB41" s="16"/>
    </row>
    <row r="42" spans="5:28" ht="15" customHeight="1" x14ac:dyDescent="0.25">
      <c r="E42" s="11" t="s">
        <v>170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/>
      <c r="Y42" s="16"/>
      <c r="Z42" s="16"/>
      <c r="AA42" s="16"/>
      <c r="AB42" s="16"/>
    </row>
    <row r="43" spans="5:28" ht="15" customHeight="1" x14ac:dyDescent="0.25">
      <c r="E43" s="11" t="s">
        <v>171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4.2666236516053502E-8</v>
      </c>
      <c r="N43" s="16">
        <v>8.9274062465084958E-2</v>
      </c>
      <c r="O43" s="16">
        <v>4.8096729577181085E-2</v>
      </c>
      <c r="P43" s="16">
        <v>4.7717603455103952E-2</v>
      </c>
      <c r="Q43" s="16">
        <v>4.9429092384477791E-2</v>
      </c>
      <c r="R43" s="16">
        <v>4.9228982011336964E-2</v>
      </c>
      <c r="S43" s="16">
        <v>7.0615659831036015E-2</v>
      </c>
      <c r="T43" s="16">
        <v>4.8343888121979706E-2</v>
      </c>
      <c r="U43" s="16">
        <v>7.0013184891875357E-2</v>
      </c>
      <c r="V43" s="16">
        <v>4.9508007542566956E-2</v>
      </c>
      <c r="W43" s="16">
        <v>7.0398046068159803E-2</v>
      </c>
      <c r="X43" s="16"/>
      <c r="Y43" s="16"/>
      <c r="Z43" s="16"/>
      <c r="AA43" s="16"/>
      <c r="AB43" s="16"/>
    </row>
    <row r="44" spans="5:28" ht="15" customHeight="1" x14ac:dyDescent="0.25">
      <c r="E44" s="11" t="s">
        <v>172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5.9125513156232934E-5</v>
      </c>
      <c r="N44" s="16">
        <v>8.9581444488696982E-2</v>
      </c>
      <c r="O44" s="16">
        <v>4.8286471671882714E-2</v>
      </c>
      <c r="P44" s="16">
        <v>4.790584963478417E-2</v>
      </c>
      <c r="Q44" s="16">
        <v>4.9624086702083181E-2</v>
      </c>
      <c r="R44" s="16">
        <v>4.9423186897888605E-2</v>
      </c>
      <c r="S44" s="16">
        <v>7.0917515057741465E-2</v>
      </c>
      <c r="T44" s="16">
        <v>4.8534603331827242E-2</v>
      </c>
      <c r="U44" s="16">
        <v>7.031236734300772E-2</v>
      </c>
      <c r="V44" s="16">
        <v>4.970331316345078E-2</v>
      </c>
      <c r="W44" s="16">
        <v>7.0698890188821917E-2</v>
      </c>
      <c r="X44" s="16"/>
      <c r="Y44" s="16"/>
      <c r="Z44" s="16"/>
      <c r="AA44" s="16"/>
      <c r="AB44" s="16"/>
    </row>
    <row r="45" spans="5:28" ht="15" customHeight="1" x14ac:dyDescent="0.25">
      <c r="E45" s="11" t="s">
        <v>173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6.4698914154230798E-12</v>
      </c>
      <c r="N45" s="16">
        <v>6.5560330364674516E-12</v>
      </c>
      <c r="O45" s="16">
        <v>4.0008484060980766E-12</v>
      </c>
      <c r="P45" s="16">
        <v>3.9670942685108689E-12</v>
      </c>
      <c r="Q45" s="16">
        <v>4.1085469919331478E-12</v>
      </c>
      <c r="R45" s="16">
        <v>4.0924953211712595E-12</v>
      </c>
      <c r="S45" s="16">
        <v>6.3277869340292066E-12</v>
      </c>
      <c r="T45" s="16">
        <v>4.0186542380480153E-12</v>
      </c>
      <c r="U45" s="16">
        <v>6.2697064472658562E-12</v>
      </c>
      <c r="V45" s="16">
        <v>4.116431510031238E-12</v>
      </c>
      <c r="W45" s="16">
        <v>6.2973076392683867E-12</v>
      </c>
      <c r="X45" s="16"/>
      <c r="Y45" s="16"/>
      <c r="Z45" s="16"/>
      <c r="AA45" s="16"/>
      <c r="AB45" s="16"/>
    </row>
    <row r="46" spans="5:28" ht="15" customHeight="1" x14ac:dyDescent="0.25">
      <c r="E46" s="11" t="s">
        <v>174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-2.3269467722954486E-12</v>
      </c>
      <c r="N46" s="16">
        <v>-2.3550180559704789E-12</v>
      </c>
      <c r="O46" s="16">
        <v>-1.4335366252458807E-12</v>
      </c>
      <c r="P46" s="16">
        <v>-1.4222379693944596E-12</v>
      </c>
      <c r="Q46" s="16">
        <v>-1.4732324882633407E-12</v>
      </c>
      <c r="R46" s="16">
        <v>-1.4672638628137383E-12</v>
      </c>
      <c r="S46" s="16">
        <v>-2.2689088139432351E-12</v>
      </c>
      <c r="T46" s="16">
        <v>-1.4408972662649223E-12</v>
      </c>
      <c r="U46" s="16">
        <v>-2.2489084535217722E-12</v>
      </c>
      <c r="V46" s="16">
        <v>-1.4755900327022032E-12</v>
      </c>
      <c r="W46" s="16">
        <v>-2.2614053056328292E-12</v>
      </c>
      <c r="X46" s="16"/>
      <c r="Y46" s="16"/>
      <c r="Z46" s="16"/>
      <c r="AA46" s="16"/>
      <c r="AB46" s="16"/>
    </row>
    <row r="47" spans="5:28" ht="15" customHeight="1" x14ac:dyDescent="0.25">
      <c r="E47" s="11" t="s">
        <v>175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/>
      <c r="Y47" s="16"/>
      <c r="Z47" s="16"/>
      <c r="AA47" s="16"/>
      <c r="AB47" s="16"/>
    </row>
    <row r="48" spans="5:28" ht="15" customHeight="1" x14ac:dyDescent="0.25">
      <c r="E48" s="11" t="s">
        <v>176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/>
      <c r="Y48" s="16"/>
      <c r="Z48" s="16"/>
      <c r="AA48" s="16"/>
      <c r="AB48" s="16"/>
    </row>
    <row r="49" spans="5:28" ht="15" customHeight="1" x14ac:dyDescent="0.25">
      <c r="E49" s="11" t="s">
        <v>177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/>
      <c r="Y49" s="16"/>
      <c r="Z49" s="16"/>
      <c r="AA49" s="16"/>
      <c r="AB49" s="16"/>
    </row>
    <row r="50" spans="5:28" ht="15" customHeight="1" x14ac:dyDescent="0.25">
      <c r="E50" s="11" t="s">
        <v>178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/>
      <c r="Y50" s="16"/>
      <c r="Z50" s="16"/>
      <c r="AA50" s="16"/>
      <c r="AB50" s="16"/>
    </row>
    <row r="51" spans="5:28" ht="15" customHeight="1" x14ac:dyDescent="0.25">
      <c r="E51" s="11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5:28" ht="15" customHeight="1" x14ac:dyDescent="0.25">
      <c r="E52" s="11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5:28" ht="15" customHeight="1" x14ac:dyDescent="0.25">
      <c r="E53" s="11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5:28" ht="15" customHeight="1" x14ac:dyDescent="0.25">
      <c r="E54" s="11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5:28" ht="15" customHeight="1" x14ac:dyDescent="0.25">
      <c r="E55" s="1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5:28" ht="15" customHeight="1" x14ac:dyDescent="0.25">
      <c r="E56" s="11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5:28" ht="15" customHeight="1" x14ac:dyDescent="0.25">
      <c r="E57" s="1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5:28" ht="15" customHeight="1" x14ac:dyDescent="0.25">
      <c r="E58" s="1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5:28" ht="15" customHeight="1" x14ac:dyDescent="0.25">
      <c r="E59" s="11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5:28" ht="15" customHeight="1" x14ac:dyDescent="0.25">
      <c r="E60" s="11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5:28" ht="15" customHeight="1" x14ac:dyDescent="0.25">
      <c r="E61" s="11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5:28" ht="15" customHeight="1" x14ac:dyDescent="0.25">
      <c r="E62" s="11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5:28" ht="15" customHeight="1" x14ac:dyDescent="0.25">
      <c r="E63" s="11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5:28" ht="15" customHeight="1" x14ac:dyDescent="0.25">
      <c r="E64" s="1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5:28" ht="15" customHeight="1" x14ac:dyDescent="0.25">
      <c r="E65" s="1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5:28" ht="15" customHeight="1" x14ac:dyDescent="0.25">
      <c r="E66" s="1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5:28" ht="15" customHeight="1" x14ac:dyDescent="0.25">
      <c r="E67" s="11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5:28" ht="15" customHeight="1" x14ac:dyDescent="0.25">
      <c r="E68" s="11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5:28" ht="15" customHeight="1" x14ac:dyDescent="0.25">
      <c r="E69" s="1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5:28" ht="15" customHeight="1" x14ac:dyDescent="0.25">
      <c r="E70" s="11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5:28" ht="15" customHeight="1" x14ac:dyDescent="0.25">
      <c r="E71" s="1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5:28" ht="15" customHeight="1" x14ac:dyDescent="0.25">
      <c r="E72" s="11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5:28" ht="15" customHeight="1" x14ac:dyDescent="0.25">
      <c r="E73" s="1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5:28" ht="15" customHeight="1" x14ac:dyDescent="0.25">
      <c r="E74" s="1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5:28" ht="15" customHeight="1" x14ac:dyDescent="0.25">
      <c r="E75" s="11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5:28" ht="15" customHeight="1" x14ac:dyDescent="0.25">
      <c r="E76" s="11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5:28" ht="15" customHeight="1" x14ac:dyDescent="0.25">
      <c r="E77" s="11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5:28" ht="15" customHeight="1" x14ac:dyDescent="0.25">
      <c r="E78" s="1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5:28" ht="15" customHeight="1" x14ac:dyDescent="0.25">
      <c r="E79" s="1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5:28" ht="15" customHeight="1" x14ac:dyDescent="0.25">
      <c r="E80" s="1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5:28" ht="15" customHeight="1" x14ac:dyDescent="0.25">
      <c r="E81" s="1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5:28" ht="15" customHeight="1" x14ac:dyDescent="0.25">
      <c r="E82" s="1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5:28" ht="15" customHeight="1" x14ac:dyDescent="0.25">
      <c r="E83" s="11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5:28" ht="15" customHeight="1" x14ac:dyDescent="0.25">
      <c r="E84" s="11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5:28" ht="15" customHeight="1" x14ac:dyDescent="0.25">
      <c r="E85" s="1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5:28" ht="15" customHeight="1" x14ac:dyDescent="0.25">
      <c r="E86" s="1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5:28" ht="15" customHeight="1" x14ac:dyDescent="0.25">
      <c r="E87" s="1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5:28" ht="15" customHeight="1" x14ac:dyDescent="0.25">
      <c r="E88" s="1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5:28" ht="15" customHeight="1" x14ac:dyDescent="0.25">
      <c r="E89" s="1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5:28" ht="15" customHeight="1" x14ac:dyDescent="0.25">
      <c r="E90" s="1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5:28" ht="15" customHeight="1" x14ac:dyDescent="0.25">
      <c r="E91" s="11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5:28" ht="15" customHeight="1" x14ac:dyDescent="0.25">
      <c r="E92" s="1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5:28" ht="15" customHeight="1" x14ac:dyDescent="0.25">
      <c r="E93" s="1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5:28" ht="15" customHeight="1" x14ac:dyDescent="0.25">
      <c r="E94" s="1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5:28" ht="15" customHeight="1" x14ac:dyDescent="0.25">
      <c r="E95" s="1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5:28" ht="15" customHeight="1" x14ac:dyDescent="0.25">
      <c r="E96" s="1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5:28" ht="15" customHeight="1" x14ac:dyDescent="0.25">
      <c r="E97" s="1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5:28" ht="15" customHeight="1" x14ac:dyDescent="0.25">
      <c r="E98" s="1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5:28" ht="15" customHeight="1" x14ac:dyDescent="0.25">
      <c r="E99" s="11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5:28" ht="15" customHeight="1" x14ac:dyDescent="0.25">
      <c r="E100" s="1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5:28" ht="15" customHeight="1" x14ac:dyDescent="0.25">
      <c r="E101" s="1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5:28" ht="15" customHeight="1" x14ac:dyDescent="0.25">
      <c r="E102" s="1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5:28" ht="15" customHeight="1" x14ac:dyDescent="0.25">
      <c r="E103" s="1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5:28" ht="15" customHeight="1" x14ac:dyDescent="0.25">
      <c r="E104" s="1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5:28" ht="15" customHeight="1" x14ac:dyDescent="0.25">
      <c r="E105" s="1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5:28" ht="15" customHeight="1" x14ac:dyDescent="0.25">
      <c r="E106" s="1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5:28" ht="15" customHeight="1" x14ac:dyDescent="0.25">
      <c r="E107" s="1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5:28" ht="15" customHeight="1" x14ac:dyDescent="0.25">
      <c r="E108" s="11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5:28" ht="15" customHeight="1" x14ac:dyDescent="0.25">
      <c r="E109" s="1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5:28" ht="15" customHeight="1" x14ac:dyDescent="0.25">
      <c r="E110" s="11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5:28" ht="15" customHeight="1" x14ac:dyDescent="0.25">
      <c r="E111" s="11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5:28" ht="15" customHeight="1" x14ac:dyDescent="0.25">
      <c r="E112" s="1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5:28" ht="15" customHeight="1" x14ac:dyDescent="0.25">
      <c r="E113" s="1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5:28" ht="15" customHeight="1" x14ac:dyDescent="0.25">
      <c r="E114" s="1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5:28" ht="15" customHeight="1" x14ac:dyDescent="0.25">
      <c r="E115" s="1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5:28" ht="15" customHeight="1" x14ac:dyDescent="0.25">
      <c r="E116" s="1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5:28" ht="15" customHeight="1" x14ac:dyDescent="0.25">
      <c r="E117" s="11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5:28" ht="15" customHeight="1" x14ac:dyDescent="0.25">
      <c r="E118" s="1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5:28" ht="15" customHeight="1" x14ac:dyDescent="0.25">
      <c r="E119" s="1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5:28" ht="15" customHeight="1" x14ac:dyDescent="0.25">
      <c r="E120" s="1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5:28" ht="15" customHeight="1" x14ac:dyDescent="0.25">
      <c r="E121" s="1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5:28" ht="15" customHeight="1" x14ac:dyDescent="0.25">
      <c r="E122" s="1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5:28" ht="15" customHeight="1" x14ac:dyDescent="0.25">
      <c r="E123" s="1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5:28" ht="15" customHeight="1" x14ac:dyDescent="0.25">
      <c r="E124" s="11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5:28" ht="15" customHeight="1" x14ac:dyDescent="0.25">
      <c r="E125" s="1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5:28" ht="15" customHeight="1" x14ac:dyDescent="0.25">
      <c r="E126" s="11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5:28" ht="15" customHeight="1" x14ac:dyDescent="0.25">
      <c r="E127" s="11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5:28" ht="15" customHeight="1" x14ac:dyDescent="0.25">
      <c r="E128" s="1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5:28" ht="15" customHeight="1" x14ac:dyDescent="0.25">
      <c r="E129" s="1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5:28" ht="15" customHeight="1" x14ac:dyDescent="0.25">
      <c r="E130" s="1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5:28" ht="15" customHeight="1" x14ac:dyDescent="0.25">
      <c r="E131" s="11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5:28" ht="15" customHeight="1" x14ac:dyDescent="0.25">
      <c r="E132" s="1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5:28" ht="15" customHeight="1" x14ac:dyDescent="0.25">
      <c r="E133" s="11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5:28" ht="15" customHeight="1" x14ac:dyDescent="0.25">
      <c r="E134" s="11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5:28" ht="15" customHeight="1" x14ac:dyDescent="0.25">
      <c r="E135" s="11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5:28" ht="15" customHeight="1" x14ac:dyDescent="0.25">
      <c r="E136" s="11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5:28" ht="15" customHeight="1" x14ac:dyDescent="0.25">
      <c r="E137" s="11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5:28" ht="15" customHeight="1" x14ac:dyDescent="0.25">
      <c r="E138" s="11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5:28" ht="15" customHeight="1" x14ac:dyDescent="0.25">
      <c r="E139" s="1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5:28" ht="15" customHeight="1" x14ac:dyDescent="0.25">
      <c r="E140" s="11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5:28" ht="15" customHeight="1" x14ac:dyDescent="0.25">
      <c r="E141" s="11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5:28" ht="15" customHeight="1" x14ac:dyDescent="0.25">
      <c r="E142" s="11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5:28" ht="15" customHeight="1" x14ac:dyDescent="0.25">
      <c r="E143" s="11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5:28" ht="15" customHeight="1" x14ac:dyDescent="0.25">
      <c r="E144" s="11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2:30" ht="15" customHeight="1" x14ac:dyDescent="0.25">
      <c r="E145" s="11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2:30" ht="15" customHeight="1" x14ac:dyDescent="0.25">
      <c r="E146" s="1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2:30" ht="15" customHeight="1" x14ac:dyDescent="0.25">
      <c r="E147" s="11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30" ht="15" customHeight="1" x14ac:dyDescent="0.25">
      <c r="E148" s="11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2:30" ht="15" customHeight="1" x14ac:dyDescent="0.25">
      <c r="E149" s="11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30" ht="15" customHeight="1" x14ac:dyDescent="0.25">
      <c r="E150" s="11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30" ht="15" customHeight="1" x14ac:dyDescent="0.25"/>
    <row r="152" spans="2:30" ht="15" customHeight="1" x14ac:dyDescent="0.25">
      <c r="B152" s="5" t="s">
        <v>14</v>
      </c>
      <c r="C152" s="5"/>
      <c r="D152" s="5"/>
      <c r="E152" s="6"/>
      <c r="F152" s="14"/>
      <c r="G152" s="6"/>
      <c r="H152" s="6"/>
      <c r="I152" s="6"/>
      <c r="J152" s="6"/>
      <c r="K152" s="1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4"/>
      <c r="AD152" s="4"/>
    </row>
    <row r="153" spans="2:30" ht="15" customHeight="1" x14ac:dyDescent="0.25"/>
  </sheetData>
  <sheetProtection formatCells="0" formatColumns="0" formatRows="0" sort="0" autoFilter="0"/>
  <conditionalFormatting sqref="G9:AB150 E9:E150">
    <cfRule type="cellIs" dxfId="1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252-B9D1-477A-A69B-B547692E49CD}">
  <sheetPr>
    <tabColor theme="4" tint="0.59999389629810485"/>
  </sheetPr>
  <dimension ref="A1:AH153"/>
  <sheetViews>
    <sheetView showGridLines="0" zoomScale="80" zoomScaleNormal="80" workbookViewId="0">
      <pane xSplit="6" topLeftCell="G1" activePane="topRight" state="frozen"/>
      <selection pane="topRight"/>
    </sheetView>
  </sheetViews>
  <sheetFormatPr defaultColWidth="0" defaultRowHeight="15" customHeight="1" zeroHeight="1" x14ac:dyDescent="0.25"/>
  <cols>
    <col min="1" max="4" width="2.7109375" style="2" customWidth="1"/>
    <col min="5" max="5" width="30.7109375" style="4" customWidth="1"/>
    <col min="6" max="6" width="2.7109375" style="4" customWidth="1"/>
    <col min="7" max="7" width="15.7109375" style="13" customWidth="1"/>
    <col min="8" max="28" width="15.7109375" style="4" customWidth="1"/>
    <col min="29" max="29" width="2.7109375" style="2" customWidth="1"/>
    <col min="30" max="34" width="0" style="2" hidden="1" customWidth="1"/>
    <col min="35" max="16384" width="9.140625" style="2" hidden="1"/>
  </cols>
  <sheetData>
    <row r="1" spans="1:29" ht="24.95" customHeight="1" x14ac:dyDescent="0.25">
      <c r="A1" s="1" t="str">
        <f ca="1">MID(CELL("filename",A2),FIND("]",CELL("filename",A1))+1,255)</f>
        <v>Lines - Reactive Power</v>
      </c>
      <c r="B1" s="1"/>
      <c r="C1" s="1"/>
      <c r="D1" s="1"/>
      <c r="E1" s="9"/>
      <c r="F1" s="9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"/>
    </row>
    <row r="2" spans="1:29" ht="15" customHeight="1" x14ac:dyDescent="0.25"/>
    <row r="3" spans="1:29" x14ac:dyDescent="0.25">
      <c r="B3" s="5" t="s">
        <v>13</v>
      </c>
      <c r="C3" s="5"/>
      <c r="D3" s="5"/>
      <c r="E3" s="6"/>
      <c r="F3" s="6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9" x14ac:dyDescent="0.25">
      <c r="F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9" x14ac:dyDescent="0.25">
      <c r="C5" s="10" t="s">
        <v>7</v>
      </c>
      <c r="D5" s="10"/>
      <c r="E5" s="10"/>
      <c r="F5" s="10"/>
      <c r="G5" s="1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9" x14ac:dyDescent="0.25">
      <c r="D6" s="3"/>
      <c r="E6" s="2"/>
      <c r="F6" s="2"/>
      <c r="G6" s="2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9" x14ac:dyDescent="0.25">
      <c r="D7" s="3"/>
      <c r="E7" s="2"/>
      <c r="F7" s="2"/>
      <c r="G7" s="22" t="s">
        <v>19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9" x14ac:dyDescent="0.25">
      <c r="E8" s="17" t="s">
        <v>1</v>
      </c>
      <c r="G8" s="18" t="str">
        <f>IF('Generators - Active Power'!I8="","",'Generators - Active Power'!I8)</f>
        <v>Stage - Post Blackout</v>
      </c>
      <c r="H8" s="18" t="str">
        <f>IF('Generators - Active Power'!J8="","",'Generators - Active Power'!J8)</f>
        <v>Stage 0</v>
      </c>
      <c r="I8" s="18" t="str">
        <f>IF('Generators - Active Power'!K8="","",'Generators - Active Power'!K8)</f>
        <v>Stage 1</v>
      </c>
      <c r="J8" s="18" t="str">
        <f>IF('Generators - Active Power'!L8="","",'Generators - Active Power'!L8)</f>
        <v>Stage 2</v>
      </c>
      <c r="K8" s="18" t="str">
        <f>IF('Generators - Active Power'!M8="","",'Generators - Active Power'!M8)</f>
        <v>Stage 3</v>
      </c>
      <c r="L8" s="18" t="str">
        <f>IF('Generators - Active Power'!N8="","",'Generators - Active Power'!N8)</f>
        <v>Stage 4</v>
      </c>
      <c r="M8" s="18" t="str">
        <f>IF('Generators - Active Power'!O8="","",'Generators - Active Power'!O8)</f>
        <v>Stage 5</v>
      </c>
      <c r="N8" s="18" t="str">
        <f>IF('Generators - Active Power'!P8="","",'Generators - Active Power'!P8)</f>
        <v>Stage 6</v>
      </c>
      <c r="O8" s="18" t="str">
        <f>IF('Generators - Active Power'!Q8="","",'Generators - Active Power'!Q8)</f>
        <v>Stage 7</v>
      </c>
      <c r="P8" s="18" t="str">
        <f>IF('Generators - Active Power'!R8="","",'Generators - Active Power'!R8)</f>
        <v>Stage 8</v>
      </c>
      <c r="Q8" s="18" t="str">
        <f>IF('Generators - Active Power'!S8="","",'Generators - Active Power'!S8)</f>
        <v>Stage 9</v>
      </c>
      <c r="R8" s="18" t="str">
        <f>IF('Generators - Active Power'!T8="","",'Generators - Active Power'!T8)</f>
        <v>Stage 10</v>
      </c>
      <c r="S8" s="18" t="str">
        <f>IF('Generators - Active Power'!U8="","",'Generators - Active Power'!U8)</f>
        <v>Stage 11</v>
      </c>
      <c r="T8" s="18" t="str">
        <f>IF('Generators - Active Power'!V8="","",'Generators - Active Power'!V8)</f>
        <v>Stage 12</v>
      </c>
      <c r="U8" s="18" t="str">
        <f>IF('Generators - Active Power'!W8="","",'Generators - Active Power'!W8)</f>
        <v>Stage 13</v>
      </c>
      <c r="V8" s="18" t="str">
        <f>IF('Generators - Active Power'!X8="","",'Generators - Active Power'!X8)</f>
        <v>Stage 14</v>
      </c>
      <c r="W8" s="18" t="str">
        <f>IF('Generators - Active Power'!Y8="","",'Generators - Active Power'!Y8)</f>
        <v>Stage 15</v>
      </c>
      <c r="X8" s="18" t="str">
        <f>IF('Generators - Active Power'!Z8="","",'Generators - Active Power'!Z8)</f>
        <v/>
      </c>
      <c r="Y8" s="18" t="str">
        <f>IF('Generators - Active Power'!AA8="","",'Generators - Active Power'!AA8)</f>
        <v/>
      </c>
      <c r="Z8" s="18" t="str">
        <f>IF('Generators - Active Power'!AB8="","",'Generators - Active Power'!AB8)</f>
        <v/>
      </c>
      <c r="AA8" s="18" t="str">
        <f>IF('Generators - Active Power'!AC8="","",'Generators - Active Power'!AC8)</f>
        <v/>
      </c>
      <c r="AB8" s="18" t="str">
        <f>IF('Generators - Active Power'!AD8="","",'Generators - Active Power'!AD8)</f>
        <v/>
      </c>
    </row>
    <row r="9" spans="1:29" x14ac:dyDescent="0.25">
      <c r="E9" s="11" t="s">
        <v>137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/>
      <c r="Y9" s="16"/>
      <c r="Z9" s="16"/>
      <c r="AA9" s="16"/>
      <c r="AB9" s="16"/>
    </row>
    <row r="10" spans="1:29" x14ac:dyDescent="0.25">
      <c r="E10" s="11" t="s">
        <v>138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9" x14ac:dyDescent="0.25">
      <c r="E11" s="11" t="s">
        <v>139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9" x14ac:dyDescent="0.25">
      <c r="E12" s="11" t="s">
        <v>140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5.2217824134257655E-15</v>
      </c>
      <c r="R12" s="16">
        <v>-1.1451379108118501E-14</v>
      </c>
      <c r="S12" s="16">
        <v>3.244010388702052E-15</v>
      </c>
      <c r="T12" s="16">
        <v>1.3081688005506658E-14</v>
      </c>
      <c r="U12" s="16">
        <v>2.6282536013771732E-14</v>
      </c>
      <c r="V12" s="16">
        <v>1.0918319291259411E-14</v>
      </c>
      <c r="W12" s="16">
        <v>-8.3840260290171973E-14</v>
      </c>
      <c r="X12" s="16"/>
      <c r="Y12" s="16"/>
      <c r="Z12" s="16"/>
      <c r="AA12" s="16"/>
      <c r="AB12" s="16"/>
    </row>
    <row r="13" spans="1:29" x14ac:dyDescent="0.25">
      <c r="E13" s="11" t="s">
        <v>141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0.12300373964708988</v>
      </c>
      <c r="T13" s="16">
        <v>-6.1391265517235505E-3</v>
      </c>
      <c r="U13" s="16">
        <v>-8.9176851613345098E-3</v>
      </c>
      <c r="V13" s="16">
        <v>-8.3695192175776145E-3</v>
      </c>
      <c r="W13" s="16">
        <v>-0.48323978169993609</v>
      </c>
      <c r="X13" s="16"/>
      <c r="Y13" s="16"/>
      <c r="Z13" s="16"/>
      <c r="AA13" s="16"/>
      <c r="AB13" s="16"/>
    </row>
    <row r="14" spans="1:29" x14ac:dyDescent="0.25">
      <c r="E14" s="11" t="s">
        <v>142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6.702165058448406E-2</v>
      </c>
      <c r="W14" s="16">
        <v>-0.53677582782515043</v>
      </c>
      <c r="X14" s="16"/>
      <c r="Y14" s="16"/>
      <c r="Z14" s="16"/>
      <c r="AA14" s="16"/>
      <c r="AB14" s="16"/>
    </row>
    <row r="15" spans="1:29" x14ac:dyDescent="0.25">
      <c r="E15" s="11" t="s">
        <v>143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/>
      <c r="Y15" s="16"/>
      <c r="Z15" s="16"/>
      <c r="AA15" s="16"/>
      <c r="AB15" s="16"/>
    </row>
    <row r="16" spans="1:29" x14ac:dyDescent="0.25">
      <c r="E16" s="11" t="s">
        <v>144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3.9444784139334725</v>
      </c>
      <c r="U16" s="16">
        <v>0.88277404183636587</v>
      </c>
      <c r="V16" s="16">
        <v>1.4771433855677176</v>
      </c>
      <c r="W16" s="16">
        <v>2.1029579128031166</v>
      </c>
      <c r="X16" s="16"/>
      <c r="Y16" s="16"/>
      <c r="Z16" s="16"/>
      <c r="AA16" s="16"/>
      <c r="AB16" s="16"/>
    </row>
    <row r="17" spans="5:28" x14ac:dyDescent="0.25">
      <c r="E17" s="11" t="s">
        <v>145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3.4766479955798824</v>
      </c>
      <c r="U17" s="16">
        <v>1.7563215827145999</v>
      </c>
      <c r="V17" s="16">
        <v>1.1473190976076371</v>
      </c>
      <c r="W17" s="16">
        <v>-0.43517092015820102</v>
      </c>
      <c r="X17" s="16"/>
      <c r="Y17" s="16"/>
      <c r="Z17" s="16"/>
      <c r="AA17" s="16"/>
      <c r="AB17" s="16"/>
    </row>
    <row r="18" spans="5:28" x14ac:dyDescent="0.25">
      <c r="E18" s="11" t="s">
        <v>146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-0.31997048374725112</v>
      </c>
      <c r="V18" s="16">
        <v>-0.31264599003376914</v>
      </c>
      <c r="W18" s="16">
        <v>-0.29028201656640407</v>
      </c>
      <c r="X18" s="16"/>
      <c r="Y18" s="16"/>
      <c r="Z18" s="16"/>
      <c r="AA18" s="16"/>
      <c r="AB18" s="16"/>
    </row>
    <row r="19" spans="5:28" x14ac:dyDescent="0.25">
      <c r="E19" s="11" t="s">
        <v>147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0.2230823370237256</v>
      </c>
      <c r="V19" s="16">
        <v>8.3970549325684263E-2</v>
      </c>
      <c r="W19" s="16">
        <v>0.34243146666720686</v>
      </c>
      <c r="X19" s="16"/>
      <c r="Y19" s="16"/>
      <c r="Z19" s="16"/>
      <c r="AA19" s="16"/>
      <c r="AB19" s="16"/>
    </row>
    <row r="20" spans="5:28" x14ac:dyDescent="0.25">
      <c r="E20" s="11" t="s">
        <v>148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4.3097702402485227E-2</v>
      </c>
      <c r="T20" s="16">
        <v>0.16756182936590713</v>
      </c>
      <c r="U20" s="16">
        <v>0.17504690189551575</v>
      </c>
      <c r="V20" s="16">
        <v>0.17371258527297723</v>
      </c>
      <c r="W20" s="16">
        <v>0.98008476446636483</v>
      </c>
      <c r="X20" s="16"/>
      <c r="Y20" s="16"/>
      <c r="Z20" s="16"/>
      <c r="AA20" s="16"/>
      <c r="AB20" s="16"/>
    </row>
    <row r="21" spans="5:28" x14ac:dyDescent="0.25">
      <c r="E21" s="11" t="s">
        <v>149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-7.0565095867253236E-11</v>
      </c>
      <c r="T21" s="16">
        <v>1.7533263035884872E-11</v>
      </c>
      <c r="U21" s="16">
        <v>3.2106091223116362E-11</v>
      </c>
      <c r="V21" s="16">
        <v>1.8757369876082342E-10</v>
      </c>
      <c r="W21" s="16">
        <v>-0.35913595126888098</v>
      </c>
      <c r="X21" s="16"/>
      <c r="Y21" s="16"/>
      <c r="Z21" s="16"/>
      <c r="AA21" s="16"/>
      <c r="AB21" s="16"/>
    </row>
    <row r="22" spans="5:28" x14ac:dyDescent="0.25">
      <c r="E22" s="11" t="s">
        <v>150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2.1247824846362513</v>
      </c>
      <c r="U22" s="16">
        <v>0.53448761665809008</v>
      </c>
      <c r="V22" s="16">
        <v>0.52658990647078618</v>
      </c>
      <c r="W22" s="16">
        <v>-0.89704176200500063</v>
      </c>
      <c r="X22" s="16"/>
      <c r="Y22" s="16"/>
      <c r="Z22" s="16"/>
      <c r="AA22" s="16"/>
      <c r="AB22" s="16"/>
    </row>
    <row r="23" spans="5:28" x14ac:dyDescent="0.25">
      <c r="E23" s="11" t="s">
        <v>151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3.1345589490457932</v>
      </c>
      <c r="R23" s="16">
        <v>1.61250363526854</v>
      </c>
      <c r="S23" s="16">
        <v>0.78212958721397419</v>
      </c>
      <c r="T23" s="16">
        <v>0.78576716742283037</v>
      </c>
      <c r="U23" s="16">
        <v>0.78333167746199139</v>
      </c>
      <c r="V23" s="16">
        <v>0.78555505635865774</v>
      </c>
      <c r="W23" s="16">
        <v>1.0718881287876261</v>
      </c>
      <c r="X23" s="16"/>
      <c r="Y23" s="16"/>
      <c r="Z23" s="16"/>
      <c r="AA23" s="16"/>
      <c r="AB23" s="16"/>
    </row>
    <row r="24" spans="5:28" x14ac:dyDescent="0.25">
      <c r="E24" s="11" t="s">
        <v>152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1.1599599568871932E-14</v>
      </c>
      <c r="T24" s="16">
        <v>2.095033139342962E-14</v>
      </c>
      <c r="U24" s="16">
        <v>8.0745311760416274E-16</v>
      </c>
      <c r="V24" s="16">
        <v>6.7202189697543033E-15</v>
      </c>
      <c r="W24" s="16">
        <v>-0.50597912652074362</v>
      </c>
      <c r="X24" s="16"/>
      <c r="Y24" s="16"/>
      <c r="Z24" s="16"/>
      <c r="AA24" s="16"/>
      <c r="AB24" s="16"/>
    </row>
    <row r="25" spans="5:28" x14ac:dyDescent="0.25">
      <c r="E25" s="11" t="s">
        <v>153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0.13642430758254376</v>
      </c>
      <c r="Q25" s="16">
        <v>-8.8159554563291831E-2</v>
      </c>
      <c r="R25" s="16">
        <v>-0.20094537514230892</v>
      </c>
      <c r="S25" s="16">
        <v>-0.20454852737066997</v>
      </c>
      <c r="T25" s="16">
        <v>-0.20299303233696264</v>
      </c>
      <c r="U25" s="16">
        <v>-0.2033999887228306</v>
      </c>
      <c r="V25" s="16">
        <v>-0.20244313250820278</v>
      </c>
      <c r="W25" s="16">
        <v>-0.20588967542896919</v>
      </c>
      <c r="X25" s="16"/>
      <c r="Y25" s="16"/>
      <c r="Z25" s="16"/>
      <c r="AA25" s="16"/>
      <c r="AB25" s="16"/>
    </row>
    <row r="26" spans="5:28" ht="15.75" customHeight="1" x14ac:dyDescent="0.25">
      <c r="E26" s="11" t="s">
        <v>154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1.2978644439812377</v>
      </c>
      <c r="S26" s="16">
        <v>0.49515950089579563</v>
      </c>
      <c r="T26" s="16">
        <v>2.7883184852897092E-2</v>
      </c>
      <c r="U26" s="16">
        <v>2.4716328643608954E-2</v>
      </c>
      <c r="V26" s="16">
        <v>2.7790250901416069E-2</v>
      </c>
      <c r="W26" s="16">
        <v>0.10821217053917276</v>
      </c>
      <c r="X26" s="16"/>
      <c r="Y26" s="16"/>
      <c r="Z26" s="16"/>
      <c r="AA26" s="16"/>
      <c r="AB26" s="16"/>
    </row>
    <row r="27" spans="5:28" x14ac:dyDescent="0.25">
      <c r="E27" s="11" t="s">
        <v>155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4.7541053467125183</v>
      </c>
      <c r="R27" s="16">
        <v>2.3546940729268764</v>
      </c>
      <c r="S27" s="16">
        <v>1.0660231052164784</v>
      </c>
      <c r="T27" s="16">
        <v>1.0715669190676753</v>
      </c>
      <c r="U27" s="16">
        <v>1.0605126646654999</v>
      </c>
      <c r="V27" s="16">
        <v>1.0638712200012383</v>
      </c>
      <c r="W27" s="16">
        <v>1.1787329065267527</v>
      </c>
      <c r="X27" s="16"/>
      <c r="Y27" s="16"/>
      <c r="Z27" s="16"/>
      <c r="AA27" s="16"/>
      <c r="AB27" s="16"/>
    </row>
    <row r="28" spans="5:28" x14ac:dyDescent="0.25">
      <c r="E28" s="11" t="s">
        <v>156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0.14065201219104906</v>
      </c>
      <c r="T28" s="16">
        <v>1.999436217448336E-2</v>
      </c>
      <c r="U28" s="16">
        <v>1.8161446070716125E-2</v>
      </c>
      <c r="V28" s="16">
        <v>1.8551984471617156E-2</v>
      </c>
      <c r="W28" s="16">
        <v>1.9505294423181718E-2</v>
      </c>
      <c r="X28" s="16"/>
      <c r="Y28" s="16"/>
      <c r="Z28" s="16"/>
      <c r="AA28" s="16"/>
      <c r="AB28" s="16"/>
    </row>
    <row r="29" spans="5:28" x14ac:dyDescent="0.25">
      <c r="E29" s="11" t="s">
        <v>157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-0.33025581671195708</v>
      </c>
      <c r="M29" s="16">
        <v>-0.33917186628388885</v>
      </c>
      <c r="N29" s="16">
        <v>-0.3474097053913241</v>
      </c>
      <c r="O29" s="16">
        <v>-0.26440383145050922</v>
      </c>
      <c r="P29" s="16">
        <v>0.21168421305172025</v>
      </c>
      <c r="Q29" s="16">
        <v>5.9187528452589389</v>
      </c>
      <c r="R29" s="16">
        <v>2.5925501401448985</v>
      </c>
      <c r="S29" s="16">
        <v>0.96525635827549294</v>
      </c>
      <c r="T29" s="16">
        <v>-3.0129854285701767</v>
      </c>
      <c r="U29" s="16">
        <v>-2.5674073510920317</v>
      </c>
      <c r="V29" s="16">
        <v>-2.8418322959409514</v>
      </c>
      <c r="W29" s="16">
        <v>-1.7897300672230108</v>
      </c>
      <c r="X29" s="16"/>
      <c r="Y29" s="16"/>
      <c r="Z29" s="16"/>
      <c r="AA29" s="16"/>
      <c r="AB29" s="16"/>
    </row>
    <row r="30" spans="5:28" x14ac:dyDescent="0.25">
      <c r="E30" s="11" t="s">
        <v>158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0.85345463406199551</v>
      </c>
      <c r="P30" s="16">
        <v>0.28163784945235637</v>
      </c>
      <c r="Q30" s="16">
        <v>-4.8317783946038251E-2</v>
      </c>
      <c r="R30" s="16">
        <v>-4.6357925985848425E-2</v>
      </c>
      <c r="S30" s="16">
        <v>-5.5566919043720464E-2</v>
      </c>
      <c r="T30" s="16">
        <v>-4.8326452028032651E-2</v>
      </c>
      <c r="U30" s="16">
        <v>-5.1344942317299136E-2</v>
      </c>
      <c r="V30" s="16">
        <v>-4.9086265700829301E-2</v>
      </c>
      <c r="W30" s="16">
        <v>-5.3834002551054194E-2</v>
      </c>
      <c r="X30" s="16"/>
      <c r="Y30" s="16"/>
      <c r="Z30" s="16"/>
      <c r="AA30" s="16"/>
      <c r="AB30" s="16"/>
    </row>
    <row r="31" spans="5:28" x14ac:dyDescent="0.25">
      <c r="E31" s="11" t="s">
        <v>159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-1.0634599893894453E-14</v>
      </c>
      <c r="U31" s="16">
        <v>-2.0492491731128059E-14</v>
      </c>
      <c r="V31" s="16">
        <v>-6.2381797300052806E-15</v>
      </c>
      <c r="W31" s="16">
        <v>-5.471484597052076E-15</v>
      </c>
      <c r="X31" s="16"/>
      <c r="Y31" s="16"/>
      <c r="Z31" s="16"/>
      <c r="AA31" s="16"/>
      <c r="AB31" s="16"/>
    </row>
    <row r="32" spans="5:28" x14ac:dyDescent="0.25">
      <c r="E32" s="11" t="s">
        <v>160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0.87076438225610886</v>
      </c>
      <c r="P32" s="16">
        <v>0.2904016416818247</v>
      </c>
      <c r="Q32" s="16">
        <v>-4.5403536470738803E-2</v>
      </c>
      <c r="R32" s="16">
        <v>-4.341714099132199E-2</v>
      </c>
      <c r="S32" s="16">
        <v>-5.2751297957124521E-2</v>
      </c>
      <c r="T32" s="16">
        <v>-4.5424762339974389E-2</v>
      </c>
      <c r="U32" s="16">
        <v>-4.8471785472158135E-2</v>
      </c>
      <c r="V32" s="16">
        <v>-4.618243824824031E-2</v>
      </c>
      <c r="W32" s="16">
        <v>-5.1335141791981176E-2</v>
      </c>
      <c r="X32" s="16"/>
      <c r="Y32" s="16"/>
      <c r="Z32" s="16"/>
      <c r="AA32" s="16"/>
      <c r="AB32" s="16"/>
    </row>
    <row r="33" spans="5:28" ht="15" customHeight="1" x14ac:dyDescent="0.25">
      <c r="E33" s="11" t="s">
        <v>161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-0.33106585503870489</v>
      </c>
      <c r="M33" s="16">
        <v>-0.33998848537552007</v>
      </c>
      <c r="N33" s="16">
        <v>-0.34823262112946429</v>
      </c>
      <c r="O33" s="16">
        <v>-0.26517343582762387</v>
      </c>
      <c r="P33" s="16">
        <v>-0.22625217815295584</v>
      </c>
      <c r="Q33" s="16">
        <v>-0.20158981933192327</v>
      </c>
      <c r="R33" s="16">
        <v>-0.2318537750827632</v>
      </c>
      <c r="S33" s="16">
        <v>-0.26962268892126839</v>
      </c>
      <c r="T33" s="16">
        <v>-4.0425290918642123</v>
      </c>
      <c r="U33" s="16">
        <v>-3.5743167445455795</v>
      </c>
      <c r="V33" s="16">
        <v>-3.8574813535961843</v>
      </c>
      <c r="W33" s="16">
        <v>-2.8254156419695646</v>
      </c>
      <c r="X33" s="16"/>
      <c r="Y33" s="16"/>
      <c r="Z33" s="16"/>
      <c r="AA33" s="16"/>
      <c r="AB33" s="16"/>
    </row>
    <row r="34" spans="5:28" ht="15" customHeight="1" x14ac:dyDescent="0.25">
      <c r="E34" s="11" t="s">
        <v>162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-8.9910204848175689E-13</v>
      </c>
      <c r="R34" s="16">
        <v>-5.623985940202121E-13</v>
      </c>
      <c r="S34" s="16">
        <v>-3.9106937489738347E-13</v>
      </c>
      <c r="T34" s="16">
        <v>-1.4209479228722172E-12</v>
      </c>
      <c r="U34" s="16">
        <v>3.2080507842708572E-13</v>
      </c>
      <c r="V34" s="16">
        <v>-2.3988542385606823E-12</v>
      </c>
      <c r="W34" s="16">
        <v>6.8414228650079496E-12</v>
      </c>
      <c r="X34" s="16"/>
      <c r="Y34" s="16"/>
      <c r="Z34" s="16"/>
      <c r="AA34" s="16"/>
      <c r="AB34" s="16"/>
    </row>
    <row r="35" spans="5:28" ht="15" customHeight="1" x14ac:dyDescent="0.25">
      <c r="E35" s="11" t="s">
        <v>163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9.6888146723525415E-2</v>
      </c>
      <c r="V35" s="16">
        <v>0.22867544070802848</v>
      </c>
      <c r="W35" s="16">
        <v>-5.2149450100811623E-2</v>
      </c>
      <c r="X35" s="16"/>
      <c r="Y35" s="16"/>
      <c r="Z35" s="16"/>
      <c r="AA35" s="16"/>
      <c r="AB35" s="16"/>
    </row>
    <row r="36" spans="5:28" ht="15" customHeight="1" x14ac:dyDescent="0.25">
      <c r="E36" s="11" t="s">
        <v>164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3.4806913637529715</v>
      </c>
      <c r="U36" s="16">
        <v>1.7682237205418114</v>
      </c>
      <c r="V36" s="16">
        <v>1.1807613018395644</v>
      </c>
      <c r="W36" s="16">
        <v>-0.3792280108829682</v>
      </c>
      <c r="X36" s="16"/>
      <c r="Y36" s="16"/>
      <c r="Z36" s="16"/>
      <c r="AA36" s="16"/>
      <c r="AB36" s="16"/>
    </row>
    <row r="37" spans="5:28" ht="15" customHeight="1" x14ac:dyDescent="0.25">
      <c r="E37" s="11" t="s">
        <v>165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2.2116462709411819</v>
      </c>
      <c r="S37" s="16">
        <v>0.95560978920856243</v>
      </c>
      <c r="T37" s="16">
        <v>0.20825423568570889</v>
      </c>
      <c r="U37" s="16">
        <v>0.19693903299183502</v>
      </c>
      <c r="V37" s="16">
        <v>0.20135761392676832</v>
      </c>
      <c r="W37" s="16">
        <v>0.15669426108156914</v>
      </c>
      <c r="X37" s="16"/>
      <c r="Y37" s="16"/>
      <c r="Z37" s="16"/>
      <c r="AA37" s="16"/>
      <c r="AB37" s="16"/>
    </row>
    <row r="38" spans="5:28" ht="15" customHeight="1" x14ac:dyDescent="0.25">
      <c r="E38" s="11" t="s">
        <v>166</v>
      </c>
      <c r="G38" s="16">
        <v>0</v>
      </c>
      <c r="H38" s="16">
        <v>0</v>
      </c>
      <c r="I38" s="16">
        <v>0</v>
      </c>
      <c r="J38" s="16">
        <v>0</v>
      </c>
      <c r="K38" s="16">
        <v>0.72548242902463489</v>
      </c>
      <c r="L38" s="16">
        <v>0.72169315990520899</v>
      </c>
      <c r="M38" s="16">
        <v>0.70476992042876807</v>
      </c>
      <c r="N38" s="16">
        <v>0.68913512844935276</v>
      </c>
      <c r="O38" s="16">
        <v>0.84672820363081436</v>
      </c>
      <c r="P38" s="16">
        <v>0.86170102123814174</v>
      </c>
      <c r="Q38" s="16">
        <v>-4.0200750713810285</v>
      </c>
      <c r="R38" s="16">
        <v>-4.719372248232629</v>
      </c>
      <c r="S38" s="16">
        <v>-1.3710412415512891</v>
      </c>
      <c r="T38" s="16">
        <v>-7.7954173539996878</v>
      </c>
      <c r="U38" s="16">
        <v>-2.926194401890676</v>
      </c>
      <c r="V38" s="16">
        <v>-3.7439325550910358</v>
      </c>
      <c r="W38" s="16">
        <v>-1.9551908483558886</v>
      </c>
      <c r="X38" s="16"/>
      <c r="Y38" s="16"/>
      <c r="Z38" s="16"/>
      <c r="AA38" s="16"/>
      <c r="AB38" s="16"/>
    </row>
    <row r="39" spans="5:28" ht="15" customHeight="1" x14ac:dyDescent="0.25">
      <c r="E39" s="11" t="s">
        <v>167</v>
      </c>
      <c r="G39" s="16">
        <v>0</v>
      </c>
      <c r="H39" s="16">
        <v>0</v>
      </c>
      <c r="I39" s="16">
        <v>5.4094106448852495E-14</v>
      </c>
      <c r="J39" s="16">
        <v>5.4094106448852495E-14</v>
      </c>
      <c r="K39" s="16">
        <v>-0.72548242902484805</v>
      </c>
      <c r="L39" s="16">
        <v>-0.39143734319314294</v>
      </c>
      <c r="M39" s="16">
        <v>0.62719575723103693</v>
      </c>
      <c r="N39" s="16">
        <v>1.5862930755149125</v>
      </c>
      <c r="O39" s="16">
        <v>-1.1289822785009722</v>
      </c>
      <c r="P39" s="16">
        <v>-0.47714739556636587</v>
      </c>
      <c r="Q39" s="16">
        <v>-0.59479287594471852</v>
      </c>
      <c r="R39" s="16">
        <v>1.2102152161516848</v>
      </c>
      <c r="S39" s="16">
        <v>1.6920637870791539</v>
      </c>
      <c r="T39" s="16">
        <v>4.8538889399798322</v>
      </c>
      <c r="U39" s="16">
        <v>5.0263772990763229</v>
      </c>
      <c r="V39" s="16">
        <v>5.4768756232041245</v>
      </c>
      <c r="W39" s="16">
        <v>4.9041437989677856</v>
      </c>
      <c r="X39" s="16"/>
      <c r="Y39" s="16"/>
      <c r="Z39" s="16"/>
      <c r="AA39" s="16"/>
      <c r="AB39" s="16"/>
    </row>
    <row r="40" spans="5:28" ht="15" customHeight="1" x14ac:dyDescent="0.25">
      <c r="E40" s="11" t="s">
        <v>168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2.5884904091856615</v>
      </c>
      <c r="U40" s="16">
        <v>0.64704199316897637</v>
      </c>
      <c r="V40" s="16">
        <v>0.6404388656415605</v>
      </c>
      <c r="W40" s="16">
        <v>2.1269897511895905</v>
      </c>
      <c r="X40" s="16"/>
      <c r="Y40" s="16"/>
      <c r="Z40" s="16"/>
      <c r="AA40" s="16"/>
      <c r="AB40" s="16"/>
    </row>
    <row r="41" spans="5:28" ht="15" customHeight="1" x14ac:dyDescent="0.25">
      <c r="E41" s="11" t="s">
        <v>169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/>
      <c r="Y41" s="16"/>
      <c r="Z41" s="16"/>
      <c r="AA41" s="16"/>
      <c r="AB41" s="16"/>
    </row>
    <row r="42" spans="5:28" ht="15" customHeight="1" x14ac:dyDescent="0.25">
      <c r="E42" s="11" t="s">
        <v>170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/>
      <c r="Y42" s="16"/>
      <c r="Z42" s="16"/>
      <c r="AA42" s="16"/>
      <c r="AB42" s="16"/>
    </row>
    <row r="43" spans="5:28" ht="15" customHeight="1" x14ac:dyDescent="0.25">
      <c r="E43" s="11" t="s">
        <v>171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-0.36859667713361977</v>
      </c>
      <c r="N43" s="16">
        <v>-1.3035529777421282</v>
      </c>
      <c r="O43" s="16">
        <v>-0.80089290138771252</v>
      </c>
      <c r="P43" s="16">
        <v>-0.79457873870317597</v>
      </c>
      <c r="Q43" s="16">
        <v>-0.82306512719336744</v>
      </c>
      <c r="R43" s="16">
        <v>-0.8197330036229179</v>
      </c>
      <c r="S43" s="16">
        <v>-1.2719833460016103</v>
      </c>
      <c r="T43" s="16">
        <v>-0.80500137920123593</v>
      </c>
      <c r="U43" s="16">
        <v>-1.2607380969195512</v>
      </c>
      <c r="V43" s="16">
        <v>-0.82437917707675246</v>
      </c>
      <c r="W43" s="16">
        <v>-1.2677418074327675</v>
      </c>
      <c r="X43" s="16"/>
      <c r="Y43" s="16"/>
      <c r="Z43" s="16"/>
      <c r="AA43" s="16"/>
      <c r="AB43" s="16"/>
    </row>
    <row r="44" spans="5:28" ht="15" customHeight="1" x14ac:dyDescent="0.25">
      <c r="E44" s="11" t="s">
        <v>172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-1.0136844403511298</v>
      </c>
      <c r="N44" s="16">
        <v>-1.9562597412049469</v>
      </c>
      <c r="O44" s="16">
        <v>-1.1982036899671549</v>
      </c>
      <c r="P44" s="16">
        <v>-1.1887571656764326</v>
      </c>
      <c r="Q44" s="16">
        <v>-1.2313777345553825</v>
      </c>
      <c r="R44" s="16">
        <v>-1.2263925849857134</v>
      </c>
      <c r="S44" s="16">
        <v>-1.9008184086533717</v>
      </c>
      <c r="T44" s="16">
        <v>-1.2043511852566362</v>
      </c>
      <c r="U44" s="16">
        <v>-1.8840300554211344</v>
      </c>
      <c r="V44" s="16">
        <v>-1.2333436686903965</v>
      </c>
      <c r="W44" s="16">
        <v>-1.8944973884924465</v>
      </c>
      <c r="X44" s="16"/>
      <c r="Y44" s="16"/>
      <c r="Z44" s="16"/>
      <c r="AA44" s="16"/>
      <c r="AB44" s="16"/>
    </row>
    <row r="45" spans="5:28" ht="15" customHeight="1" x14ac:dyDescent="0.25">
      <c r="E45" s="11" t="s">
        <v>173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-6.6063063694032532E-5</v>
      </c>
      <c r="N45" s="16">
        <v>-6.6931704648245149E-5</v>
      </c>
      <c r="O45" s="16">
        <v>-4.0743053339510651E-5</v>
      </c>
      <c r="P45" s="16">
        <v>-4.0421838877950535E-5</v>
      </c>
      <c r="Q45" s="16">
        <v>-4.1871256898113486E-5</v>
      </c>
      <c r="R45" s="16">
        <v>-4.1701743933725548E-5</v>
      </c>
      <c r="S45" s="16">
        <v>-6.4485710200958769E-5</v>
      </c>
      <c r="T45" s="16">
        <v>-4.0952148366409338E-5</v>
      </c>
      <c r="U45" s="16">
        <v>-6.3917272564171772E-5</v>
      </c>
      <c r="V45" s="16">
        <v>-4.1938105695764279E-5</v>
      </c>
      <c r="W45" s="16">
        <v>-6.427245944777324E-5</v>
      </c>
      <c r="X45" s="16"/>
      <c r="Y45" s="16"/>
      <c r="Z45" s="16"/>
      <c r="AA45" s="16"/>
      <c r="AB45" s="16"/>
    </row>
    <row r="46" spans="5:28" ht="15" customHeight="1" x14ac:dyDescent="0.25">
      <c r="E46" s="11" t="s">
        <v>174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3.2311742677852644E-27</v>
      </c>
      <c r="N46" s="16">
        <v>1.4618619986188309E-22</v>
      </c>
      <c r="O46" s="16">
        <v>-1.8167931047761539E-18</v>
      </c>
      <c r="P46" s="16">
        <v>5.9067407178065534E-19</v>
      </c>
      <c r="Q46" s="16">
        <v>-1.5794686554477384E-18</v>
      </c>
      <c r="R46" s="16">
        <v>-4.8667511847769916E-18</v>
      </c>
      <c r="S46" s="16">
        <v>1.1057727143959307E-19</v>
      </c>
      <c r="T46" s="16">
        <v>1.007779542250834E-18</v>
      </c>
      <c r="U46" s="16">
        <v>-1.3653288498332205E-21</v>
      </c>
      <c r="V46" s="16">
        <v>2.553398257337818E-18</v>
      </c>
      <c r="W46" s="16">
        <v>-2.2374045851194E-19</v>
      </c>
      <c r="X46" s="16"/>
      <c r="Y46" s="16"/>
      <c r="Z46" s="16"/>
      <c r="AA46" s="16"/>
      <c r="AB46" s="16"/>
    </row>
    <row r="47" spans="5:28" ht="15" customHeight="1" x14ac:dyDescent="0.25">
      <c r="E47" s="11" t="s">
        <v>175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/>
      <c r="Y47" s="16"/>
      <c r="Z47" s="16"/>
      <c r="AA47" s="16"/>
      <c r="AB47" s="16"/>
    </row>
    <row r="48" spans="5:28" ht="15" customHeight="1" x14ac:dyDescent="0.25">
      <c r="E48" s="11" t="s">
        <v>176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/>
      <c r="Y48" s="16"/>
      <c r="Z48" s="16"/>
      <c r="AA48" s="16"/>
      <c r="AB48" s="16"/>
    </row>
    <row r="49" spans="5:28" ht="15" customHeight="1" x14ac:dyDescent="0.25">
      <c r="E49" s="11" t="s">
        <v>177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/>
      <c r="Y49" s="16"/>
      <c r="Z49" s="16"/>
      <c r="AA49" s="16"/>
      <c r="AB49" s="16"/>
    </row>
    <row r="50" spans="5:28" ht="15" customHeight="1" x14ac:dyDescent="0.25">
      <c r="E50" s="11" t="s">
        <v>178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/>
      <c r="Y50" s="16"/>
      <c r="Z50" s="16"/>
      <c r="AA50" s="16"/>
      <c r="AB50" s="16"/>
    </row>
    <row r="51" spans="5:28" ht="15" customHeight="1" x14ac:dyDescent="0.25">
      <c r="E51" s="11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5:28" ht="15" customHeight="1" x14ac:dyDescent="0.25">
      <c r="E52" s="11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5:28" ht="15" customHeight="1" x14ac:dyDescent="0.25">
      <c r="E53" s="11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5:28" ht="15" customHeight="1" x14ac:dyDescent="0.25">
      <c r="E54" s="11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5:28" ht="15" customHeight="1" x14ac:dyDescent="0.25">
      <c r="E55" s="1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5:28" ht="15" customHeight="1" x14ac:dyDescent="0.25">
      <c r="E56" s="11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5:28" ht="15" customHeight="1" x14ac:dyDescent="0.25">
      <c r="E57" s="11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5:28" ht="15" customHeight="1" x14ac:dyDescent="0.25">
      <c r="E58" s="1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5:28" ht="15" customHeight="1" x14ac:dyDescent="0.25">
      <c r="E59" s="11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5:28" ht="15" customHeight="1" x14ac:dyDescent="0.25">
      <c r="E60" s="11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5:28" ht="15" customHeight="1" x14ac:dyDescent="0.25">
      <c r="E61" s="11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5:28" ht="15" customHeight="1" x14ac:dyDescent="0.25">
      <c r="E62" s="11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5:28" ht="15" customHeight="1" x14ac:dyDescent="0.25">
      <c r="E63" s="11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5:28" ht="15" customHeight="1" x14ac:dyDescent="0.25">
      <c r="E64" s="1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5:28" ht="15" customHeight="1" x14ac:dyDescent="0.25">
      <c r="E65" s="1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5:28" ht="15" customHeight="1" x14ac:dyDescent="0.25">
      <c r="E66" s="1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5:28" ht="15" customHeight="1" x14ac:dyDescent="0.25">
      <c r="E67" s="11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5:28" ht="15" customHeight="1" x14ac:dyDescent="0.25">
      <c r="E68" s="11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5:28" ht="15" customHeight="1" x14ac:dyDescent="0.25">
      <c r="E69" s="1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5:28" ht="15" customHeight="1" x14ac:dyDescent="0.25">
      <c r="E70" s="11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5:28" ht="15" customHeight="1" x14ac:dyDescent="0.25">
      <c r="E71" s="1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5:28" ht="15" customHeight="1" x14ac:dyDescent="0.25">
      <c r="E72" s="11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5:28" ht="15" customHeight="1" x14ac:dyDescent="0.25">
      <c r="E73" s="1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5:28" ht="15" customHeight="1" x14ac:dyDescent="0.25">
      <c r="E74" s="1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5:28" ht="15" customHeight="1" x14ac:dyDescent="0.25">
      <c r="E75" s="11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5:28" ht="15" customHeight="1" x14ac:dyDescent="0.25">
      <c r="E76" s="11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5:28" ht="15" customHeight="1" x14ac:dyDescent="0.25">
      <c r="E77" s="11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5:28" ht="15" customHeight="1" x14ac:dyDescent="0.25">
      <c r="E78" s="1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5:28" ht="15" customHeight="1" x14ac:dyDescent="0.25">
      <c r="E79" s="1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5:28" ht="15" customHeight="1" x14ac:dyDescent="0.25">
      <c r="E80" s="1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5:28" ht="15" customHeight="1" x14ac:dyDescent="0.25">
      <c r="E81" s="11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5:28" ht="15" customHeight="1" x14ac:dyDescent="0.25">
      <c r="E82" s="1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5:28" ht="15" customHeight="1" x14ac:dyDescent="0.25">
      <c r="E83" s="11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5:28" ht="15" customHeight="1" x14ac:dyDescent="0.25">
      <c r="E84" s="11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5:28" ht="15" customHeight="1" x14ac:dyDescent="0.25">
      <c r="E85" s="1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5:28" ht="15" customHeight="1" x14ac:dyDescent="0.25">
      <c r="E86" s="1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5:28" ht="15" customHeight="1" x14ac:dyDescent="0.25">
      <c r="E87" s="1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5:28" ht="15" customHeight="1" x14ac:dyDescent="0.25">
      <c r="E88" s="1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5:28" ht="15" customHeight="1" x14ac:dyDescent="0.25">
      <c r="E89" s="11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5:28" ht="15" customHeight="1" x14ac:dyDescent="0.25">
      <c r="E90" s="11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5:28" ht="15" customHeight="1" x14ac:dyDescent="0.25">
      <c r="E91" s="11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5:28" ht="15" customHeight="1" x14ac:dyDescent="0.25">
      <c r="E92" s="1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5:28" ht="15" customHeight="1" x14ac:dyDescent="0.25">
      <c r="E93" s="1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5:28" ht="15" customHeight="1" x14ac:dyDescent="0.25">
      <c r="E94" s="1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5:28" ht="15" customHeight="1" x14ac:dyDescent="0.25">
      <c r="E95" s="1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5:28" ht="15" customHeight="1" x14ac:dyDescent="0.25">
      <c r="E96" s="11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5:28" ht="15" customHeight="1" x14ac:dyDescent="0.25">
      <c r="E97" s="11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5:28" ht="15" customHeight="1" x14ac:dyDescent="0.25">
      <c r="E98" s="11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5:28" ht="15" customHeight="1" x14ac:dyDescent="0.25">
      <c r="E99" s="11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5:28" ht="15" customHeight="1" x14ac:dyDescent="0.25">
      <c r="E100" s="1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5:28" ht="15" customHeight="1" x14ac:dyDescent="0.25">
      <c r="E101" s="1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5:28" ht="15" customHeight="1" x14ac:dyDescent="0.25">
      <c r="E102" s="1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5:28" ht="15" customHeight="1" x14ac:dyDescent="0.25">
      <c r="E103" s="11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5:28" ht="15" customHeight="1" x14ac:dyDescent="0.25">
      <c r="E104" s="11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5:28" ht="15" customHeight="1" x14ac:dyDescent="0.25">
      <c r="E105" s="1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5:28" ht="15" customHeight="1" x14ac:dyDescent="0.25">
      <c r="E106" s="1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5:28" ht="15" customHeight="1" x14ac:dyDescent="0.25">
      <c r="E107" s="1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5:28" ht="15" customHeight="1" x14ac:dyDescent="0.25">
      <c r="E108" s="11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5:28" ht="15" customHeight="1" x14ac:dyDescent="0.25">
      <c r="E109" s="1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5:28" ht="15" customHeight="1" x14ac:dyDescent="0.25">
      <c r="E110" s="11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5:28" ht="15" customHeight="1" x14ac:dyDescent="0.25">
      <c r="E111" s="11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5:28" ht="15" customHeight="1" x14ac:dyDescent="0.25">
      <c r="E112" s="11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5:28" ht="15" customHeight="1" x14ac:dyDescent="0.25">
      <c r="E113" s="1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5:28" ht="15" customHeight="1" x14ac:dyDescent="0.25">
      <c r="E114" s="1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5:28" ht="15" customHeight="1" x14ac:dyDescent="0.25">
      <c r="E115" s="1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5:28" ht="15" customHeight="1" x14ac:dyDescent="0.25">
      <c r="E116" s="1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5:28" ht="15" customHeight="1" x14ac:dyDescent="0.25">
      <c r="E117" s="11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5:28" ht="15" customHeight="1" x14ac:dyDescent="0.25">
      <c r="E118" s="11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5:28" ht="15" customHeight="1" x14ac:dyDescent="0.25">
      <c r="E119" s="11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5:28" ht="15" customHeight="1" x14ac:dyDescent="0.25">
      <c r="E120" s="1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5:28" ht="15" customHeight="1" x14ac:dyDescent="0.25">
      <c r="E121" s="1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5:28" ht="15" customHeight="1" x14ac:dyDescent="0.25">
      <c r="E122" s="1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5:28" ht="15" customHeight="1" x14ac:dyDescent="0.25">
      <c r="E123" s="11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5:28" ht="15" customHeight="1" x14ac:dyDescent="0.25">
      <c r="E124" s="11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5:28" ht="15" customHeight="1" x14ac:dyDescent="0.25">
      <c r="E125" s="11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5:28" ht="15" customHeight="1" x14ac:dyDescent="0.25">
      <c r="E126" s="11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5:28" ht="15" customHeight="1" x14ac:dyDescent="0.25">
      <c r="E127" s="11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5:28" ht="15" customHeight="1" x14ac:dyDescent="0.25">
      <c r="E128" s="1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5:28" ht="15" customHeight="1" x14ac:dyDescent="0.25">
      <c r="E129" s="1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5:28" ht="15" customHeight="1" x14ac:dyDescent="0.25">
      <c r="E130" s="11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5:28" ht="15" customHeight="1" x14ac:dyDescent="0.25">
      <c r="E131" s="11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5:28" ht="15" customHeight="1" x14ac:dyDescent="0.25">
      <c r="E132" s="1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5:28" ht="15" customHeight="1" x14ac:dyDescent="0.25">
      <c r="E133" s="11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5:28" ht="15" customHeight="1" x14ac:dyDescent="0.25">
      <c r="E134" s="11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5:28" ht="15" customHeight="1" x14ac:dyDescent="0.25">
      <c r="E135" s="11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5:28" ht="15" customHeight="1" x14ac:dyDescent="0.25">
      <c r="E136" s="11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5:28" ht="15" customHeight="1" x14ac:dyDescent="0.25">
      <c r="E137" s="11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5:28" ht="15" customHeight="1" x14ac:dyDescent="0.25">
      <c r="E138" s="11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5:28" ht="15" customHeight="1" x14ac:dyDescent="0.25">
      <c r="E139" s="11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5:28" ht="15" customHeight="1" x14ac:dyDescent="0.25">
      <c r="E140" s="11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5:28" ht="15" customHeight="1" x14ac:dyDescent="0.25">
      <c r="E141" s="11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5:28" ht="15" customHeight="1" x14ac:dyDescent="0.25">
      <c r="E142" s="11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5:28" ht="15" customHeight="1" x14ac:dyDescent="0.25">
      <c r="E143" s="11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5:28" ht="15" customHeight="1" x14ac:dyDescent="0.25">
      <c r="E144" s="11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2:30" ht="15" customHeight="1" x14ac:dyDescent="0.25">
      <c r="E145" s="11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2:30" ht="15" customHeight="1" x14ac:dyDescent="0.25">
      <c r="E146" s="1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2:30" ht="15" customHeight="1" x14ac:dyDescent="0.25">
      <c r="E147" s="11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2:30" ht="15" customHeight="1" x14ac:dyDescent="0.25">
      <c r="E148" s="11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2:30" ht="15" customHeight="1" x14ac:dyDescent="0.25">
      <c r="E149" s="11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2:30" ht="15" customHeight="1" x14ac:dyDescent="0.25">
      <c r="E150" s="11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2:30" ht="15" customHeight="1" x14ac:dyDescent="0.25"/>
    <row r="152" spans="2:30" ht="15" customHeight="1" x14ac:dyDescent="0.25">
      <c r="B152" s="5" t="s">
        <v>14</v>
      </c>
      <c r="C152" s="5"/>
      <c r="D152" s="5"/>
      <c r="E152" s="6"/>
      <c r="F152" s="14"/>
      <c r="G152" s="6"/>
      <c r="H152" s="6"/>
      <c r="I152" s="6"/>
      <c r="J152" s="6"/>
      <c r="K152" s="14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4"/>
      <c r="AD152" s="4"/>
    </row>
    <row r="153" spans="2:30" ht="15" customHeight="1" x14ac:dyDescent="0.25"/>
  </sheetData>
  <sheetProtection formatCells="0" formatColumns="0" formatRows="0" sort="0" autoFilter="0"/>
  <conditionalFormatting sqref="G9:AB150 E9:E150">
    <cfRule type="cellIs" dxfId="0" priority="1" operator="equal">
      <formula>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Generators - Active Power</vt:lpstr>
      <vt:lpstr>Generators - Reactive Power</vt:lpstr>
      <vt:lpstr>Busbars - Voltage(pu)</vt:lpstr>
      <vt:lpstr>Transformers - Loading</vt:lpstr>
      <vt:lpstr>Transformers - MVA</vt:lpstr>
      <vt:lpstr>Transformers - Taps</vt:lpstr>
      <vt:lpstr>Lines - Loading</vt:lpstr>
      <vt:lpstr>Lines - Current</vt:lpstr>
      <vt:lpstr>Lines - Active Power</vt:lpstr>
      <vt:lpstr>Lines - Reactive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McFadzean</dc:creator>
  <cp:lastModifiedBy>Max McFarlane</cp:lastModifiedBy>
  <cp:lastPrinted>2019-07-12T14:53:40Z</cp:lastPrinted>
  <dcterms:created xsi:type="dcterms:W3CDTF">2018-05-18T14:04:10Z</dcterms:created>
  <dcterms:modified xsi:type="dcterms:W3CDTF">2021-05-04T09:00:55Z</dcterms:modified>
</cp:coreProperties>
</file>