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B26DA265-1CCF-4D15-A604-DE066B0E68D1}" xr6:coauthVersionLast="46" xr6:coauthVersionMax="46" xr10:uidLastSave="{00000000-0000-0000-0000-000000000000}"/>
  <bookViews>
    <workbookView xWindow="-120" yWindow="-120" windowWidth="29040" windowHeight="15840" tabRatio="890" activeTab="5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</sheets>
  <externalReferences>
    <externalReference r:id="rId19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K120" i="123"/>
  <c r="L120" i="123"/>
  <c r="M120" i="123"/>
  <c r="N120" i="123"/>
  <c r="O120" i="123"/>
  <c r="P120" i="123"/>
  <c r="Q120" i="123"/>
  <c r="R120" i="123"/>
  <c r="S120" i="123"/>
  <c r="T120" i="123"/>
  <c r="U120" i="123"/>
  <c r="V120" i="123"/>
  <c r="W120" i="123"/>
  <c r="X120" i="123"/>
  <c r="Y120" i="123"/>
  <c r="Z120" i="123"/>
  <c r="AA120" i="123"/>
  <c r="AB120" i="123"/>
  <c r="AC120" i="123"/>
  <c r="AD120" i="123"/>
  <c r="AE120" i="123"/>
  <c r="AF120" i="123"/>
  <c r="AG120" i="123"/>
  <c r="AH120" i="123"/>
  <c r="AI120" i="123"/>
  <c r="AJ120" i="123"/>
  <c r="AK120" i="123"/>
  <c r="AL120" i="123"/>
  <c r="AM120" i="123"/>
  <c r="AN120" i="123"/>
  <c r="AO120" i="123"/>
  <c r="AP120" i="123"/>
  <c r="AQ120" i="123"/>
  <c r="AR120" i="123"/>
  <c r="AS120" i="123"/>
  <c r="AT120" i="123"/>
  <c r="J120" i="123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 a="1"/>
  <c r="T32" i="123" s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M217" i="114"/>
  <c r="N217" i="114"/>
  <c r="O217" i="114"/>
  <c r="P217" i="114"/>
  <c r="Q217" i="114"/>
  <c r="R217" i="114"/>
  <c r="S217" i="114"/>
  <c r="T217" i="114"/>
  <c r="U217" i="114"/>
  <c r="V217" i="114"/>
  <c r="W217" i="114"/>
  <c r="X217" i="114"/>
  <c r="Y217" i="114"/>
  <c r="Z217" i="114"/>
  <c r="AA217" i="114"/>
  <c r="AB217" i="114"/>
  <c r="AC217" i="114"/>
  <c r="AD217" i="114"/>
  <c r="AE217" i="114"/>
  <c r="AF217" i="114"/>
  <c r="AG217" i="114"/>
  <c r="AH217" i="114"/>
  <c r="AI217" i="114"/>
  <c r="AJ217" i="114"/>
  <c r="AK217" i="114"/>
  <c r="AL217" i="114"/>
  <c r="AM217" i="114"/>
  <c r="AN217" i="114"/>
  <c r="AO217" i="114"/>
  <c r="AP217" i="114"/>
  <c r="AQ217" i="114"/>
  <c r="AR217" i="114"/>
  <c r="AS217" i="114"/>
  <c r="L217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J188" i="114"/>
  <c r="K188" i="114"/>
  <c r="L188" i="114"/>
  <c r="M188" i="114"/>
  <c r="N188" i="114"/>
  <c r="O188" i="114"/>
  <c r="P188" i="114"/>
  <c r="Q188" i="114"/>
  <c r="R188" i="114"/>
  <c r="S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T174" i="114"/>
  <c r="J174" i="114"/>
  <c r="K174" i="114"/>
  <c r="L174" i="114"/>
  <c r="M174" i="114"/>
  <c r="N174" i="114"/>
  <c r="O174" i="114"/>
  <c r="P174" i="114"/>
  <c r="Q174" i="114"/>
  <c r="R174" i="114"/>
  <c r="S174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J176" i="114" s="1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J190" i="114" s="1"/>
  <c r="L30" i="116" a="1"/>
  <c r="L30" i="116" s="1"/>
  <c r="K193" i="114" s="1"/>
  <c r="K190" i="114" s="1"/>
  <c r="M30" i="116" a="1"/>
  <c r="M30" i="116" s="1"/>
  <c r="L193" i="114" s="1"/>
  <c r="L190" i="114" s="1"/>
  <c r="N30" i="116" a="1"/>
  <c r="N30" i="116" s="1"/>
  <c r="M193" i="114" s="1"/>
  <c r="M190" i="114" s="1"/>
  <c r="O30" i="116" a="1"/>
  <c r="O30" i="116" s="1"/>
  <c r="N193" i="114" s="1"/>
  <c r="N190" i="114" s="1"/>
  <c r="P30" i="116" a="1"/>
  <c r="P30" i="116" s="1"/>
  <c r="O193" i="114" s="1"/>
  <c r="O190" i="114" s="1"/>
  <c r="Q30" i="116" a="1"/>
  <c r="Q30" i="116" s="1"/>
  <c r="P193" i="114" s="1"/>
  <c r="P190" i="114" s="1"/>
  <c r="R30" i="116" a="1"/>
  <c r="R30" i="116" s="1"/>
  <c r="Q193" i="114" s="1"/>
  <c r="Q190" i="114" s="1"/>
  <c r="S30" i="116" a="1"/>
  <c r="S30" i="116" s="1"/>
  <c r="R193" i="114" s="1"/>
  <c r="R190" i="114" s="1"/>
  <c r="T30" i="116" a="1"/>
  <c r="T30" i="116" s="1"/>
  <c r="S193" i="114" s="1"/>
  <c r="S190" i="114" s="1"/>
  <c r="U30" i="116" a="1"/>
  <c r="U30" i="116" s="1"/>
  <c r="T193" i="114" s="1"/>
  <c r="T190" i="114" s="1"/>
  <c r="V30" i="116" a="1"/>
  <c r="V30" i="116" s="1"/>
  <c r="U193" i="114" s="1"/>
  <c r="U190" i="114" s="1"/>
  <c r="W30" i="116" a="1"/>
  <c r="W30" i="116" s="1"/>
  <c r="V193" i="114" s="1"/>
  <c r="V190" i="114" s="1"/>
  <c r="X30" i="116" a="1"/>
  <c r="X30" i="116" s="1"/>
  <c r="W193" i="114" s="1"/>
  <c r="W190" i="114" s="1"/>
  <c r="Y30" i="116" a="1"/>
  <c r="Y30" i="116" s="1"/>
  <c r="X193" i="114" s="1"/>
  <c r="X190" i="114" s="1"/>
  <c r="Z30" i="116" a="1"/>
  <c r="Z30" i="116" s="1"/>
  <c r="Y193" i="114" s="1"/>
  <c r="Y190" i="114" s="1"/>
  <c r="AA30" i="116" a="1"/>
  <c r="AA30" i="116" s="1"/>
  <c r="Z193" i="114" s="1"/>
  <c r="Z190" i="114" s="1"/>
  <c r="AB30" i="116" a="1"/>
  <c r="AB30" i="116" s="1"/>
  <c r="AA193" i="114" s="1"/>
  <c r="AA190" i="114" s="1"/>
  <c r="AC30" i="116" a="1"/>
  <c r="AC30" i="116" s="1"/>
  <c r="AB193" i="114" s="1"/>
  <c r="AB190" i="114" s="1"/>
  <c r="AD30" i="116" a="1"/>
  <c r="AD30" i="116" s="1"/>
  <c r="AC193" i="114" s="1"/>
  <c r="AC190" i="114" s="1"/>
  <c r="AE30" i="116" a="1"/>
  <c r="AE30" i="116" s="1"/>
  <c r="AD193" i="114" s="1"/>
  <c r="AD190" i="114" s="1"/>
  <c r="AF30" i="116" a="1"/>
  <c r="AF30" i="116" s="1"/>
  <c r="AE193" i="114" s="1"/>
  <c r="AE190" i="114" s="1"/>
  <c r="AG30" i="116" a="1"/>
  <c r="AG30" i="116" s="1"/>
  <c r="AF193" i="114" s="1"/>
  <c r="AF190" i="114" s="1"/>
  <c r="AH30" i="116" a="1"/>
  <c r="AH30" i="116" s="1"/>
  <c r="AG193" i="114" s="1"/>
  <c r="AG190" i="114" s="1"/>
  <c r="AI30" i="116" a="1"/>
  <c r="AI30" i="116" s="1"/>
  <c r="AH193" i="114" s="1"/>
  <c r="AH190" i="114" s="1"/>
  <c r="AJ30" i="116" a="1"/>
  <c r="AJ30" i="116" s="1"/>
  <c r="AI193" i="114" s="1"/>
  <c r="AI190" i="114" s="1"/>
  <c r="AK30" i="116" a="1"/>
  <c r="AK30" i="116" s="1"/>
  <c r="AJ193" i="114" s="1"/>
  <c r="AJ190" i="114" s="1"/>
  <c r="AL30" i="116" a="1"/>
  <c r="AL30" i="116" s="1"/>
  <c r="AK193" i="114" s="1"/>
  <c r="AK190" i="114" s="1"/>
  <c r="AM30" i="116" a="1"/>
  <c r="AM30" i="116" s="1"/>
  <c r="AL193" i="114" s="1"/>
  <c r="AL190" i="114" s="1"/>
  <c r="AN30" i="116" a="1"/>
  <c r="AN30" i="116" s="1"/>
  <c r="AM193" i="114" s="1"/>
  <c r="AM190" i="114" s="1"/>
  <c r="AO30" i="116" a="1"/>
  <c r="AO30" i="116" s="1"/>
  <c r="AN193" i="114" s="1"/>
  <c r="AN190" i="114" s="1"/>
  <c r="AP30" i="116" a="1"/>
  <c r="AP30" i="116" s="1"/>
  <c r="AO193" i="114" s="1"/>
  <c r="AO190" i="114" s="1"/>
  <c r="AQ30" i="116" a="1"/>
  <c r="AQ30" i="116" s="1"/>
  <c r="AP193" i="114" s="1"/>
  <c r="AP190" i="114" s="1"/>
  <c r="AR30" i="116" a="1"/>
  <c r="AR30" i="116" s="1"/>
  <c r="AQ193" i="114" s="1"/>
  <c r="AQ190" i="114" s="1"/>
  <c r="AS30" i="116" a="1"/>
  <c r="AS30" i="116" s="1"/>
  <c r="AR193" i="114" s="1"/>
  <c r="AR190" i="114" s="1"/>
  <c r="AT30" i="116" a="1"/>
  <c r="AT30" i="116" s="1"/>
  <c r="AS193" i="114" s="1"/>
  <c r="AS190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I190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<sst xmlns="http://schemas.openxmlformats.org/spreadsheetml/2006/main" count="312382" uniqueCount="514">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</sst>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1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1"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microsoft.com/office/2017/10/relationships/person" Target="persons/perso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heetMetadata" Target="metadata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J1" activePane="topRight" state="frozen"/>
      <selection activeCell="I9" sqref="I9"/>
      <selection pane="topRight" activeCell="D46" sqref="D46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492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3" t="s">
        <v>20</v>
      </c>
      <c r="F9" s="162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2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2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3" t="s">
        <v>501</v>
      </c>
      <c r="F12" s="162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2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7" t="s">
        <v>25</v>
      </c>
      <c r="F14" s="164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7" t="s">
        <v>500</v>
      </c>
      <c r="F15" s="164" t="s">
        <v>26</v>
      </c>
      <c r="G15" s="163">
        <v>0</v>
      </c>
      <c r="H15" s="163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2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5" t="s">
        <v>498</v>
      </c>
      <c r="F17" s="145" t="s">
        <v>498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5" t="s">
        <v>499</v>
      </c>
      <c r="F18" s="145" t="s">
        <v>499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2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472</v>
      </c>
      <c r="F20" s="162" t="s">
        <v>472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5" t="s">
        <v>489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502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503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494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5" t="s">
        <v>494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5" t="s">
        <v>493</v>
      </c>
      <c r="F39" s="4" t="s">
        <v>498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5" t="s">
        <v>495</v>
      </c>
      <c r="F40" s="4" t="s">
        <v>499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5" t="s">
        <v>496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5" t="s">
        <v>497</v>
      </c>
      <c r="F42" s="4" t="s">
        <v>472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/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473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90" priority="19" operator="equal">
      <formula>""</formula>
    </cfRule>
  </conditionalFormatting>
  <conditionalFormatting sqref="J9:AT20">
    <cfRule type="cellIs" dxfId="489" priority="12" operator="equal">
      <formula>-999</formula>
    </cfRule>
    <cfRule type="expression" dxfId="488" priority="13">
      <formula>IF(J9&lt;$G9,1,IF(J9&gt;$H9,1,0))</formula>
    </cfRule>
  </conditionalFormatting>
  <conditionalFormatting sqref="J38:AT40">
    <cfRule type="cellIs" dxfId="487" priority="11" operator="greaterThanOrEqual">
      <formula>90</formula>
    </cfRule>
  </conditionalFormatting>
  <conditionalFormatting sqref="J9:AT20">
    <cfRule type="cellIs" dxfId="486" priority="9" operator="between">
      <formula>0.0000001</formula>
      <formula>900</formula>
    </cfRule>
  </conditionalFormatting>
  <conditionalFormatting sqref="J41:AT42">
    <cfRule type="cellIs" dxfId="485" priority="7" operator="greaterThanOrEqual">
      <formula>90</formula>
    </cfRule>
  </conditionalFormatting>
  <conditionalFormatting sqref="J41:AT42">
    <cfRule type="cellIs" dxfId="484" priority="6" operator="equal">
      <formula>""</formula>
    </cfRule>
  </conditionalFormatting>
  <conditionalFormatting sqref="F15">
    <cfRule type="cellIs" dxfId="483" priority="4" operator="equal">
      <formula>""</formula>
    </cfRule>
  </conditionalFormatting>
  <conditionalFormatting sqref="E15">
    <cfRule type="cellIs" dxfId="482" priority="3" operator="equal">
      <formula>""</formula>
    </cfRule>
  </conditionalFormatting>
  <conditionalFormatting sqref="E19:E20">
    <cfRule type="cellIs" dxfId="481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opLeftCell="A10" zoomScale="80" zoomScaleNormal="80" workbookViewId="0">
      <pane xSplit="9" topLeftCell="J1" activePane="topRight" state="frozen"/>
      <selection activeCell="I9" sqref="I9"/>
      <selection pane="topRight" activeCell="W9" sqref="W9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492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3" t="s">
        <v>20</v>
      </c>
      <c r="F9" s="162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2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2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3" t="s">
        <v>501</v>
      </c>
      <c r="F12" s="162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2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7" t="s">
        <v>25</v>
      </c>
      <c r="F14" s="164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7" t="s">
        <v>500</v>
      </c>
      <c r="F15" s="164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2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5" t="s">
        <v>498</v>
      </c>
      <c r="F17" s="145" t="s">
        <v>498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5" t="s">
        <v>499</v>
      </c>
      <c r="F18" s="145" t="s">
        <v>499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2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472</v>
      </c>
      <c r="F20" s="162" t="s">
        <v>472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31"/>
      <c r="F21" s="31"/>
      <c r="G21" s="42"/>
      <c r="H21" s="42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5" t="s">
        <v>489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502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503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494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5" t="s">
        <v>494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5" t="s">
        <v>493</v>
      </c>
      <c r="F40" s="4" t="s">
        <v>498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5" t="s">
        <v>495</v>
      </c>
      <c r="F41" s="4" t="s">
        <v>499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5" t="s">
        <v>496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5" t="s">
        <v>497</v>
      </c>
      <c r="F43" s="4" t="s">
        <v>472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/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21:H21 G19:H20 G9:H15">
    <cfRule type="cellIs" dxfId="480" priority="31" operator="equal">
      <formula>""</formula>
    </cfRule>
  </conditionalFormatting>
  <conditionalFormatting sqref="AU9:BP21">
    <cfRule type="cellIs" dxfId="479" priority="27" operator="equal">
      <formula>""</formula>
    </cfRule>
  </conditionalFormatting>
  <conditionalFormatting sqref="AU9:BP21">
    <cfRule type="expression" dxfId="478" priority="26">
      <formula>IF(AU9&lt;$G9,1,IF(AU9&gt;$H9,1,0))</formula>
    </cfRule>
  </conditionalFormatting>
  <conditionalFormatting sqref="J30:AT35">
    <cfRule type="expression" dxfId="477" priority="21">
      <formula>IF(J30&lt;$G30,1,IF(J30&gt;$H30,1,0))</formula>
    </cfRule>
  </conditionalFormatting>
  <conditionalFormatting sqref="G30:H35">
    <cfRule type="cellIs" dxfId="476" priority="23" operator="equal">
      <formula>""</formula>
    </cfRule>
  </conditionalFormatting>
  <conditionalFormatting sqref="J30:AT35">
    <cfRule type="cellIs" dxfId="475" priority="22" operator="equal">
      <formula>""</formula>
    </cfRule>
  </conditionalFormatting>
  <conditionalFormatting sqref="J9:AT21">
    <cfRule type="cellIs" dxfId="474" priority="19" operator="equal">
      <formula>""</formula>
    </cfRule>
  </conditionalFormatting>
  <conditionalFormatting sqref="J9:AT21">
    <cfRule type="cellIs" dxfId="473" priority="17" operator="equal">
      <formula>-999</formula>
    </cfRule>
    <cfRule type="expression" dxfId="472" priority="18">
      <formula>IF(J9&lt;$G9,1,IF(J9&gt;$H9,1,0))</formula>
    </cfRule>
  </conditionalFormatting>
  <conditionalFormatting sqref="G16:H18">
    <cfRule type="cellIs" dxfId="471" priority="14" operator="equal">
      <formula>""</formula>
    </cfRule>
  </conditionalFormatting>
  <conditionalFormatting sqref="J9:AT20">
    <cfRule type="cellIs" dxfId="470" priority="12" operator="between">
      <formula>-0.00001</formula>
      <formula>-900</formula>
    </cfRule>
    <cfRule type="cellIs" dxfId="469" priority="13" operator="between">
      <formula>0.00001</formula>
      <formula>900</formula>
    </cfRule>
  </conditionalFormatting>
  <conditionalFormatting sqref="E15">
    <cfRule type="cellIs" dxfId="468" priority="6" operator="equal">
      <formula>""</formula>
    </cfRule>
  </conditionalFormatting>
  <conditionalFormatting sqref="F16 F19:F20 F9:F14">
    <cfRule type="cellIs" dxfId="467" priority="9" operator="equal">
      <formula>""</formula>
    </cfRule>
  </conditionalFormatting>
  <conditionalFormatting sqref="F15">
    <cfRule type="cellIs" dxfId="466" priority="8" operator="equal">
      <formula>""</formula>
    </cfRule>
  </conditionalFormatting>
  <conditionalFormatting sqref="E16:E18 E9:E14">
    <cfRule type="cellIs" dxfId="465" priority="7" operator="equal">
      <formula>""</formula>
    </cfRule>
  </conditionalFormatting>
  <conditionalFormatting sqref="E19:E20">
    <cfRule type="cellIs" dxfId="464" priority="5" operator="equal">
      <formula>""</formula>
    </cfRule>
  </conditionalFormatting>
  <conditionalFormatting sqref="J39:AT41">
    <cfRule type="cellIs" dxfId="463" priority="4" operator="equal">
      <formula>""</formula>
    </cfRule>
  </conditionalFormatting>
  <conditionalFormatting sqref="J39:AT41">
    <cfRule type="cellIs" dxfId="462" priority="3" operator="greaterThanOrEqual">
      <formula>90</formula>
    </cfRule>
  </conditionalFormatting>
  <conditionalFormatting sqref="J42:AT43">
    <cfRule type="cellIs" dxfId="461" priority="2" operator="greaterThanOrEqual">
      <formula>90</formula>
    </cfRule>
  </conditionalFormatting>
  <conditionalFormatting sqref="J42:AT43">
    <cfRule type="cellIs" dxfId="46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3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3" t="s">
        <v>501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7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7" t="s">
        <v>500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469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5" t="s">
        <v>498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5" t="s">
        <v>499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472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59" priority="10" operator="equal">
      <formula>""</formula>
    </cfRule>
  </conditionalFormatting>
  <conditionalFormatting sqref="AR9:BM21">
    <cfRule type="cellIs" dxfId="458" priority="9" operator="equal">
      <formula>""</formula>
    </cfRule>
  </conditionalFormatting>
  <conditionalFormatting sqref="AR9:BM21">
    <cfRule type="expression" dxfId="457" priority="8">
      <formula>IF(AR9&lt;#REF!,1,IF(AR9&gt;#REF!,1,0))</formula>
    </cfRule>
  </conditionalFormatting>
  <conditionalFormatting sqref="G9:AQ21">
    <cfRule type="cellIs" dxfId="456" priority="6" operator="equal">
      <formula>""</formula>
    </cfRule>
  </conditionalFormatting>
  <conditionalFormatting sqref="G9:AQ21">
    <cfRule type="expression" dxfId="455" priority="5">
      <formula>IF(G9&lt;$F9,1,IF(G9&gt;$G9,1,0))</formula>
    </cfRule>
  </conditionalFormatting>
  <conditionalFormatting sqref="E16:E18 E9:E14">
    <cfRule type="cellIs" dxfId="454" priority="3" operator="equal">
      <formula>""</formula>
    </cfRule>
  </conditionalFormatting>
  <conditionalFormatting sqref="E15">
    <cfRule type="cellIs" dxfId="453" priority="2" operator="equal">
      <formula>""</formula>
    </cfRule>
  </conditionalFormatting>
  <conditionalFormatting sqref="E19:E20">
    <cfRule type="cellIs" dxfId="45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AK144" activePane="bottomRight" state="frozen"/>
      <selection pane="topRight" activeCell="H1" sqref="H1"/>
      <selection pane="bottomLeft" activeCell="A9" sqref="A9"/>
      <selection pane="bottomRight" activeCell="AL25" sqref="AL25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3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3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3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3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3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3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491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3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3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3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7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1" priority="16" operator="equal">
      <formula>""</formula>
    </cfRule>
    <cfRule type="expression" dxfId="450" priority="17">
      <formula>IF(I79=0,0,IF(I79&lt;=0.94,1,0))</formula>
    </cfRule>
    <cfRule type="cellIs" dxfId="449" priority="18" operator="greaterThanOrEqual">
      <formula>1.06</formula>
    </cfRule>
  </conditionalFormatting>
  <conditionalFormatting sqref="I154:AS154">
    <cfRule type="cellIs" dxfId="448" priority="5" operator="equal">
      <formula>""</formula>
    </cfRule>
    <cfRule type="expression" dxfId="447" priority="6">
      <formula>IF(I154=0,0,IF(I154&lt;=0.94,1,0))</formula>
    </cfRule>
    <cfRule type="cellIs" dxfId="446" priority="7" operator="greaterThanOrEqual">
      <formula>1.06</formula>
    </cfRule>
  </conditionalFormatting>
  <conditionalFormatting sqref="I9:AS78">
    <cfRule type="cellIs" dxfId="445" priority="1" operator="equal">
      <formula>-999</formula>
    </cfRule>
    <cfRule type="cellIs" dxfId="444" priority="4" operator="equal">
      <formula>""</formula>
    </cfRule>
  </conditionalFormatting>
  <conditionalFormatting sqref="I9:AS78">
    <cfRule type="expression" dxfId="443" priority="2">
      <formula>IF(I9=0,0,IF(I9&lt;=0.94,1,0))</formula>
    </cfRule>
    <cfRule type="cellIs" dxfId="442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063D-93DF-40DE-AFAC-96A8DA9F1ED2}">
  <sheetPr>
    <tabColor theme="8" tint="0.59999389629810485"/>
  </sheetPr>
  <dimension ref="A1:CB160"/>
  <sheetViews>
    <sheetView showGridLines="0" tabSelected="1" zoomScale="80" zoomScaleNormal="80" workbookViewId="0">
      <pane xSplit="8" ySplit="8" topLeftCell="I36" activePane="bottomRight" state="frozen"/>
      <selection pane="topRight" activeCell="I1" sqref="I1"/>
      <selection pane="bottomLeft" activeCell="A9" sqref="A9"/>
      <selection pane="bottomRight" activeCell="G51" sqref="G5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8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8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3" t="s">
        <v>132</v>
      </c>
      <c r="F30" s="30">
        <v>90</v>
      </c>
      <c r="G30" s="30">
        <v>132</v>
      </c>
      <c r="H30" s="30">
        <v>33</v>
      </c>
      <c r="I30" s="48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33</v>
      </c>
      <c r="I32" s="48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33</v>
      </c>
      <c r="I33" s="48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>
        <v>999</v>
      </c>
      <c r="G34" s="30">
        <v>999</v>
      </c>
      <c r="H34" s="30">
        <v>999</v>
      </c>
      <c r="I34" s="48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>
        <v>999</v>
      </c>
      <c r="G35" s="30">
        <v>999</v>
      </c>
      <c r="H35" s="30">
        <v>999</v>
      </c>
      <c r="I35" s="48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>
        <v>999</v>
      </c>
      <c r="G36" s="30">
        <v>999</v>
      </c>
      <c r="H36" s="30">
        <v>999</v>
      </c>
      <c r="I36" s="48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>
        <v>999</v>
      </c>
      <c r="G37" s="30">
        <v>999</v>
      </c>
      <c r="H37" s="30">
        <v>999</v>
      </c>
      <c r="I37" s="48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460</v>
      </c>
      <c r="F38" s="30">
        <v>999</v>
      </c>
      <c r="G38" s="30">
        <v>999</v>
      </c>
      <c r="H38" s="30">
        <v>999</v>
      </c>
      <c r="I38" s="48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>
        <v>999</v>
      </c>
      <c r="G39" s="30">
        <v>999</v>
      </c>
      <c r="H39" s="30">
        <v>999</v>
      </c>
      <c r="I39" s="48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>
        <v>999</v>
      </c>
      <c r="G40" s="30">
        <v>999</v>
      </c>
      <c r="H40" s="30">
        <v>999</v>
      </c>
      <c r="I40" s="48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>
        <v>999</v>
      </c>
      <c r="G41" s="30">
        <v>999</v>
      </c>
      <c r="H41" s="30">
        <v>999</v>
      </c>
      <c r="I41" s="48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AH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465</v>
      </c>
      <c r="F42" s="30">
        <v>999</v>
      </c>
      <c r="G42" s="30">
        <v>999</v>
      </c>
      <c r="H42" s="30">
        <v>999</v>
      </c>
      <c r="I42" s="48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>
        <v>999</v>
      </c>
      <c r="G43" s="30">
        <v>999</v>
      </c>
      <c r="H43" s="30">
        <v>999</v>
      </c>
      <c r="I43" s="48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>
        <v>999</v>
      </c>
      <c r="G44" s="30">
        <v>999</v>
      </c>
      <c r="H44" s="30">
        <v>999</v>
      </c>
      <c r="I44" s="48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467</v>
      </c>
      <c r="F45" s="30">
        <v>999</v>
      </c>
      <c r="G45" s="30">
        <v>999</v>
      </c>
      <c r="H45" s="30">
        <v>999</v>
      </c>
      <c r="I45" s="48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468</v>
      </c>
      <c r="F46" s="30">
        <v>999</v>
      </c>
      <c r="G46" s="30">
        <v>999</v>
      </c>
      <c r="H46" s="30">
        <v>999</v>
      </c>
      <c r="I46" s="48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471</v>
      </c>
      <c r="F47" s="30">
        <v>999</v>
      </c>
      <c r="G47" s="30">
        <v>999</v>
      </c>
      <c r="H47" s="30">
        <v>999</v>
      </c>
      <c r="I47" s="48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24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23" priority="24" operator="equal">
      <formula>""</formula>
    </cfRule>
  </conditionalFormatting>
  <conditionalFormatting sqref="J77:J79 J48:J52 J9:AT47">
    <cfRule type="cellIs" dxfId="22" priority="23" operator="greaterThanOrEqual">
      <formula>90</formula>
    </cfRule>
  </conditionalFormatting>
  <conditionalFormatting sqref="J77:J79 J48:J52 J9:AT47">
    <cfRule type="cellIs" dxfId="21" priority="22" operator="equal">
      <formula>""</formula>
    </cfRule>
  </conditionalFormatting>
  <conditionalFormatting sqref="K48:AU52 K77:AU79 AU53:AU76 AU9:AU46">
    <cfRule type="cellIs" dxfId="20" priority="21" operator="greaterThanOrEqual">
      <formula>90</formula>
    </cfRule>
  </conditionalFormatting>
  <conditionalFormatting sqref="K48:AU52 K77:AU79 AU53:AU76 AU9:AU46">
    <cfRule type="cellIs" dxfId="19" priority="20" operator="equal">
      <formula>""</formula>
    </cfRule>
  </conditionalFormatting>
  <conditionalFormatting sqref="J53:AT76">
    <cfRule type="cellIs" dxfId="18" priority="19" operator="greaterThanOrEqual">
      <formula>90</formula>
    </cfRule>
  </conditionalFormatting>
  <conditionalFormatting sqref="E53:H76 J53:AT76">
    <cfRule type="cellIs" dxfId="17" priority="18" operator="equal">
      <formula>""</formula>
    </cfRule>
  </conditionalFormatting>
  <conditionalFormatting sqref="J9:AT47">
    <cfRule type="cellIs" dxfId="16" priority="17" operator="equal">
      <formula>-999</formula>
    </cfRule>
  </conditionalFormatting>
  <conditionalFormatting sqref="J85:AT85">
    <cfRule type="cellIs" dxfId="15" priority="16" operator="greaterThanOrEqual">
      <formula>90</formula>
    </cfRule>
  </conditionalFormatting>
  <conditionalFormatting sqref="J85:AT85">
    <cfRule type="cellIs" dxfId="14" priority="15" operator="equal">
      <formula>""</formula>
    </cfRule>
  </conditionalFormatting>
  <conditionalFormatting sqref="J81:AT81">
    <cfRule type="cellIs" dxfId="13" priority="14" operator="greaterThanOrEqual">
      <formula>90</formula>
    </cfRule>
  </conditionalFormatting>
  <conditionalFormatting sqref="J81:AT81">
    <cfRule type="cellIs" dxfId="12" priority="13" operator="equal">
      <formula>""</formula>
    </cfRule>
  </conditionalFormatting>
  <conditionalFormatting sqref="J83:AT83">
    <cfRule type="cellIs" dxfId="11" priority="12" operator="greaterThanOrEqual">
      <formula>90</formula>
    </cfRule>
  </conditionalFormatting>
  <conditionalFormatting sqref="J83:AT83">
    <cfRule type="cellIs" dxfId="10" priority="11" operator="equal">
      <formula>""</formula>
    </cfRule>
  </conditionalFormatting>
  <conditionalFormatting sqref="AV47:BN47">
    <cfRule type="cellIs" dxfId="9" priority="10" operator="greaterThanOrEqual">
      <formula>90</formula>
    </cfRule>
  </conditionalFormatting>
  <conditionalFormatting sqref="AV47:BN47 E47:I47">
    <cfRule type="cellIs" dxfId="8" priority="9" operator="equal">
      <formula>""</formula>
    </cfRule>
  </conditionalFormatting>
  <conditionalFormatting sqref="AU47">
    <cfRule type="cellIs" dxfId="7" priority="8" operator="greaterThanOrEqual">
      <formula>90</formula>
    </cfRule>
  </conditionalFormatting>
  <conditionalFormatting sqref="AU47">
    <cfRule type="cellIs" dxfId="6" priority="7" operator="equal">
      <formula>""</formula>
    </cfRule>
  </conditionalFormatting>
  <conditionalFormatting sqref="E92">
    <cfRule type="cellIs" dxfId="5" priority="4" operator="equal">
      <formula>""</formula>
    </cfRule>
  </conditionalFormatting>
  <conditionalFormatting sqref="J92:AT92">
    <cfRule type="cellIs" dxfId="4" priority="6" operator="greaterThanOrEqual">
      <formula>90</formula>
    </cfRule>
  </conditionalFormatting>
  <conditionalFormatting sqref="F92:AT92">
    <cfRule type="cellIs" dxfId="3" priority="5" operator="equal">
      <formula>""</formula>
    </cfRule>
  </conditionalFormatting>
  <conditionalFormatting sqref="J47:AT47">
    <cfRule type="cellIs" dxfId="2" priority="3" operator="greaterThanOrEqual">
      <formula>90</formula>
    </cfRule>
  </conditionalFormatting>
  <conditionalFormatting sqref="J47:AT47">
    <cfRule type="cellIs" dxfId="1" priority="2" operator="equal">
      <formula>""</formula>
    </cfRule>
  </conditionalFormatting>
  <conditionalFormatting sqref="J47:AT47">
    <cfRule type="cellIs" dxfId="0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29" activePane="bottomRight" state="frozen"/>
      <selection pane="topRight" activeCell="I1" sqref="I1"/>
      <selection pane="bottomLeft" activeCell="A9" sqref="A9"/>
      <selection pane="bottomRight" activeCell="J53" sqref="J53:AT7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0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3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471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41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0" priority="93" operator="equal">
      <formula>""</formula>
    </cfRule>
  </conditionalFormatting>
  <conditionalFormatting sqref="J77:J79 J9:AT46 J48:J52">
    <cfRule type="cellIs" dxfId="439" priority="86" operator="greaterThanOrEqual">
      <formula>90</formula>
    </cfRule>
  </conditionalFormatting>
  <conditionalFormatting sqref="J77:J79 J9:AT46 J48:J52">
    <cfRule type="cellIs" dxfId="438" priority="85" operator="equal">
      <formula>""</formula>
    </cfRule>
  </conditionalFormatting>
  <conditionalFormatting sqref="K48:AU52 K77:AU79 AU53:AU76 AU9:AU46">
    <cfRule type="cellIs" dxfId="437" priority="84" operator="greaterThanOrEqual">
      <formula>90</formula>
    </cfRule>
  </conditionalFormatting>
  <conditionalFormatting sqref="K48:AU52 K77:AU79 AU53:AU76 AU9:AU46">
    <cfRule type="cellIs" dxfId="436" priority="83" operator="equal">
      <formula>""</formula>
    </cfRule>
  </conditionalFormatting>
  <conditionalFormatting sqref="J53:AT76">
    <cfRule type="cellIs" dxfId="435" priority="24" operator="greaterThanOrEqual">
      <formula>90</formula>
    </cfRule>
  </conditionalFormatting>
  <conditionalFormatting sqref="E53:H76 J53:AT76">
    <cfRule type="cellIs" dxfId="434" priority="23" operator="equal">
      <formula>""</formula>
    </cfRule>
  </conditionalFormatting>
  <conditionalFormatting sqref="J9:AT46">
    <cfRule type="cellIs" dxfId="433" priority="20" operator="equal">
      <formula>-999</formula>
    </cfRule>
  </conditionalFormatting>
  <conditionalFormatting sqref="J85:AT85">
    <cfRule type="cellIs" dxfId="432" priority="19" operator="greaterThanOrEqual">
      <formula>90</formula>
    </cfRule>
  </conditionalFormatting>
  <conditionalFormatting sqref="J85:AT85">
    <cfRule type="cellIs" dxfId="431" priority="18" operator="equal">
      <formula>""</formula>
    </cfRule>
  </conditionalFormatting>
  <conditionalFormatting sqref="J81:AT81">
    <cfRule type="cellIs" dxfId="430" priority="17" operator="greaterThanOrEqual">
      <formula>90</formula>
    </cfRule>
  </conditionalFormatting>
  <conditionalFormatting sqref="J81:AT81">
    <cfRule type="cellIs" dxfId="429" priority="16" operator="equal">
      <formula>""</formula>
    </cfRule>
  </conditionalFormatting>
  <conditionalFormatting sqref="J83:AT83">
    <cfRule type="cellIs" dxfId="428" priority="15" operator="greaterThanOrEqual">
      <formula>90</formula>
    </cfRule>
  </conditionalFormatting>
  <conditionalFormatting sqref="J83:AT83">
    <cfRule type="cellIs" dxfId="427" priority="14" operator="equal">
      <formula>""</formula>
    </cfRule>
  </conditionalFormatting>
  <conditionalFormatting sqref="AV47:BN47">
    <cfRule type="cellIs" dxfId="426" priority="13" operator="greaterThanOrEqual">
      <formula>90</formula>
    </cfRule>
  </conditionalFormatting>
  <conditionalFormatting sqref="AV47:BN47 E47:I47">
    <cfRule type="cellIs" dxfId="425" priority="12" operator="equal">
      <formula>""</formula>
    </cfRule>
  </conditionalFormatting>
  <conditionalFormatting sqref="AU47">
    <cfRule type="cellIs" dxfId="424" priority="9" operator="greaterThanOrEqual">
      <formula>90</formula>
    </cfRule>
  </conditionalFormatting>
  <conditionalFormatting sqref="AU47">
    <cfRule type="cellIs" dxfId="423" priority="8" operator="equal">
      <formula>""</formula>
    </cfRule>
  </conditionalFormatting>
  <conditionalFormatting sqref="E92">
    <cfRule type="cellIs" dxfId="422" priority="4" operator="equal">
      <formula>""</formula>
    </cfRule>
  </conditionalFormatting>
  <conditionalFormatting sqref="J92:AT92">
    <cfRule type="cellIs" dxfId="421" priority="6" operator="greaterThanOrEqual">
      <formula>90</formula>
    </cfRule>
  </conditionalFormatting>
  <conditionalFormatting sqref="F92:AT92">
    <cfRule type="cellIs" dxfId="420" priority="5" operator="equal">
      <formula>""</formula>
    </cfRule>
  </conditionalFormatting>
  <conditionalFormatting sqref="J47:AT47">
    <cfRule type="cellIs" dxfId="419" priority="3" operator="greaterThanOrEqual">
      <formula>90</formula>
    </cfRule>
  </conditionalFormatting>
  <conditionalFormatting sqref="J47:AT47">
    <cfRule type="cellIs" dxfId="418" priority="2" operator="equal">
      <formula>""</formula>
    </cfRule>
  </conditionalFormatting>
  <conditionalFormatting sqref="J47:AT47">
    <cfRule type="cellIs" dxfId="417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AQ67" activePane="bottomRight" state="frozen"/>
      <selection pane="topRight" activeCell="J1" sqref="J1"/>
      <selection pane="bottomLeft" activeCell="A9" sqref="A9"/>
      <selection pane="bottomRight" activeCell="W74" sqref="W74:AS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471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474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475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473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3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3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3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3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3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3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3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3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3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3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508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3" t="s">
        <v>476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3" t="s">
        <v>477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3" t="s">
        <v>486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3" t="s">
        <v>478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3" t="s">
        <v>484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3" t="s">
        <v>485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3" t="s">
        <v>479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3" t="s">
        <v>480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3" t="s">
        <v>481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3" t="s">
        <v>482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416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415" priority="48" operator="equal">
      <formula>""</formula>
    </cfRule>
  </conditionalFormatting>
  <conditionalFormatting sqref="J76:J79 J95:J158 J46:J51 K97:AT99 K106:AT116 J9:AT45">
    <cfRule type="cellIs" dxfId="414" priority="47" operator="greaterThanOrEqual">
      <formula>90</formula>
    </cfRule>
  </conditionalFormatting>
  <conditionalFormatting sqref="J76:J79 J95:J158 J46:J51 K97:AT99 K106:AT116 J9:AT45">
    <cfRule type="cellIs" dxfId="413" priority="46" operator="equal">
      <formula>""</formula>
    </cfRule>
  </conditionalFormatting>
  <conditionalFormatting sqref="K46:AU51 K76:AU79 AU52:AU75 K95:AU96 AU80:AU93 AU97:AU99 K117:AU158 AU106:AU116 K100:AU105 AU9:AU45">
    <cfRule type="cellIs" dxfId="412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411" priority="44" operator="equal">
      <formula>""</formula>
    </cfRule>
  </conditionalFormatting>
  <conditionalFormatting sqref="E76:E78">
    <cfRule type="cellIs" dxfId="410" priority="43" operator="equal">
      <formula>""</formula>
    </cfRule>
  </conditionalFormatting>
  <conditionalFormatting sqref="J52:AT75">
    <cfRule type="cellIs" dxfId="409" priority="41" operator="greaterThanOrEqual">
      <formula>90</formula>
    </cfRule>
  </conditionalFormatting>
  <conditionalFormatting sqref="E52:H75 J52:AT75">
    <cfRule type="cellIs" dxfId="408" priority="40" operator="equal">
      <formula>""</formula>
    </cfRule>
  </conditionalFormatting>
  <conditionalFormatting sqref="J9:AT45">
    <cfRule type="cellIs" dxfId="407" priority="7" operator="between">
      <formula>-0.00001</formula>
      <formula>-900</formula>
    </cfRule>
    <cfRule type="cellIs" dxfId="406" priority="8" operator="between">
      <formula>0.0001</formula>
      <formula>900</formula>
    </cfRule>
    <cfRule type="cellIs" dxfId="405" priority="39" operator="equal">
      <formula>-999</formula>
    </cfRule>
  </conditionalFormatting>
  <conditionalFormatting sqref="J79:AT87">
    <cfRule type="cellIs" dxfId="404" priority="38" operator="greaterThanOrEqual">
      <formula>90</formula>
    </cfRule>
  </conditionalFormatting>
  <conditionalFormatting sqref="F79:AT80 E80:I87 E81:AT87">
    <cfRule type="cellIs" dxfId="403" priority="37" operator="equal">
      <formula>""</formula>
    </cfRule>
  </conditionalFormatting>
  <conditionalFormatting sqref="J85:AT85">
    <cfRule type="cellIs" dxfId="402" priority="36" operator="greaterThanOrEqual">
      <formula>90</formula>
    </cfRule>
  </conditionalFormatting>
  <conditionalFormatting sqref="J85:AT85">
    <cfRule type="cellIs" dxfId="401" priority="35" operator="equal">
      <formula>""</formula>
    </cfRule>
  </conditionalFormatting>
  <conditionalFormatting sqref="J81:AT81">
    <cfRule type="cellIs" dxfId="400" priority="34" operator="greaterThanOrEqual">
      <formula>90</formula>
    </cfRule>
  </conditionalFormatting>
  <conditionalFormatting sqref="J81:AT81">
    <cfRule type="cellIs" dxfId="399" priority="33" operator="equal">
      <formula>""</formula>
    </cfRule>
  </conditionalFormatting>
  <conditionalFormatting sqref="J83:AT83">
    <cfRule type="cellIs" dxfId="398" priority="32" operator="greaterThanOrEqual">
      <formula>90</formula>
    </cfRule>
  </conditionalFormatting>
  <conditionalFormatting sqref="J83:AT83">
    <cfRule type="cellIs" dxfId="397" priority="31" operator="equal">
      <formula>""</formula>
    </cfRule>
  </conditionalFormatting>
  <conditionalFormatting sqref="J84:AT84">
    <cfRule type="cellIs" dxfId="396" priority="30" operator="greaterThanOrEqual">
      <formula>90</formula>
    </cfRule>
  </conditionalFormatting>
  <conditionalFormatting sqref="J84:AT84">
    <cfRule type="cellIs" dxfId="395" priority="29" operator="equal">
      <formula>""</formula>
    </cfRule>
  </conditionalFormatting>
  <conditionalFormatting sqref="J80:AT80">
    <cfRule type="cellIs" dxfId="394" priority="28" operator="greaterThanOrEqual">
      <formula>90</formula>
    </cfRule>
  </conditionalFormatting>
  <conditionalFormatting sqref="J80:AT80">
    <cfRule type="cellIs" dxfId="393" priority="27" operator="equal">
      <formula>""</formula>
    </cfRule>
  </conditionalFormatting>
  <conditionalFormatting sqref="J82:AT82">
    <cfRule type="cellIs" dxfId="392" priority="26" operator="greaterThanOrEqual">
      <formula>90</formula>
    </cfRule>
  </conditionalFormatting>
  <conditionalFormatting sqref="J82:AT82">
    <cfRule type="cellIs" dxfId="391" priority="25" operator="equal">
      <formula>""</formula>
    </cfRule>
  </conditionalFormatting>
  <conditionalFormatting sqref="J88:AT90">
    <cfRule type="cellIs" dxfId="390" priority="23" operator="greaterThanOrEqual">
      <formula>90</formula>
    </cfRule>
  </conditionalFormatting>
  <conditionalFormatting sqref="E88:AT90">
    <cfRule type="cellIs" dxfId="389" priority="22" operator="equal">
      <formula>""</formula>
    </cfRule>
  </conditionalFormatting>
  <conditionalFormatting sqref="E91:E93">
    <cfRule type="cellIs" dxfId="388" priority="21" operator="equal">
      <formula>""</formula>
    </cfRule>
  </conditionalFormatting>
  <conditionalFormatting sqref="J91:AT93">
    <cfRule type="cellIs" dxfId="387" priority="20" operator="greaterThanOrEqual">
      <formula>90</formula>
    </cfRule>
  </conditionalFormatting>
  <conditionalFormatting sqref="J91:AT93">
    <cfRule type="cellIs" dxfId="386" priority="19" operator="equal">
      <formula>""</formula>
    </cfRule>
  </conditionalFormatting>
  <conditionalFormatting sqref="J91:AT93">
    <cfRule type="cellIs" dxfId="385" priority="18" operator="equal">
      <formula>-999</formula>
    </cfRule>
  </conditionalFormatting>
  <conditionalFormatting sqref="AU94:BN94">
    <cfRule type="cellIs" dxfId="384" priority="17" operator="greaterThanOrEqual">
      <formula>90</formula>
    </cfRule>
  </conditionalFormatting>
  <conditionalFormatting sqref="AU94:BN94">
    <cfRule type="cellIs" dxfId="383" priority="16" operator="equal">
      <formula>""</formula>
    </cfRule>
  </conditionalFormatting>
  <conditionalFormatting sqref="J94:AT94">
    <cfRule type="cellIs" dxfId="382" priority="15" operator="greaterThanOrEqual">
      <formula>90</formula>
    </cfRule>
  </conditionalFormatting>
  <conditionalFormatting sqref="F94:AT94">
    <cfRule type="cellIs" dxfId="381" priority="14" operator="equal">
      <formula>""</formula>
    </cfRule>
  </conditionalFormatting>
  <conditionalFormatting sqref="E94">
    <cfRule type="cellIs" dxfId="380" priority="13" operator="equal">
      <formula>""</formula>
    </cfRule>
  </conditionalFormatting>
  <conditionalFormatting sqref="F42:I42">
    <cfRule type="cellIs" dxfId="379" priority="12" operator="equal">
      <formula>""</formula>
    </cfRule>
  </conditionalFormatting>
  <conditionalFormatting sqref="J42:AT45">
    <cfRule type="cellIs" dxfId="378" priority="11" operator="greaterThanOrEqual">
      <formula>90</formula>
    </cfRule>
  </conditionalFormatting>
  <conditionalFormatting sqref="J42:AT45">
    <cfRule type="cellIs" dxfId="377" priority="10" operator="equal">
      <formula>""</formula>
    </cfRule>
  </conditionalFormatting>
  <conditionalFormatting sqref="J42:AT45">
    <cfRule type="cellIs" dxfId="376" priority="9" operator="equal">
      <formula>-999</formula>
    </cfRule>
  </conditionalFormatting>
  <conditionalFormatting sqref="H32:H33">
    <cfRule type="cellIs" dxfId="375" priority="6" operator="equal">
      <formula>""</formula>
    </cfRule>
  </conditionalFormatting>
  <conditionalFormatting sqref="E45">
    <cfRule type="cellIs" dxfId="374" priority="2" operator="equal">
      <formula>""</formula>
    </cfRule>
  </conditionalFormatting>
  <conditionalFormatting sqref="E9:E33">
    <cfRule type="cellIs" dxfId="373" priority="5" operator="equal">
      <formula>""</formula>
    </cfRule>
  </conditionalFormatting>
  <conditionalFormatting sqref="E34:E41">
    <cfRule type="cellIs" dxfId="372" priority="4" operator="equal">
      <formula>""</formula>
    </cfRule>
  </conditionalFormatting>
  <conditionalFormatting sqref="E42:E44">
    <cfRule type="cellIs" dxfId="371" priority="3" operator="equal">
      <formula>""</formula>
    </cfRule>
  </conditionalFormatting>
  <conditionalFormatting sqref="H121:H130">
    <cfRule type="cellIs" dxfId="370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J87" activePane="bottomRight" state="frozen"/>
      <selection pane="topRight" activeCell="J1" sqref="J1"/>
      <selection pane="bottomLeft" activeCell="A9" sqref="A9"/>
      <selection pane="bottomRight" activeCell="J94" sqref="J9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490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9" t="s">
        <v>512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8" t="s">
        <v>487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8" t="s">
        <v>505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8" t="s">
        <v>511</v>
      </c>
      <c r="I107" s="42"/>
      <c r="J107" s="187">
        <v>0</v>
      </c>
      <c r="K107" s="187">
        <v>0</v>
      </c>
      <c r="L107" s="187">
        <v>0</v>
      </c>
      <c r="M107" s="187">
        <v>6.3790906940308645E-3</v>
      </c>
      <c r="N107" s="187">
        <v>4.3467511454768903E-2</v>
      </c>
      <c r="O107" s="187">
        <v>4.3467523134268937E-2</v>
      </c>
      <c r="P107" s="187">
        <v>3.2626980548478457E-2</v>
      </c>
      <c r="Q107" s="187">
        <v>3.2626992162600565E-2</v>
      </c>
      <c r="R107" s="187">
        <v>3.3459553793084851E-2</v>
      </c>
      <c r="S107" s="187">
        <v>6.2013941327875521E-2</v>
      </c>
      <c r="T107" s="187">
        <v>6.7535936366653893E-2</v>
      </c>
      <c r="U107" s="187">
        <v>7.2096568233896541E-2</v>
      </c>
      <c r="V107" s="187">
        <v>7.2096568233896541E-2</v>
      </c>
      <c r="W107" s="187">
        <v>0.13327820884223307</v>
      </c>
      <c r="X107" s="187">
        <v>0.19424436904663711</v>
      </c>
      <c r="Y107" s="187">
        <v>0.19424436904663711</v>
      </c>
      <c r="Z107" s="187">
        <v>-0.3422031612970251</v>
      </c>
      <c r="AA107" s="187">
        <v>-6.3683947608286218E-2</v>
      </c>
      <c r="AB107" s="187">
        <v>0.50194429665809537</v>
      </c>
      <c r="AC107" s="187">
        <v>0.87998063745944677</v>
      </c>
      <c r="AD107" s="187">
        <v>-0.23661892064240675</v>
      </c>
      <c r="AE107" s="187">
        <v>2.5226913388033125</v>
      </c>
      <c r="AF107" s="187">
        <v>2.2872306314136566</v>
      </c>
      <c r="AG107" s="187">
        <v>1.090821262035945</v>
      </c>
      <c r="AH107" s="187">
        <v>0.93304200357223266</v>
      </c>
      <c r="AI107" s="187">
        <v>2.0966276068230982</v>
      </c>
      <c r="AJ107" s="187">
        <v>1.6947068221398567</v>
      </c>
      <c r="AK107" s="187">
        <v>2.6648370188919515</v>
      </c>
      <c r="AL107" s="187">
        <v>3.1045771217029312</v>
      </c>
      <c r="AM107" s="187">
        <v>2.934042337263989</v>
      </c>
      <c r="AN107" s="187">
        <v>1.9911621453794055</v>
      </c>
      <c r="AO107" s="187">
        <v>2.0033360664068454</v>
      </c>
      <c r="AP107" s="187">
        <v>2.0021372405550295</v>
      </c>
      <c r="AQ107" s="187">
        <v>1.7460540203963362</v>
      </c>
      <c r="AR107" s="187">
        <v>1.7888742027316553</v>
      </c>
      <c r="AS107" s="187">
        <v>1.7888742027316553</v>
      </c>
      <c r="AT107" s="187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8" t="s">
        <v>476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8" t="s">
        <v>477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8" t="s">
        <v>486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8" t="s">
        <v>478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8" t="s">
        <v>484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8" t="s">
        <v>485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8" t="s">
        <v>479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8" t="s">
        <v>480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8" t="s">
        <v>481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8" t="s">
        <v>482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6" t="s">
        <v>483</v>
      </c>
      <c r="I118" s="42"/>
      <c r="J118" s="185">
        <f>SUM(J105:J117)</f>
        <v>0</v>
      </c>
      <c r="K118" s="185">
        <f t="shared" ref="K118:AT118" si="16">SUM(K105:K117)</f>
        <v>0</v>
      </c>
      <c r="L118" s="185">
        <f t="shared" si="16"/>
        <v>0</v>
      </c>
      <c r="M118" s="185">
        <f t="shared" si="16"/>
        <v>4.5063790906940309</v>
      </c>
      <c r="N118" s="185">
        <f t="shared" si="16"/>
        <v>4.5434675114547689</v>
      </c>
      <c r="O118" s="185">
        <f t="shared" si="16"/>
        <v>4.5434675231342689</v>
      </c>
      <c r="P118" s="185">
        <f t="shared" si="16"/>
        <v>5.0326269805484785</v>
      </c>
      <c r="Q118" s="185">
        <f t="shared" si="16"/>
        <v>5.0326269921626006</v>
      </c>
      <c r="R118" s="185">
        <f t="shared" si="16"/>
        <v>5.5334595537930849</v>
      </c>
      <c r="S118" s="185">
        <f t="shared" si="16"/>
        <v>5.5620139413278755</v>
      </c>
      <c r="T118" s="185">
        <f t="shared" si="16"/>
        <v>5.5675359363666539</v>
      </c>
      <c r="U118" s="185">
        <f t="shared" si="16"/>
        <v>5.5720965682338965</v>
      </c>
      <c r="V118" s="185">
        <f t="shared" si="16"/>
        <v>5.5720965682338965</v>
      </c>
      <c r="W118" s="185">
        <f t="shared" si="16"/>
        <v>5.6332782088422331</v>
      </c>
      <c r="X118" s="185">
        <f t="shared" si="16"/>
        <v>5.6942443690466371</v>
      </c>
      <c r="Y118" s="185">
        <f t="shared" si="16"/>
        <v>5.6942443690466371</v>
      </c>
      <c r="Z118" s="185">
        <f t="shared" si="16"/>
        <v>5.6577968387029749</v>
      </c>
      <c r="AA118" s="185">
        <f t="shared" si="16"/>
        <v>18.095900200380882</v>
      </c>
      <c r="AB118" s="185">
        <f t="shared" si="16"/>
        <v>30.823203829987229</v>
      </c>
      <c r="AC118" s="185">
        <f t="shared" si="16"/>
        <v>35.583619910086625</v>
      </c>
      <c r="AD118" s="185">
        <f t="shared" si="16"/>
        <v>23.12227378405851</v>
      </c>
      <c r="AE118" s="185">
        <f t="shared" si="16"/>
        <v>38.657139441495701</v>
      </c>
      <c r="AF118" s="185">
        <f t="shared" si="16"/>
        <v>49.600078818005564</v>
      </c>
      <c r="AG118" s="185">
        <f t="shared" si="16"/>
        <v>43.781208795241682</v>
      </c>
      <c r="AH118" s="185">
        <f t="shared" si="16"/>
        <v>43.623296916145939</v>
      </c>
      <c r="AI118" s="185">
        <f t="shared" si="16"/>
        <v>55.394527637416296</v>
      </c>
      <c r="AJ118" s="185">
        <f t="shared" si="16"/>
        <v>54.995492080064693</v>
      </c>
      <c r="AK118" s="185">
        <f t="shared" si="16"/>
        <v>66.498425353647207</v>
      </c>
      <c r="AL118" s="185">
        <f t="shared" si="16"/>
        <v>66.551174054691899</v>
      </c>
      <c r="AM118" s="185">
        <f t="shared" si="16"/>
        <v>65.213744646977545</v>
      </c>
      <c r="AN118" s="185">
        <f t="shared" si="16"/>
        <v>60.356867178979982</v>
      </c>
      <c r="AO118" s="185">
        <f t="shared" si="16"/>
        <v>60.371114495173742</v>
      </c>
      <c r="AP118" s="185">
        <f t="shared" si="16"/>
        <v>60.3704845182639</v>
      </c>
      <c r="AQ118" s="185">
        <f t="shared" si="16"/>
        <v>60.103901389648868</v>
      </c>
      <c r="AR118" s="185">
        <f t="shared" si="16"/>
        <v>60.134832279860511</v>
      </c>
      <c r="AS118" s="185">
        <f t="shared" si="16"/>
        <v>60.134832279860511</v>
      </c>
      <c r="AT118" s="185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506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507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90" t="s">
        <v>513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509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69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68" priority="39" operator="equal">
      <formula>""</formula>
    </cfRule>
  </conditionalFormatting>
  <conditionalFormatting sqref="J76:J78 J46:J51 J9:AT45 J119:J158 K120:AT121">
    <cfRule type="cellIs" dxfId="367" priority="38" operator="greaterThanOrEqual">
      <formula>90</formula>
    </cfRule>
  </conditionalFormatting>
  <conditionalFormatting sqref="J76:J78 J46:J51 J9:AT45 J119:J158 K120:AT121">
    <cfRule type="cellIs" dxfId="366" priority="37" operator="equal">
      <formula>""</formula>
    </cfRule>
  </conditionalFormatting>
  <conditionalFormatting sqref="K46:AU51 K76:AU78 AU52:AU75 AU79:AU90 AU9:AU45 K119:AU119 K122:AU158 AU120:AU121">
    <cfRule type="cellIs" dxfId="365" priority="36" operator="greaterThanOrEqual">
      <formula>90</formula>
    </cfRule>
  </conditionalFormatting>
  <conditionalFormatting sqref="K46:AU51 K76:AU78 AU52:AU75 AU79:AU90 AU9:AU45 K119:AU119 K122:AU158 AU120:AU121">
    <cfRule type="cellIs" dxfId="364" priority="35" operator="equal">
      <formula>""</formula>
    </cfRule>
  </conditionalFormatting>
  <conditionalFormatting sqref="E76:E78">
    <cfRule type="cellIs" dxfId="363" priority="34" operator="equal">
      <formula>""</formula>
    </cfRule>
  </conditionalFormatting>
  <conditionalFormatting sqref="J52:AT75">
    <cfRule type="cellIs" dxfId="362" priority="33" operator="greaterThanOrEqual">
      <formula>90</formula>
    </cfRule>
  </conditionalFormatting>
  <conditionalFormatting sqref="E52:H75 J52:AT75">
    <cfRule type="cellIs" dxfId="361" priority="32" operator="equal">
      <formula>""</formula>
    </cfRule>
  </conditionalFormatting>
  <conditionalFormatting sqref="J9:AT45">
    <cfRule type="cellIs" dxfId="360" priority="7" operator="between">
      <formula>-0.0000001</formula>
      <formula>-900</formula>
    </cfRule>
    <cfRule type="cellIs" dxfId="359" priority="8" operator="between">
      <formula>0.0000001</formula>
      <formula>900</formula>
    </cfRule>
    <cfRule type="cellIs" dxfId="358" priority="31" operator="equal">
      <formula>-999</formula>
    </cfRule>
  </conditionalFormatting>
  <conditionalFormatting sqref="E34:E41">
    <cfRule type="cellIs" dxfId="357" priority="22" operator="equal">
      <formula>""</formula>
    </cfRule>
  </conditionalFormatting>
  <conditionalFormatting sqref="J79:AT79 J81:AT81 J83:AT83 J85:AT87">
    <cfRule type="cellIs" dxfId="356" priority="30" operator="greaterThanOrEqual">
      <formula>90</formula>
    </cfRule>
  </conditionalFormatting>
  <conditionalFormatting sqref="F79:AT79 J81:AT81 E80:I87 J83:AT83 J85:AT87">
    <cfRule type="cellIs" dxfId="355" priority="29" operator="equal">
      <formula>""</formula>
    </cfRule>
  </conditionalFormatting>
  <conditionalFormatting sqref="J84:AT84">
    <cfRule type="cellIs" dxfId="354" priority="28" operator="greaterThanOrEqual">
      <formula>90</formula>
    </cfRule>
  </conditionalFormatting>
  <conditionalFormatting sqref="J84:AT84">
    <cfRule type="cellIs" dxfId="353" priority="27" operator="equal">
      <formula>""</formula>
    </cfRule>
  </conditionalFormatting>
  <conditionalFormatting sqref="J80:AT80">
    <cfRule type="cellIs" dxfId="352" priority="26" operator="greaterThanOrEqual">
      <formula>90</formula>
    </cfRule>
  </conditionalFormatting>
  <conditionalFormatting sqref="J80:AT80">
    <cfRule type="cellIs" dxfId="351" priority="25" operator="equal">
      <formula>""</formula>
    </cfRule>
  </conditionalFormatting>
  <conditionalFormatting sqref="J82:AT82">
    <cfRule type="cellIs" dxfId="350" priority="24" operator="greaterThanOrEqual">
      <formula>90</formula>
    </cfRule>
  </conditionalFormatting>
  <conditionalFormatting sqref="J82:AT82">
    <cfRule type="cellIs" dxfId="349" priority="23" operator="equal">
      <formula>""</formula>
    </cfRule>
  </conditionalFormatting>
  <conditionalFormatting sqref="J88:AT90">
    <cfRule type="cellIs" dxfId="348" priority="21" operator="greaterThanOrEqual">
      <formula>90</formula>
    </cfRule>
  </conditionalFormatting>
  <conditionalFormatting sqref="E88:AT90">
    <cfRule type="cellIs" dxfId="347" priority="20" operator="equal">
      <formula>""</formula>
    </cfRule>
  </conditionalFormatting>
  <conditionalFormatting sqref="E42:E44">
    <cfRule type="cellIs" dxfId="346" priority="19" operator="equal">
      <formula>""</formula>
    </cfRule>
  </conditionalFormatting>
  <conditionalFormatting sqref="AU91:BN91">
    <cfRule type="cellIs" dxfId="345" priority="18" operator="greaterThanOrEqual">
      <formula>90</formula>
    </cfRule>
  </conditionalFormatting>
  <conditionalFormatting sqref="AU91:BN91">
    <cfRule type="cellIs" dxfId="344" priority="17" operator="equal">
      <formula>""</formula>
    </cfRule>
  </conditionalFormatting>
  <conditionalFormatting sqref="J91:AT91">
    <cfRule type="cellIs" dxfId="343" priority="16" operator="greaterThanOrEqual">
      <formula>90</formula>
    </cfRule>
  </conditionalFormatting>
  <conditionalFormatting sqref="F91:AT91">
    <cfRule type="cellIs" dxfId="342" priority="15" operator="equal">
      <formula>""</formula>
    </cfRule>
  </conditionalFormatting>
  <conditionalFormatting sqref="E91">
    <cfRule type="cellIs" dxfId="341" priority="14" operator="equal">
      <formula>""</formula>
    </cfRule>
  </conditionalFormatting>
  <conditionalFormatting sqref="E45:I45">
    <cfRule type="cellIs" dxfId="340" priority="13" operator="equal">
      <formula>""</formula>
    </cfRule>
  </conditionalFormatting>
  <conditionalFormatting sqref="J45:AT45">
    <cfRule type="cellIs" dxfId="339" priority="12" operator="greaterThanOrEqual">
      <formula>90</formula>
    </cfRule>
  </conditionalFormatting>
  <conditionalFormatting sqref="J45:AT45">
    <cfRule type="cellIs" dxfId="338" priority="11" operator="equal">
      <formula>""</formula>
    </cfRule>
  </conditionalFormatting>
  <conditionalFormatting sqref="J45:AT45">
    <cfRule type="cellIs" dxfId="337" priority="10" operator="equal">
      <formula>-999</formula>
    </cfRule>
  </conditionalFormatting>
  <conditionalFormatting sqref="H32:H33">
    <cfRule type="cellIs" dxfId="336" priority="9" operator="equal">
      <formula>""</formula>
    </cfRule>
  </conditionalFormatting>
  <conditionalFormatting sqref="AV104:BN118">
    <cfRule type="cellIs" dxfId="335" priority="6" operator="greaterThanOrEqual">
      <formula>90</formula>
    </cfRule>
  </conditionalFormatting>
  <conditionalFormatting sqref="AV104:BN118 G104:I107 G118:I118 H108:I117">
    <cfRule type="cellIs" dxfId="334" priority="5" operator="equal">
      <formula>""</formula>
    </cfRule>
  </conditionalFormatting>
  <conditionalFormatting sqref="J104:J118 K105:AT118">
    <cfRule type="cellIs" dxfId="333" priority="4" operator="greaterThanOrEqual">
      <formula>90</formula>
    </cfRule>
  </conditionalFormatting>
  <conditionalFormatting sqref="J104:J118 K105:AT118">
    <cfRule type="cellIs" dxfId="332" priority="3" operator="equal">
      <formula>""</formula>
    </cfRule>
  </conditionalFormatting>
  <conditionalFormatting sqref="K104:AU104 AU105:AU118">
    <cfRule type="cellIs" dxfId="331" priority="2" operator="greaterThanOrEqual">
      <formula>90</formula>
    </cfRule>
  </conditionalFormatting>
  <conditionalFormatting sqref="K104:AU104 AU105:AU118">
    <cfRule type="cellIs" dxfId="330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Q20" activePane="bottomRight" state="frozen"/>
      <selection pane="topRight" activeCell="J1" sqref="J1"/>
      <selection pane="bottomLeft" activeCell="A9" sqref="A9"/>
      <selection pane="bottomRight" activeCell="AR74" sqref="AR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29" priority="45" operator="greaterThanOrEqual">
      <formula>90</formula>
    </cfRule>
  </conditionalFormatting>
  <conditionalFormatting sqref="AV9:BN90 E92:I156 F50:I51 F76:I78 E46:I49 F9:I44 AV92:BN156">
    <cfRule type="cellIs" dxfId="328" priority="44" operator="equal">
      <formula>""</formula>
    </cfRule>
  </conditionalFormatting>
  <conditionalFormatting sqref="J76:J78 J92:J156 J46:J51 J9:AT45">
    <cfRule type="cellIs" dxfId="327" priority="43" operator="greaterThanOrEqual">
      <formula>90</formula>
    </cfRule>
  </conditionalFormatting>
  <conditionalFormatting sqref="J76:J78 J92:J156 J46:J51 J9:AT45">
    <cfRule type="cellIs" dxfId="326" priority="42" operator="equal">
      <formula>""</formula>
    </cfRule>
  </conditionalFormatting>
  <conditionalFormatting sqref="K46:AU51 K76:AU78 AU52:AU75 K92:AU156 AU79:AU90 AU9:AU45">
    <cfRule type="cellIs" dxfId="325" priority="41" operator="greaterThanOrEqual">
      <formula>90</formula>
    </cfRule>
  </conditionalFormatting>
  <conditionalFormatting sqref="K46:AU51 K76:AU78 AU52:AU75 K92:AU156 AU79:AU90 AU9:AU45">
    <cfRule type="cellIs" dxfId="324" priority="40" operator="equal">
      <formula>""</formula>
    </cfRule>
  </conditionalFormatting>
  <conditionalFormatting sqref="E76:E78">
    <cfRule type="cellIs" dxfId="323" priority="39" operator="equal">
      <formula>""</formula>
    </cfRule>
  </conditionalFormatting>
  <conditionalFormatting sqref="J52:AT75">
    <cfRule type="cellIs" dxfId="322" priority="38" operator="greaterThanOrEqual">
      <formula>90</formula>
    </cfRule>
  </conditionalFormatting>
  <conditionalFormatting sqref="E52:H75 J52:AT75">
    <cfRule type="cellIs" dxfId="321" priority="37" operator="equal">
      <formula>""</formula>
    </cfRule>
  </conditionalFormatting>
  <conditionalFormatting sqref="J9:AT45">
    <cfRule type="cellIs" dxfId="320" priority="1" operator="between">
      <formula>-0.000001</formula>
      <formula>-900</formula>
    </cfRule>
    <cfRule type="cellIs" dxfId="319" priority="2" operator="between">
      <formula>0.000001</formula>
      <formula>900</formula>
    </cfRule>
    <cfRule type="cellIs" dxfId="318" priority="36" operator="equal">
      <formula>-999</formula>
    </cfRule>
  </conditionalFormatting>
  <conditionalFormatting sqref="J79:AT79 J81:AT81 J83:AT83 J85:AT87">
    <cfRule type="cellIs" dxfId="317" priority="27" operator="greaterThanOrEqual">
      <formula>90</formula>
    </cfRule>
  </conditionalFormatting>
  <conditionalFormatting sqref="F79:AT79 J81:AT81 E80:I87 J83:AT83 J85:AT87">
    <cfRule type="cellIs" dxfId="316" priority="26" operator="equal">
      <formula>""</formula>
    </cfRule>
  </conditionalFormatting>
  <conditionalFormatting sqref="J84:AT84">
    <cfRule type="cellIs" dxfId="315" priority="25" operator="greaterThanOrEqual">
      <formula>90</formula>
    </cfRule>
  </conditionalFormatting>
  <conditionalFormatting sqref="J84:AT84">
    <cfRule type="cellIs" dxfId="314" priority="24" operator="equal">
      <formula>""</formula>
    </cfRule>
  </conditionalFormatting>
  <conditionalFormatting sqref="J80:AT80">
    <cfRule type="cellIs" dxfId="313" priority="23" operator="greaterThanOrEqual">
      <formula>90</formula>
    </cfRule>
  </conditionalFormatting>
  <conditionalFormatting sqref="J80:AT80">
    <cfRule type="cellIs" dxfId="312" priority="22" operator="equal">
      <formula>""</formula>
    </cfRule>
  </conditionalFormatting>
  <conditionalFormatting sqref="J82:AT82">
    <cfRule type="cellIs" dxfId="311" priority="21" operator="greaterThanOrEqual">
      <formula>90</formula>
    </cfRule>
  </conditionalFormatting>
  <conditionalFormatting sqref="J82:AT82">
    <cfRule type="cellIs" dxfId="310" priority="20" operator="equal">
      <formula>""</formula>
    </cfRule>
  </conditionalFormatting>
  <conditionalFormatting sqref="J88:AT90">
    <cfRule type="cellIs" dxfId="309" priority="18" operator="greaterThanOrEqual">
      <formula>90</formula>
    </cfRule>
  </conditionalFormatting>
  <conditionalFormatting sqref="E88:AT90">
    <cfRule type="cellIs" dxfId="308" priority="17" operator="equal">
      <formula>""</formula>
    </cfRule>
  </conditionalFormatting>
  <conditionalFormatting sqref="F91:AT91">
    <cfRule type="cellIs" dxfId="307" priority="12" operator="equal">
      <formula>""</formula>
    </cfRule>
  </conditionalFormatting>
  <conditionalFormatting sqref="AU91:BN91">
    <cfRule type="cellIs" dxfId="306" priority="15" operator="greaterThanOrEqual">
      <formula>90</formula>
    </cfRule>
  </conditionalFormatting>
  <conditionalFormatting sqref="AU91:BN91">
    <cfRule type="cellIs" dxfId="305" priority="14" operator="equal">
      <formula>""</formula>
    </cfRule>
  </conditionalFormatting>
  <conditionalFormatting sqref="J91:AT91">
    <cfRule type="cellIs" dxfId="304" priority="13" operator="greaterThanOrEqual">
      <formula>90</formula>
    </cfRule>
  </conditionalFormatting>
  <conditionalFormatting sqref="E91">
    <cfRule type="cellIs" dxfId="303" priority="11" operator="equal">
      <formula>""</formula>
    </cfRule>
  </conditionalFormatting>
  <conditionalFormatting sqref="F45:I45">
    <cfRule type="cellIs" dxfId="302" priority="10" operator="equal">
      <formula>""</formula>
    </cfRule>
  </conditionalFormatting>
  <conditionalFormatting sqref="J45:AT45">
    <cfRule type="cellIs" dxfId="301" priority="9" operator="greaterThanOrEqual">
      <formula>90</formula>
    </cfRule>
  </conditionalFormatting>
  <conditionalFormatting sqref="J45:AT45">
    <cfRule type="cellIs" dxfId="300" priority="8" operator="equal">
      <formula>""</formula>
    </cfRule>
  </conditionalFormatting>
  <conditionalFormatting sqref="J45:AT45">
    <cfRule type="cellIs" dxfId="299" priority="7" operator="equal">
      <formula>-999</formula>
    </cfRule>
  </conditionalFormatting>
  <conditionalFormatting sqref="E9:E33">
    <cfRule type="cellIs" dxfId="298" priority="6" operator="equal">
      <formula>""</formula>
    </cfRule>
  </conditionalFormatting>
  <conditionalFormatting sqref="E34:E41">
    <cfRule type="cellIs" dxfId="297" priority="5" operator="equal">
      <formula>""</formula>
    </cfRule>
  </conditionalFormatting>
  <conditionalFormatting sqref="E42:E44">
    <cfRule type="cellIs" dxfId="296" priority="4" operator="equal">
      <formula>""</formula>
    </cfRule>
  </conditionalFormatting>
  <conditionalFormatting sqref="E45">
    <cfRule type="cellIs" dxfId="295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76" zoomScale="80" zoomScaleNormal="80" workbookViewId="0">
      <pane xSplit="10" topLeftCell="V1" activePane="topRight" state="frozen"/>
      <selection activeCell="I9" sqref="I9"/>
      <selection pane="topRight" activeCell="W78" sqref="W78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504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94" priority="38" operator="greaterThanOrEqual">
      <formula>90</formula>
    </cfRule>
  </conditionalFormatting>
  <conditionalFormatting sqref="AV9:BN90 E92:I156 F50:I51 F9:I31 F76:I78 E46:I49 F34:I44 AV92:BN156 F32:G33 I32:I33">
    <cfRule type="cellIs" dxfId="293" priority="37" operator="equal">
      <formula>""</formula>
    </cfRule>
  </conditionalFormatting>
  <conditionalFormatting sqref="J76:J78 J92:J156 J46:J51 J9:AT45">
    <cfRule type="cellIs" dxfId="292" priority="36" operator="greaterThanOrEqual">
      <formula>90</formula>
    </cfRule>
  </conditionalFormatting>
  <conditionalFormatting sqref="J76:J78 J92:J156 J46:J51 J9:AT45">
    <cfRule type="cellIs" dxfId="291" priority="35" operator="equal">
      <formula>""</formula>
    </cfRule>
  </conditionalFormatting>
  <conditionalFormatting sqref="K46:AU51 K76:AU78 AU52:AU75 K92:AU156 AU79:AU90 AU9:AU45">
    <cfRule type="cellIs" dxfId="290" priority="34" operator="greaterThanOrEqual">
      <formula>90</formula>
    </cfRule>
  </conditionalFormatting>
  <conditionalFormatting sqref="K46:AU51 K76:AU78 AU52:AU75 K92:AU156 AU79:AU90 AU9:AU45">
    <cfRule type="cellIs" dxfId="289" priority="33" operator="equal">
      <formula>""</formula>
    </cfRule>
  </conditionalFormatting>
  <conditionalFormatting sqref="E76:E78">
    <cfRule type="cellIs" dxfId="288" priority="32" operator="equal">
      <formula>""</formula>
    </cfRule>
  </conditionalFormatting>
  <conditionalFormatting sqref="J52:AT75">
    <cfRule type="cellIs" dxfId="287" priority="31" operator="greaterThanOrEqual">
      <formula>90</formula>
    </cfRule>
  </conditionalFormatting>
  <conditionalFormatting sqref="E52:H75 J52:AT75">
    <cfRule type="cellIs" dxfId="286" priority="30" operator="equal">
      <formula>""</formula>
    </cfRule>
  </conditionalFormatting>
  <conditionalFormatting sqref="J9:AT45">
    <cfRule type="cellIs" dxfId="285" priority="1" operator="between">
      <formula>-0.0000001</formula>
      <formula>-900</formula>
    </cfRule>
    <cfRule type="cellIs" dxfId="284" priority="2" operator="between">
      <formula>0.0000001</formula>
      <formula>900</formula>
    </cfRule>
    <cfRule type="cellIs" dxfId="283" priority="29" operator="equal">
      <formula>-999</formula>
    </cfRule>
  </conditionalFormatting>
  <conditionalFormatting sqref="J79:AT79 J81:AT81 J83:AT83 J85:AT87">
    <cfRule type="cellIs" dxfId="282" priority="28" operator="greaterThanOrEqual">
      <formula>90</formula>
    </cfRule>
  </conditionalFormatting>
  <conditionalFormatting sqref="F79:AT79 J81:AT81 E80:I87 J83:AT83 J85:AT87">
    <cfRule type="cellIs" dxfId="281" priority="27" operator="equal">
      <formula>""</formula>
    </cfRule>
  </conditionalFormatting>
  <conditionalFormatting sqref="J84:AT84">
    <cfRule type="cellIs" dxfId="280" priority="26" operator="greaterThanOrEqual">
      <formula>90</formula>
    </cfRule>
  </conditionalFormatting>
  <conditionalFormatting sqref="J84:AT84">
    <cfRule type="cellIs" dxfId="279" priority="25" operator="equal">
      <formula>""</formula>
    </cfRule>
  </conditionalFormatting>
  <conditionalFormatting sqref="J80:AT80">
    <cfRule type="cellIs" dxfId="278" priority="24" operator="greaterThanOrEqual">
      <formula>90</formula>
    </cfRule>
  </conditionalFormatting>
  <conditionalFormatting sqref="J80:AT80">
    <cfRule type="cellIs" dxfId="277" priority="23" operator="equal">
      <formula>""</formula>
    </cfRule>
  </conditionalFormatting>
  <conditionalFormatting sqref="J82:AT82">
    <cfRule type="cellIs" dxfId="276" priority="22" operator="greaterThanOrEqual">
      <formula>90</formula>
    </cfRule>
  </conditionalFormatting>
  <conditionalFormatting sqref="J82:AT82">
    <cfRule type="cellIs" dxfId="275" priority="21" operator="equal">
      <formula>""</formula>
    </cfRule>
  </conditionalFormatting>
  <conditionalFormatting sqref="J88:AT90">
    <cfRule type="cellIs" dxfId="274" priority="19" operator="greaterThanOrEqual">
      <formula>90</formula>
    </cfRule>
  </conditionalFormatting>
  <conditionalFormatting sqref="E88:AT90">
    <cfRule type="cellIs" dxfId="273" priority="18" operator="equal">
      <formula>""</formula>
    </cfRule>
  </conditionalFormatting>
  <conditionalFormatting sqref="F91:AT91">
    <cfRule type="cellIs" dxfId="272" priority="13" operator="equal">
      <formula>""</formula>
    </cfRule>
  </conditionalFormatting>
  <conditionalFormatting sqref="AU91:BN91">
    <cfRule type="cellIs" dxfId="271" priority="16" operator="greaterThanOrEqual">
      <formula>90</formula>
    </cfRule>
  </conditionalFormatting>
  <conditionalFormatting sqref="AU91:BN91">
    <cfRule type="cellIs" dxfId="270" priority="15" operator="equal">
      <formula>""</formula>
    </cfRule>
  </conditionalFormatting>
  <conditionalFormatting sqref="J91:AT91">
    <cfRule type="cellIs" dxfId="269" priority="14" operator="greaterThanOrEqual">
      <formula>90</formula>
    </cfRule>
  </conditionalFormatting>
  <conditionalFormatting sqref="E91">
    <cfRule type="cellIs" dxfId="268" priority="12" operator="equal">
      <formula>""</formula>
    </cfRule>
  </conditionalFormatting>
  <conditionalFormatting sqref="F45:I45">
    <cfRule type="cellIs" dxfId="267" priority="11" operator="equal">
      <formula>""</formula>
    </cfRule>
  </conditionalFormatting>
  <conditionalFormatting sqref="J45:AT45">
    <cfRule type="cellIs" dxfId="266" priority="10" operator="greaterThanOrEqual">
      <formula>90</formula>
    </cfRule>
  </conditionalFormatting>
  <conditionalFormatting sqref="J45:AT45">
    <cfRule type="cellIs" dxfId="265" priority="9" operator="equal">
      <formula>""</formula>
    </cfRule>
  </conditionalFormatting>
  <conditionalFormatting sqref="J45:AT45">
    <cfRule type="cellIs" dxfId="264" priority="8" operator="equal">
      <formula>-999</formula>
    </cfRule>
  </conditionalFormatting>
  <conditionalFormatting sqref="H32:H33">
    <cfRule type="cellIs" dxfId="263" priority="7" operator="equal">
      <formula>""</formula>
    </cfRule>
  </conditionalFormatting>
  <conditionalFormatting sqref="E9:E33">
    <cfRule type="cellIs" dxfId="262" priority="6" operator="equal">
      <formula>""</formula>
    </cfRule>
  </conditionalFormatting>
  <conditionalFormatting sqref="E34:E41">
    <cfRule type="cellIs" dxfId="261" priority="5" operator="equal">
      <formula>""</formula>
    </cfRule>
  </conditionalFormatting>
  <conditionalFormatting sqref="E42:E44">
    <cfRule type="cellIs" dxfId="260" priority="4" operator="equal">
      <formula>""</formula>
    </cfRule>
  </conditionalFormatting>
  <conditionalFormatting sqref="E45">
    <cfRule type="cellIs" dxfId="259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471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471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58" priority="85" operator="equal">
      <formula>$H9</formula>
    </cfRule>
  </conditionalFormatting>
  <conditionalFormatting sqref="AW9:BO87 AW89:BO156">
    <cfRule type="cellIs" dxfId="257" priority="84" operator="equal">
      <formula>$I9</formula>
    </cfRule>
  </conditionalFormatting>
  <conditionalFormatting sqref="E76:BO78 F50:BO51 AV52:BO75 E9:BO33 E89:BO156 AU79:BO87 F88:I88 K88:AU88 E35:BO49 AV34:BO34 K33:AU34">
    <cfRule type="cellIs" dxfId="256" priority="83" operator="equal">
      <formula>""</formula>
    </cfRule>
  </conditionalFormatting>
  <conditionalFormatting sqref="K9:AU34">
    <cfRule type="cellIs" dxfId="255" priority="18" operator="equal">
      <formula>-999</formula>
    </cfRule>
    <cfRule type="cellIs" dxfId="254" priority="82" operator="equal">
      <formula>$H9</formula>
    </cfRule>
  </conditionalFormatting>
  <conditionalFormatting sqref="K9:AU34">
    <cfRule type="cellIs" dxfId="253" priority="81" operator="equal">
      <formula>$I9</formula>
    </cfRule>
  </conditionalFormatting>
  <conditionalFormatting sqref="M9:M34">
    <cfRule type="cellIs" dxfId="252" priority="80" operator="equal">
      <formula>$H9</formula>
    </cfRule>
  </conditionalFormatting>
  <conditionalFormatting sqref="M9:M34">
    <cfRule type="cellIs" dxfId="251" priority="79" operator="equal">
      <formula>$I9</formula>
    </cfRule>
  </conditionalFormatting>
  <conditionalFormatting sqref="N9:N34">
    <cfRule type="cellIs" dxfId="250" priority="78" operator="equal">
      <formula>$H9</formula>
    </cfRule>
  </conditionalFormatting>
  <conditionalFormatting sqref="N9:N34">
    <cfRule type="cellIs" dxfId="249" priority="77" operator="equal">
      <formula>$I9</formula>
    </cfRule>
  </conditionalFormatting>
  <conditionalFormatting sqref="L9:L34">
    <cfRule type="cellIs" dxfId="248" priority="76" operator="equal">
      <formula>$H9</formula>
    </cfRule>
  </conditionalFormatting>
  <conditionalFormatting sqref="L9:L34">
    <cfRule type="cellIs" dxfId="247" priority="75" operator="equal">
      <formula>$I9</formula>
    </cfRule>
  </conditionalFormatting>
  <conditionalFormatting sqref="O9:O34">
    <cfRule type="cellIs" dxfId="246" priority="74" operator="equal">
      <formula>$H9</formula>
    </cfRule>
  </conditionalFormatting>
  <conditionalFormatting sqref="O9:O34">
    <cfRule type="cellIs" dxfId="245" priority="73" operator="equal">
      <formula>$I9</formula>
    </cfRule>
  </conditionalFormatting>
  <conditionalFormatting sqref="P9:P34">
    <cfRule type="cellIs" dxfId="244" priority="72" operator="equal">
      <formula>$H9</formula>
    </cfRule>
  </conditionalFormatting>
  <conditionalFormatting sqref="P9:P34">
    <cfRule type="cellIs" dxfId="243" priority="71" operator="equal">
      <formula>$I9</formula>
    </cfRule>
  </conditionalFormatting>
  <conditionalFormatting sqref="Q9:Q34">
    <cfRule type="cellIs" dxfId="242" priority="70" operator="equal">
      <formula>$H9</formula>
    </cfRule>
  </conditionalFormatting>
  <conditionalFormatting sqref="Q9:Q34">
    <cfRule type="cellIs" dxfId="241" priority="69" operator="equal">
      <formula>$I9</formula>
    </cfRule>
  </conditionalFormatting>
  <conditionalFormatting sqref="R9:R34">
    <cfRule type="cellIs" dxfId="240" priority="68" operator="equal">
      <formula>$H9</formula>
    </cfRule>
  </conditionalFormatting>
  <conditionalFormatting sqref="R9:R34">
    <cfRule type="cellIs" dxfId="239" priority="67" operator="equal">
      <formula>$I9</formula>
    </cfRule>
  </conditionalFormatting>
  <conditionalFormatting sqref="S9:S34">
    <cfRule type="cellIs" dxfId="238" priority="66" operator="equal">
      <formula>$H9</formula>
    </cfRule>
  </conditionalFormatting>
  <conditionalFormatting sqref="S9:S34">
    <cfRule type="cellIs" dxfId="237" priority="65" operator="equal">
      <formula>$I9</formula>
    </cfRule>
  </conditionalFormatting>
  <conditionalFormatting sqref="T9:T34">
    <cfRule type="cellIs" dxfId="236" priority="64" operator="equal">
      <formula>$H9</formula>
    </cfRule>
  </conditionalFormatting>
  <conditionalFormatting sqref="T9:T34">
    <cfRule type="cellIs" dxfId="235" priority="63" operator="equal">
      <formula>$I9</formula>
    </cfRule>
  </conditionalFormatting>
  <conditionalFormatting sqref="U9:U34">
    <cfRule type="cellIs" dxfId="234" priority="62" operator="equal">
      <formula>$H9</formula>
    </cfRule>
  </conditionalFormatting>
  <conditionalFormatting sqref="U9:U34">
    <cfRule type="cellIs" dxfId="233" priority="61" operator="equal">
      <formula>$I9</formula>
    </cfRule>
  </conditionalFormatting>
  <conditionalFormatting sqref="V9:V34">
    <cfRule type="cellIs" dxfId="232" priority="60" operator="equal">
      <formula>$H9</formula>
    </cfRule>
  </conditionalFormatting>
  <conditionalFormatting sqref="V9:V34">
    <cfRule type="cellIs" dxfId="231" priority="59" operator="equal">
      <formula>$I9</formula>
    </cfRule>
  </conditionalFormatting>
  <conditionalFormatting sqref="W9:W34">
    <cfRule type="cellIs" dxfId="230" priority="58" operator="equal">
      <formula>$H9</formula>
    </cfRule>
  </conditionalFormatting>
  <conditionalFormatting sqref="W9:W34">
    <cfRule type="cellIs" dxfId="229" priority="57" operator="equal">
      <formula>$I9</formula>
    </cfRule>
  </conditionalFormatting>
  <conditionalFormatting sqref="X9:X34">
    <cfRule type="cellIs" dxfId="228" priority="56" operator="equal">
      <formula>$H9</formula>
    </cfRule>
  </conditionalFormatting>
  <conditionalFormatting sqref="X9:X34">
    <cfRule type="cellIs" dxfId="227" priority="55" operator="equal">
      <formula>$I9</formula>
    </cfRule>
  </conditionalFormatting>
  <conditionalFormatting sqref="Y9:Y34">
    <cfRule type="cellIs" dxfId="226" priority="54" operator="equal">
      <formula>$H9</formula>
    </cfRule>
  </conditionalFormatting>
  <conditionalFormatting sqref="Y9:Y34">
    <cfRule type="cellIs" dxfId="225" priority="53" operator="equal">
      <formula>$I9</formula>
    </cfRule>
  </conditionalFormatting>
  <conditionalFormatting sqref="Z9:AA34">
    <cfRule type="cellIs" dxfId="224" priority="52" operator="equal">
      <formula>$H9</formula>
    </cfRule>
  </conditionalFormatting>
  <conditionalFormatting sqref="Z9:AA34">
    <cfRule type="cellIs" dxfId="223" priority="51" operator="equal">
      <formula>$I9</formula>
    </cfRule>
  </conditionalFormatting>
  <conditionalFormatting sqref="AB9:AB34">
    <cfRule type="cellIs" dxfId="222" priority="50" operator="equal">
      <formula>$H9</formula>
    </cfRule>
  </conditionalFormatting>
  <conditionalFormatting sqref="AB9:AB34">
    <cfRule type="cellIs" dxfId="221" priority="49" operator="equal">
      <formula>$I9</formula>
    </cfRule>
  </conditionalFormatting>
  <conditionalFormatting sqref="AC9:AC34">
    <cfRule type="cellIs" dxfId="220" priority="48" operator="equal">
      <formula>$H9</formula>
    </cfRule>
  </conditionalFormatting>
  <conditionalFormatting sqref="AC9:AC34">
    <cfRule type="cellIs" dxfId="219" priority="47" operator="equal">
      <formula>$I9</formula>
    </cfRule>
  </conditionalFormatting>
  <conditionalFormatting sqref="AD9:AD34">
    <cfRule type="cellIs" dxfId="218" priority="46" operator="equal">
      <formula>$H9</formula>
    </cfRule>
  </conditionalFormatting>
  <conditionalFormatting sqref="AD9:AD34">
    <cfRule type="cellIs" dxfId="217" priority="45" operator="equal">
      <formula>$I9</formula>
    </cfRule>
  </conditionalFormatting>
  <conditionalFormatting sqref="AE9:AE34">
    <cfRule type="cellIs" dxfId="216" priority="44" operator="equal">
      <formula>$H9</formula>
    </cfRule>
  </conditionalFormatting>
  <conditionalFormatting sqref="AE9:AE34">
    <cfRule type="cellIs" dxfId="215" priority="43" operator="equal">
      <formula>$I9</formula>
    </cfRule>
  </conditionalFormatting>
  <conditionalFormatting sqref="AF9:AH34">
    <cfRule type="cellIs" dxfId="214" priority="42" operator="equal">
      <formula>$H9</formula>
    </cfRule>
  </conditionalFormatting>
  <conditionalFormatting sqref="AF9:AH34">
    <cfRule type="cellIs" dxfId="213" priority="41" operator="equal">
      <formula>$I9</formula>
    </cfRule>
  </conditionalFormatting>
  <conditionalFormatting sqref="AI9:AI34">
    <cfRule type="cellIs" dxfId="212" priority="40" operator="equal">
      <formula>$H9</formula>
    </cfRule>
  </conditionalFormatting>
  <conditionalFormatting sqref="AI9:AI34">
    <cfRule type="cellIs" dxfId="211" priority="39" operator="equal">
      <formula>$I9</formula>
    </cfRule>
  </conditionalFormatting>
  <conditionalFormatting sqref="AJ9:AJ34">
    <cfRule type="cellIs" dxfId="210" priority="38" operator="equal">
      <formula>$H9</formula>
    </cfRule>
  </conditionalFormatting>
  <conditionalFormatting sqref="AJ9:AJ34">
    <cfRule type="cellIs" dxfId="209" priority="37" operator="equal">
      <formula>$I9</formula>
    </cfRule>
  </conditionalFormatting>
  <conditionalFormatting sqref="AK9:AK34">
    <cfRule type="cellIs" dxfId="208" priority="36" operator="equal">
      <formula>$H9</formula>
    </cfRule>
  </conditionalFormatting>
  <conditionalFormatting sqref="AK9:AK34">
    <cfRule type="cellIs" dxfId="207" priority="35" operator="equal">
      <formula>$I9</formula>
    </cfRule>
  </conditionalFormatting>
  <conditionalFormatting sqref="AL9:AL34">
    <cfRule type="cellIs" dxfId="206" priority="34" operator="equal">
      <formula>$H9</formula>
    </cfRule>
  </conditionalFormatting>
  <conditionalFormatting sqref="AL9:AL34">
    <cfRule type="cellIs" dxfId="205" priority="33" operator="equal">
      <formula>$I9</formula>
    </cfRule>
  </conditionalFormatting>
  <conditionalFormatting sqref="AM9:AO34">
    <cfRule type="cellIs" dxfId="204" priority="32" operator="equal">
      <formula>$H9</formula>
    </cfRule>
  </conditionalFormatting>
  <conditionalFormatting sqref="AM9:AO34">
    <cfRule type="cellIs" dxfId="203" priority="31" operator="equal">
      <formula>$I9</formula>
    </cfRule>
  </conditionalFormatting>
  <conditionalFormatting sqref="AP9:AP34">
    <cfRule type="cellIs" dxfId="202" priority="30" operator="equal">
      <formula>$H9</formula>
    </cfRule>
  </conditionalFormatting>
  <conditionalFormatting sqref="AP9:AP34">
    <cfRule type="cellIs" dxfId="201" priority="29" operator="equal">
      <formula>$I9</formula>
    </cfRule>
  </conditionalFormatting>
  <conditionalFormatting sqref="AQ9:AQ34">
    <cfRule type="cellIs" dxfId="200" priority="28" operator="equal">
      <formula>$H9</formula>
    </cfRule>
  </conditionalFormatting>
  <conditionalFormatting sqref="AQ9:AQ34">
    <cfRule type="cellIs" dxfId="199" priority="27" operator="equal">
      <formula>$I9</formula>
    </cfRule>
  </conditionalFormatting>
  <conditionalFormatting sqref="AR9:AR34">
    <cfRule type="cellIs" dxfId="198" priority="26" operator="equal">
      <formula>$H9</formula>
    </cfRule>
  </conditionalFormatting>
  <conditionalFormatting sqref="AR9:AR34">
    <cfRule type="cellIs" dxfId="197" priority="25" operator="equal">
      <formula>$I9</formula>
    </cfRule>
  </conditionalFormatting>
  <conditionalFormatting sqref="AS9:AU34">
    <cfRule type="cellIs" dxfId="196" priority="24" operator="equal">
      <formula>$H9</formula>
    </cfRule>
  </conditionalFormatting>
  <conditionalFormatting sqref="AS9:AU34">
    <cfRule type="cellIs" dxfId="195" priority="23" operator="equal">
      <formula>$I9</formula>
    </cfRule>
  </conditionalFormatting>
  <conditionalFormatting sqref="K52:AU75">
    <cfRule type="cellIs" dxfId="194" priority="21" operator="equal">
      <formula>$H52</formula>
    </cfRule>
  </conditionalFormatting>
  <conditionalFormatting sqref="K52:AU75">
    <cfRule type="cellIs" dxfId="193" priority="20" operator="equal">
      <formula>$I52</formula>
    </cfRule>
  </conditionalFormatting>
  <conditionalFormatting sqref="E52:I75 K52:AU75">
    <cfRule type="cellIs" dxfId="192" priority="19" operator="equal">
      <formula>""</formula>
    </cfRule>
  </conditionalFormatting>
  <conditionalFormatting sqref="J79:AT79 K81:AU81 K83:AU83 K85:AU87">
    <cfRule type="cellIs" dxfId="191" priority="17" operator="greaterThanOrEqual">
      <formula>90</formula>
    </cfRule>
  </conditionalFormatting>
  <conditionalFormatting sqref="F79:AT79 K81:AU81 E80:I87 K83:AU83 K85:AU87">
    <cfRule type="cellIs" dxfId="190" priority="16" operator="equal">
      <formula>""</formula>
    </cfRule>
  </conditionalFormatting>
  <conditionalFormatting sqref="K84:AU84">
    <cfRule type="cellIs" dxfId="189" priority="15" operator="greaterThanOrEqual">
      <formula>90</formula>
    </cfRule>
  </conditionalFormatting>
  <conditionalFormatting sqref="K84:AU84">
    <cfRule type="cellIs" dxfId="188" priority="14" operator="equal">
      <formula>""</formula>
    </cfRule>
  </conditionalFormatting>
  <conditionalFormatting sqref="K80:AU80">
    <cfRule type="cellIs" dxfId="187" priority="13" operator="greaterThanOrEqual">
      <formula>90</formula>
    </cfRule>
  </conditionalFormatting>
  <conditionalFormatting sqref="K80:AU80">
    <cfRule type="cellIs" dxfId="186" priority="12" operator="equal">
      <formula>""</formula>
    </cfRule>
  </conditionalFormatting>
  <conditionalFormatting sqref="K82:AU82">
    <cfRule type="cellIs" dxfId="185" priority="11" operator="greaterThanOrEqual">
      <formula>90</formula>
    </cfRule>
  </conditionalFormatting>
  <conditionalFormatting sqref="K82:AU82">
    <cfRule type="cellIs" dxfId="184" priority="10" operator="equal">
      <formula>""</formula>
    </cfRule>
  </conditionalFormatting>
  <conditionalFormatting sqref="AV88:BN88">
    <cfRule type="cellIs" dxfId="183" priority="9" operator="greaterThanOrEqual">
      <formula>90</formula>
    </cfRule>
  </conditionalFormatting>
  <conditionalFormatting sqref="AV88:BN88">
    <cfRule type="cellIs" dxfId="182" priority="8" operator="equal">
      <formula>""</formula>
    </cfRule>
  </conditionalFormatting>
  <conditionalFormatting sqref="K88:AU88">
    <cfRule type="cellIs" dxfId="181" priority="7" operator="greaterThanOrEqual">
      <formula>90</formula>
    </cfRule>
  </conditionalFormatting>
  <conditionalFormatting sqref="E88">
    <cfRule type="cellIs" dxfId="180" priority="5" operator="equal">
      <formula>""</formula>
    </cfRule>
  </conditionalFormatting>
  <conditionalFormatting sqref="E34:I34">
    <cfRule type="cellIs" dxfId="179" priority="4" operator="equal">
      <formula>""</formula>
    </cfRule>
  </conditionalFormatting>
  <conditionalFormatting sqref="K34:AU34">
    <cfRule type="cellIs" dxfId="178" priority="3" operator="greaterThanOrEqual">
      <formula>90</formula>
    </cfRule>
  </conditionalFormatting>
  <conditionalFormatting sqref="K34:AU34">
    <cfRule type="cellIs" dxfId="177" priority="2" operator="equal">
      <formula>""</formula>
    </cfRule>
  </conditionalFormatting>
  <conditionalFormatting sqref="K34:AU34">
    <cfRule type="cellIs" dxfId="176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6"/>
  <sheetViews>
    <sheetView showGridLines="0" topLeftCell="A4" zoomScale="85" zoomScaleNormal="85" workbookViewId="0">
      <pane xSplit="6" ySplit="5" topLeftCell="G148" activePane="bottomRight" state="frozen"/>
      <selection activeCell="A4" sqref="A4"/>
      <selection pane="topRight" activeCell="G4" sqref="G4"/>
      <selection pane="bottomLeft" activeCell="A9" sqref="A9"/>
      <selection pane="bottomRight" activeCell="F148" sqref="F148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8"/>
      <c r="AT6" s="178"/>
      <c r="AU6" s="178"/>
      <c r="AV6" s="178"/>
      <c r="AW6" s="178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8"/>
      <c r="AT7" s="178"/>
      <c r="AU7" s="178"/>
      <c r="AV7" s="178"/>
      <c r="AW7" s="178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9"/>
      <c r="AT8" s="179"/>
      <c r="AU8" s="179"/>
      <c r="AV8" s="179"/>
      <c r="AW8" s="179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5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5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5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5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5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5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5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5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5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5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5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5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5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5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5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5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5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5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5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5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5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5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5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5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5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5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5" t="s">
        <v>319</v>
      </c>
      <c r="E31" s="72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5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5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5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5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5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5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5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5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5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5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5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5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5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5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5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5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6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5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6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5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6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5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6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5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6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5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6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5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6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5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6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5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6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5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5" t="s">
        <v>176</v>
      </c>
      <c r="E52" s="166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5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5" t="s">
        <v>177</v>
      </c>
      <c r="E53" s="166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5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5" t="s">
        <v>178</v>
      </c>
      <c r="E54" s="166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5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5" t="s">
        <v>179</v>
      </c>
      <c r="E55" s="166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5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5" t="s">
        <v>180</v>
      </c>
      <c r="E56" s="166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5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5" t="s">
        <v>181</v>
      </c>
      <c r="E57" s="166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5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6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5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6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5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5" t="s">
        <v>182</v>
      </c>
      <c r="E60" s="166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999</v>
      </c>
      <c r="S60" s="105" cm="1">
        <f t="array" ref="S60">IFERROR(INDEX($G$121:$AQ$220,MATCH($E60,$E$121:$E$220,0),COLUMN()-6),-999)</f>
        <v>999</v>
      </c>
      <c r="T60" s="105" cm="1">
        <f t="array" ref="T60">IFERROR(INDEX($G$121:$AQ$220,MATCH($E60,$E$121:$E$220,0),COLUMN()-6),-999)</f>
        <v>999</v>
      </c>
      <c r="U60" s="105" cm="1">
        <f t="array" ref="U60">IFERROR(INDEX($G$121:$AQ$220,MATCH($E60,$E$121:$E$220,0),COLUMN()-6),-999)</f>
        <v>999</v>
      </c>
      <c r="V60" s="105" cm="1">
        <f t="array" ref="V60">IFERROR(INDEX($G$121:$AQ$220,MATCH($E60,$E$121:$E$220,0),COLUMN()-6),-999)</f>
        <v>999</v>
      </c>
      <c r="W60" s="105" cm="1">
        <f t="array" ref="W60">IFERROR(INDEX($G$121:$AQ$220,MATCH($E60,$E$121:$E$220,0),COLUMN()-6),-999)</f>
        <v>999</v>
      </c>
      <c r="X60" s="105" cm="1">
        <f t="array" ref="X60">IFERROR(INDEX($G$121:$AQ$220,MATCH($E60,$E$121:$E$220,0),COLUMN()-6),-999)</f>
        <v>999</v>
      </c>
      <c r="Y60" s="105" cm="1">
        <f t="array" ref="Y60">IFERROR(INDEX($G$121:$AQ$220,MATCH($E60,$E$121:$E$220,0),COLUMN()-6),-999)</f>
        <v>999</v>
      </c>
      <c r="Z60" s="105" cm="1">
        <f t="array" ref="Z60">IFERROR(INDEX($G$121:$AQ$220,MATCH($E60,$E$121:$E$220,0),COLUMN()-6),-999)</f>
        <v>999</v>
      </c>
      <c r="AA60" s="105" cm="1">
        <f t="array" ref="AA60">IFERROR(INDEX($G$121:$AQ$220,MATCH($E60,$E$121:$E$220,0),COLUMN()-6),-999)</f>
        <v>999</v>
      </c>
      <c r="AB60" s="105" cm="1">
        <f t="array" ref="AB60">IFERROR(INDEX($G$121:$AQ$220,MATCH($E60,$E$121:$E$220,0),COLUMN()-6),-999)</f>
        <v>999</v>
      </c>
      <c r="AC60" s="105" cm="1">
        <f t="array" ref="AC60">IFERROR(INDEX($G$121:$AQ$220,MATCH($E60,$E$121:$E$220,0),COLUMN()-6),-999)</f>
        <v>999</v>
      </c>
      <c r="AD60" s="105" cm="1">
        <f t="array" ref="AD60">IFERROR(INDEX($G$121:$AQ$220,MATCH($E60,$E$121:$E$220,0),COLUMN()-6),-999)</f>
        <v>999</v>
      </c>
      <c r="AE60" s="105" cm="1">
        <f t="array" ref="AE60">IFERROR(INDEX($G$121:$AQ$220,MATCH($E60,$E$121:$E$220,0),COLUMN()-6),-999)</f>
        <v>999</v>
      </c>
      <c r="AF60" s="105" cm="1">
        <f t="array" ref="AF60">IFERROR(INDEX($G$121:$AQ$220,MATCH($E60,$E$121:$E$220,0),COLUMN()-6),-999)</f>
        <v>999</v>
      </c>
      <c r="AG60" s="105" cm="1">
        <f t="array" ref="AG60">IFERROR(INDEX($G$121:$AQ$220,MATCH($E60,$E$121:$E$220,0),COLUMN()-6),-999)</f>
        <v>999</v>
      </c>
      <c r="AH60" s="105" cm="1">
        <f t="array" ref="AH60">IFERROR(INDEX($G$121:$AQ$220,MATCH($E60,$E$121:$E$220,0),COLUMN()-6),-999)</f>
        <v>999</v>
      </c>
      <c r="AI60" s="105" cm="1">
        <f t="array" ref="AI60">IFERROR(INDEX($G$121:$AQ$220,MATCH($E60,$E$121:$E$220,0),COLUMN()-6),-999)</f>
        <v>999</v>
      </c>
      <c r="AJ60" s="105" cm="1">
        <f t="array" ref="AJ60">IFERROR(INDEX($G$121:$AQ$220,MATCH($E60,$E$121:$E$220,0),COLUMN()-6),-999)</f>
        <v>999</v>
      </c>
      <c r="AK60" s="105" cm="1">
        <f t="array" ref="AK60">IFERROR(INDEX($G$121:$AQ$220,MATCH($E60,$E$121:$E$220,0),COLUMN()-6),-999)</f>
        <v>999</v>
      </c>
      <c r="AL60" s="105" cm="1">
        <f t="array" ref="AL60">IFERROR(INDEX($G$121:$AQ$220,MATCH($E60,$E$121:$E$220,0),COLUMN()-6),-999)</f>
        <v>999</v>
      </c>
      <c r="AM60" s="105" cm="1">
        <f t="array" ref="AM60">IFERROR(INDEX($G$121:$AQ$220,MATCH($E60,$E$121:$E$220,0),COLUMN()-6),-999)</f>
        <v>999</v>
      </c>
      <c r="AN60" s="105" cm="1">
        <f t="array" ref="AN60">IFERROR(INDEX($G$121:$AQ$220,MATCH($E60,$E$121:$E$220,0),COLUMN()-6),-999)</f>
        <v>999</v>
      </c>
      <c r="AO60" s="105" cm="1">
        <f t="array" ref="AO60">IFERROR(INDEX($G$121:$AQ$220,MATCH($E60,$E$121:$E$220,0),COLUMN()-6),-999)</f>
        <v>999</v>
      </c>
      <c r="AP60" s="105" cm="1">
        <f t="array" ref="AP60">IFERROR(INDEX($G$121:$AQ$220,MATCH($E60,$E$121:$E$220,0),COLUMN()-6),-999)</f>
        <v>999</v>
      </c>
      <c r="AQ60" s="105" cm="1">
        <f t="array" ref="AQ60">IFERROR(INDEX($G$121:$AQ$220,MATCH($E60,$E$121:$E$220,0),COLUMN()-6),-999)</f>
        <v>999</v>
      </c>
      <c r="AR60" s="175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6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5"/>
      <c r="AS61" s="180"/>
      <c r="AT61" s="180"/>
      <c r="AU61" s="180"/>
      <c r="AV61" s="180"/>
      <c r="AW61" s="180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6" t="s">
        <v>282</v>
      </c>
      <c r="F62" s="68"/>
      <c r="G62" s="16" cm="1">
        <f t="array" ref="G62">IFERROR(INDEX($G$121:$AQ$220,MATCH($E62,$E$121:$E$220,0),COLUMN()-6),-999)</f>
        <v>999</v>
      </c>
      <c r="H62" s="16" cm="1">
        <f t="array" ref="H62">IFERROR(INDEX($G$121:$AQ$220,MATCH($E62,$E$121:$E$220,0),COLUMN()-6),-999)</f>
        <v>999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5"/>
      <c r="AS62" s="180"/>
      <c r="AT62" s="180"/>
      <c r="AU62" s="180"/>
      <c r="AV62" s="180"/>
      <c r="AW62" s="180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6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5"/>
      <c r="AS63" s="180"/>
      <c r="AT63" s="180"/>
      <c r="AU63" s="180"/>
      <c r="AV63" s="180"/>
      <c r="AW63" s="180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6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0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5"/>
      <c r="AS64" s="180"/>
      <c r="AT64" s="180"/>
      <c r="AU64" s="180"/>
      <c r="AV64" s="180"/>
      <c r="AW64" s="180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6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5"/>
      <c r="AS65" s="180"/>
      <c r="AT65" s="180"/>
      <c r="AU65" s="180"/>
      <c r="AV65" s="180"/>
      <c r="AW65" s="180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6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5"/>
      <c r="AS66" s="180"/>
      <c r="AT66" s="180"/>
      <c r="AU66" s="180"/>
      <c r="AV66" s="180"/>
      <c r="AW66" s="180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6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5"/>
      <c r="AS67" s="180"/>
      <c r="AT67" s="180"/>
      <c r="AU67" s="180"/>
      <c r="AV67" s="180"/>
      <c r="AW67" s="180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6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5"/>
      <c r="AS68" s="180"/>
      <c r="AT68" s="180"/>
      <c r="AU68" s="180"/>
      <c r="AV68" s="180"/>
      <c r="AW68" s="180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6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5"/>
      <c r="AS69" s="180"/>
      <c r="AT69" s="180"/>
      <c r="AU69" s="180"/>
      <c r="AV69" s="180"/>
      <c r="AW69" s="180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6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5"/>
      <c r="AS70" s="180"/>
      <c r="AT70" s="180"/>
      <c r="AU70" s="180"/>
      <c r="AV70" s="180"/>
      <c r="AW70" s="180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6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6"/>
      <c r="AS71" s="181"/>
      <c r="AT71" s="181"/>
      <c r="AU71" s="181"/>
      <c r="AV71" s="181"/>
      <c r="AW71" s="181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6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5"/>
      <c r="AS72" s="180"/>
      <c r="AT72" s="180"/>
      <c r="AU72" s="180"/>
      <c r="AV72" s="180"/>
      <c r="AW72" s="180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7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5"/>
      <c r="AS73" s="180"/>
      <c r="AT73" s="180"/>
      <c r="AU73" s="180"/>
      <c r="AV73" s="180"/>
      <c r="AW73" s="180"/>
      <c r="AX73" s="63"/>
    </row>
    <row r="74" spans="1:50" ht="15" customHeight="1" x14ac:dyDescent="0.25">
      <c r="A74" s="63"/>
      <c r="B74" s="63"/>
      <c r="C74" s="63" t="s">
        <v>190</v>
      </c>
      <c r="D74" s="155" t="s">
        <v>304</v>
      </c>
      <c r="E74" s="168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5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5" t="s">
        <v>305</v>
      </c>
      <c r="E75" s="168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5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5" t="s">
        <v>306</v>
      </c>
      <c r="E76" s="168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5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8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5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8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5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8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5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8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5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9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7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60" t="s">
        <v>312</v>
      </c>
      <c r="E82" s="170" t="s">
        <v>510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71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436</v>
      </c>
      <c r="E84" s="172" t="s">
        <v>436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2"/>
      <c r="AT84" s="182"/>
      <c r="AU84" s="182"/>
      <c r="AV84" s="182"/>
      <c r="AW84" s="182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25">
      <c r="C85" s="63" t="s">
        <v>189</v>
      </c>
      <c r="D85" s="159" t="s">
        <v>437</v>
      </c>
      <c r="E85" s="172" t="s">
        <v>437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2"/>
      <c r="AT85" s="182"/>
      <c r="AU85" s="182"/>
      <c r="AV85" s="182"/>
      <c r="AW85" s="182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25">
      <c r="C86" s="63" t="s">
        <v>189</v>
      </c>
      <c r="D86" t="s">
        <v>438</v>
      </c>
      <c r="E86" s="172" t="s">
        <v>438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2"/>
      <c r="AT86" s="182"/>
      <c r="AU86" s="182"/>
      <c r="AV86" s="182"/>
      <c r="AW86" s="182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25">
      <c r="C87" s="63" t="s">
        <v>189</v>
      </c>
      <c r="D87" t="s">
        <v>439</v>
      </c>
      <c r="E87" s="172" t="s">
        <v>439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2"/>
      <c r="AT87" s="182"/>
      <c r="AU87" s="182"/>
      <c r="AV87" s="182"/>
      <c r="AW87" s="182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25">
      <c r="C88" s="63" t="s">
        <v>189</v>
      </c>
      <c r="D88" t="s">
        <v>440</v>
      </c>
      <c r="E88" s="172" t="s">
        <v>440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2"/>
      <c r="AT88" s="182"/>
      <c r="AU88" s="182"/>
      <c r="AV88" s="182"/>
      <c r="AW88" s="182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25">
      <c r="C89" s="63" t="s">
        <v>189</v>
      </c>
      <c r="D89" t="s">
        <v>441</v>
      </c>
      <c r="E89" s="172" t="s">
        <v>441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2"/>
      <c r="AT89" s="182"/>
      <c r="AU89" s="182"/>
      <c r="AV89" s="182"/>
      <c r="AW89" s="182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25">
      <c r="C90" s="63" t="s">
        <v>189</v>
      </c>
      <c r="D90" t="s">
        <v>442</v>
      </c>
      <c r="E90" s="172" t="s">
        <v>442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2"/>
      <c r="AT90" s="182"/>
      <c r="AU90" s="182"/>
      <c r="AV90" s="182"/>
      <c r="AW90" s="182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25">
      <c r="C91" s="63" t="s">
        <v>189</v>
      </c>
      <c r="D91" t="s">
        <v>443</v>
      </c>
      <c r="E91" s="172" t="s">
        <v>443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2"/>
      <c r="AT91" s="182"/>
      <c r="AU91" s="182"/>
      <c r="AV91" s="182"/>
      <c r="AW91" s="182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25">
      <c r="C92" s="63" t="s">
        <v>345</v>
      </c>
      <c r="D92" s="159" t="s">
        <v>444</v>
      </c>
      <c r="E92" s="172" t="s">
        <v>444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2"/>
      <c r="AT92" s="182"/>
      <c r="AU92" s="182"/>
      <c r="AV92" s="182"/>
      <c r="AW92" s="182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25">
      <c r="C93" s="63" t="s">
        <v>345</v>
      </c>
      <c r="D93" s="159" t="s">
        <v>445</v>
      </c>
      <c r="E93" s="172" t="s">
        <v>445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2"/>
      <c r="AT93" s="182"/>
      <c r="AU93" s="182"/>
      <c r="AV93" s="182"/>
      <c r="AW93" s="182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25">
      <c r="C94" t="s">
        <v>455</v>
      </c>
      <c r="D94" t="s">
        <v>446</v>
      </c>
      <c r="E94" s="172" t="s">
        <v>446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2"/>
      <c r="AT94" s="182"/>
      <c r="AU94" s="182"/>
      <c r="AV94" s="182"/>
      <c r="AW94" s="182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25">
      <c r="C95" t="s">
        <v>455</v>
      </c>
      <c r="D95" t="s">
        <v>447</v>
      </c>
      <c r="E95" s="172" t="s">
        <v>447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2"/>
      <c r="AT95" s="182"/>
      <c r="AU95" s="182"/>
      <c r="AV95" s="182"/>
      <c r="AW95" s="182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25">
      <c r="C96" t="s">
        <v>455</v>
      </c>
      <c r="D96" t="s">
        <v>448</v>
      </c>
      <c r="E96" s="172" t="s">
        <v>448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2"/>
      <c r="AT96" s="182"/>
      <c r="AU96" s="182"/>
      <c r="AV96" s="182"/>
      <c r="AW96" s="182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25">
      <c r="C97" t="s">
        <v>455</v>
      </c>
      <c r="D97" t="s">
        <v>449</v>
      </c>
      <c r="E97" s="172" t="s">
        <v>449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2"/>
      <c r="AT97" s="182"/>
      <c r="AU97" s="182"/>
      <c r="AV97" s="182"/>
      <c r="AW97" s="182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25">
      <c r="C98" t="s">
        <v>455</v>
      </c>
      <c r="D98" t="s">
        <v>450</v>
      </c>
      <c r="E98" s="172" t="s">
        <v>450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2"/>
      <c r="AT98" s="182"/>
      <c r="AU98" s="182"/>
      <c r="AV98" s="182"/>
      <c r="AW98" s="182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25">
      <c r="C99" t="s">
        <v>455</v>
      </c>
      <c r="D99" t="s">
        <v>451</v>
      </c>
      <c r="E99" s="172" t="s">
        <v>451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2"/>
      <c r="AT99" s="182"/>
      <c r="AU99" s="182"/>
      <c r="AV99" s="182"/>
      <c r="AW99" s="182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25">
      <c r="C100" t="s">
        <v>455</v>
      </c>
      <c r="D100" t="s">
        <v>452</v>
      </c>
      <c r="E100" s="172" t="s">
        <v>452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2"/>
      <c r="AT100" s="182"/>
      <c r="AU100" s="182"/>
      <c r="AV100" s="182"/>
      <c r="AW100" s="182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25">
      <c r="C101" t="s">
        <v>455</v>
      </c>
      <c r="D101" t="s">
        <v>453</v>
      </c>
      <c r="E101" s="172" t="s">
        <v>453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2"/>
      <c r="AT101" s="182"/>
      <c r="AU101" s="182"/>
      <c r="AV101" s="182"/>
      <c r="AW101" s="182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25">
      <c r="C102" t="s">
        <v>456</v>
      </c>
      <c r="D102" t="s">
        <v>454</v>
      </c>
      <c r="E102" s="172" t="s">
        <v>454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2"/>
      <c r="AT102" s="182"/>
      <c r="AU102" s="182"/>
      <c r="AV102" s="182"/>
      <c r="AW102" s="182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25">
      <c r="D103" s="63"/>
      <c r="AS103" s="180"/>
      <c r="AT103" s="180"/>
      <c r="AU103" s="180"/>
      <c r="AV103" s="180"/>
      <c r="AW103" s="180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3"/>
      <c r="AT104" s="183"/>
      <c r="AU104" s="183"/>
      <c r="AV104" s="183"/>
      <c r="AW104" s="183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80"/>
      <c r="AT105" s="180"/>
      <c r="AU105" s="180"/>
      <c r="AV105" s="180"/>
      <c r="AW105" s="180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80"/>
      <c r="AT106" s="180"/>
      <c r="AU106" s="180"/>
      <c r="AV106" s="180"/>
      <c r="AW106" s="180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80"/>
      <c r="AT107" s="180"/>
      <c r="AU107" s="180"/>
      <c r="AV107" s="180"/>
      <c r="AW107" s="180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80"/>
      <c r="AT108" s="180"/>
      <c r="AU108" s="180"/>
      <c r="AV108" s="180"/>
      <c r="AW108" s="180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80"/>
      <c r="AT109" s="180"/>
      <c r="AU109" s="180"/>
      <c r="AV109" s="180"/>
      <c r="AW109" s="180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80"/>
      <c r="AT110" s="180"/>
      <c r="AU110" s="180"/>
      <c r="AV110" s="180"/>
      <c r="AW110" s="180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80"/>
      <c r="AT111" s="180"/>
      <c r="AU111" s="180"/>
      <c r="AV111" s="180"/>
      <c r="AW111" s="180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80"/>
      <c r="AT112" s="180"/>
      <c r="AU112" s="180"/>
      <c r="AV112" s="180"/>
      <c r="AW112" s="180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80"/>
      <c r="AT113" s="180"/>
      <c r="AU113" s="180"/>
      <c r="AV113" s="180"/>
      <c r="AW113" s="180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80"/>
      <c r="AT114" s="180"/>
      <c r="AU114" s="180"/>
      <c r="AV114" s="180"/>
      <c r="AW114" s="180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80"/>
      <c r="AT115" s="180"/>
      <c r="AU115" s="180"/>
      <c r="AV115" s="180"/>
      <c r="AW115" s="180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80"/>
      <c r="AT116" s="180"/>
      <c r="AU116" s="180"/>
      <c r="AV116" s="180"/>
      <c r="AW116" s="180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80"/>
      <c r="AT117" s="180"/>
      <c r="AU117" s="180"/>
      <c r="AV117" s="180"/>
      <c r="AW117" s="180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80"/>
      <c r="AT118" s="180"/>
      <c r="AU118" s="180"/>
      <c r="AV118" s="180"/>
      <c r="AW118" s="180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80"/>
      <c r="AT119" s="180"/>
      <c r="AU119" s="180"/>
      <c r="AV119" s="180"/>
      <c r="AW119" s="180"/>
    </row>
    <row r="120" spans="4:49" ht="15" customHeight="1" x14ac:dyDescent="0.25">
      <c r="E120" s="173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80"/>
      <c r="AT120" s="180"/>
      <c r="AU120" s="180"/>
      <c r="AV120" s="180"/>
      <c r="AW120" s="180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0"/>
      <c r="AT121" s="180"/>
      <c r="AU121" s="180"/>
      <c r="AV121" s="180"/>
      <c r="AW121" s="180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80"/>
      <c r="AT122" s="180"/>
      <c r="AU122" s="180"/>
      <c r="AV122" s="180"/>
      <c r="AW122" s="180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0"/>
      <c r="AT123" s="180"/>
      <c r="AU123" s="180"/>
      <c r="AV123" s="180"/>
      <c r="AW123" s="180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80"/>
      <c r="AT124" s="180"/>
      <c r="AU124" s="180"/>
      <c r="AV124" s="180"/>
      <c r="AW124" s="180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80"/>
      <c r="AT125" s="180"/>
      <c r="AU125" s="180"/>
      <c r="AV125" s="180"/>
      <c r="AW125" s="180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80"/>
      <c r="AT126" s="180"/>
      <c r="AU126" s="180"/>
      <c r="AV126" s="180"/>
      <c r="AW126" s="180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80"/>
      <c r="AT127" s="180"/>
      <c r="AU127" s="180"/>
      <c r="AV127" s="180"/>
      <c r="AW127" s="180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80"/>
      <c r="AT128" s="180"/>
      <c r="AU128" s="180"/>
      <c r="AV128" s="180"/>
      <c r="AW128" s="180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80"/>
      <c r="AT129" s="180"/>
      <c r="AU129" s="180"/>
      <c r="AV129" s="180"/>
      <c r="AW129" s="180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80"/>
      <c r="AT130" s="180"/>
      <c r="AU130" s="180"/>
      <c r="AV130" s="180"/>
      <c r="AW130" s="180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80"/>
      <c r="AT131" s="180"/>
      <c r="AU131" s="180"/>
      <c r="AV131" s="180"/>
      <c r="AW131" s="180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80"/>
      <c r="AT132" s="180"/>
      <c r="AU132" s="180"/>
      <c r="AV132" s="180"/>
      <c r="AW132" s="180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80"/>
      <c r="AT133" s="180"/>
      <c r="AU133" s="180"/>
      <c r="AV133" s="180"/>
      <c r="AW133" s="180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80"/>
      <c r="AT134" s="180"/>
      <c r="AU134" s="180"/>
      <c r="AV134" s="180"/>
      <c r="AW134" s="180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80"/>
      <c r="AT135" s="180"/>
      <c r="AU135" s="180"/>
      <c r="AV135" s="180"/>
      <c r="AW135" s="180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80"/>
      <c r="AT136" s="180"/>
      <c r="AU136" s="180"/>
      <c r="AV136" s="180"/>
      <c r="AW136" s="180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80"/>
      <c r="AT137" s="180"/>
      <c r="AU137" s="180"/>
      <c r="AV137" s="180"/>
      <c r="AW137" s="180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80"/>
      <c r="AT138" s="180"/>
      <c r="AU138" s="180"/>
      <c r="AV138" s="180"/>
      <c r="AW138" s="180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80"/>
      <c r="AT139" s="180"/>
      <c r="AU139" s="180"/>
      <c r="AV139" s="180"/>
      <c r="AW139" s="180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80"/>
      <c r="AT140" s="180"/>
      <c r="AU140" s="180"/>
      <c r="AV140" s="180"/>
      <c r="AW140" s="180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80"/>
      <c r="AT141" s="180"/>
      <c r="AU141" s="180"/>
      <c r="AV141" s="180"/>
      <c r="AW141" s="180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80"/>
      <c r="AT142" s="180"/>
      <c r="AU142" s="180"/>
      <c r="AV142" s="180"/>
      <c r="AW142" s="180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80"/>
      <c r="AT143" s="180"/>
      <c r="AU143" s="180"/>
      <c r="AV143" s="180"/>
      <c r="AW143" s="180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80"/>
      <c r="AT144" s="180"/>
      <c r="AU144" s="180"/>
      <c r="AV144" s="180"/>
      <c r="AW144" s="180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80"/>
      <c r="AT145" s="180"/>
      <c r="AU145" s="180"/>
      <c r="AV145" s="180"/>
      <c r="AW145" s="180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80"/>
      <c r="AT146" s="180"/>
      <c r="AU146" s="180"/>
      <c r="AV146" s="180"/>
      <c r="AW146" s="180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80"/>
      <c r="AT147" s="180"/>
      <c r="AU147" s="180"/>
      <c r="AV147" s="180"/>
      <c r="AW147" s="180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80"/>
      <c r="AT148" s="180"/>
      <c r="AU148" s="180"/>
      <c r="AV148" s="180"/>
      <c r="AW148" s="180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80"/>
      <c r="AT149" s="180"/>
      <c r="AU149" s="180"/>
      <c r="AV149" s="180"/>
      <c r="AW149" s="180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80"/>
      <c r="AT150" s="180"/>
      <c r="AU150" s="180"/>
      <c r="AV150" s="180"/>
      <c r="AW150" s="180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80"/>
      <c r="AT151" s="180"/>
      <c r="AU151" s="180"/>
      <c r="AV151" s="180"/>
      <c r="AW151" s="180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80"/>
      <c r="AT152" s="180"/>
      <c r="AU152" s="180"/>
      <c r="AV152" s="180"/>
      <c r="AW152" s="180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80"/>
      <c r="AT153" s="180"/>
      <c r="AU153" s="180"/>
      <c r="AV153" s="180"/>
      <c r="AW153" s="180"/>
    </row>
    <row r="154" spans="5:49" ht="15" customHeight="1" x14ac:dyDescent="0.25">
      <c r="E154" s="11" t="s">
        <v>510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80"/>
      <c r="AT154" s="180"/>
      <c r="AU154" s="180"/>
      <c r="AV154" s="180"/>
      <c r="AW154" s="180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80"/>
      <c r="AT155" s="180"/>
      <c r="AU155" s="180"/>
      <c r="AV155" s="180"/>
      <c r="AW155" s="180"/>
    </row>
    <row r="156" spans="5:49" ht="15" customHeight="1" x14ac:dyDescent="0.25">
      <c r="E156" s="173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80"/>
      <c r="AT156" s="180"/>
      <c r="AU156" s="180"/>
      <c r="AV156" s="180"/>
      <c r="AW156" s="180"/>
    </row>
    <row r="157" spans="5:49" ht="15" customHeight="1" x14ac:dyDescent="0.25">
      <c r="E157" s="166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80"/>
      <c r="AT157" s="180"/>
      <c r="AU157" s="180"/>
      <c r="AV157" s="180"/>
      <c r="AW157" s="180"/>
    </row>
    <row r="158" spans="5:49" ht="15" customHeight="1" x14ac:dyDescent="0.25">
      <c r="E158" s="166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80"/>
      <c r="AT158" s="180"/>
      <c r="AU158" s="180"/>
      <c r="AV158" s="180"/>
      <c r="AW158" s="180"/>
    </row>
    <row r="159" spans="5:49" ht="15" customHeight="1" x14ac:dyDescent="0.25">
      <c r="E159" s="166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80"/>
      <c r="AT159" s="180"/>
      <c r="AU159" s="180"/>
      <c r="AV159" s="180"/>
      <c r="AW159" s="180"/>
    </row>
    <row r="160" spans="5:49" ht="15" customHeight="1" x14ac:dyDescent="0.25">
      <c r="E160" s="166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6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6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6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41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6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6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6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6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6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6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6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6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6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41">
        <v>0</v>
      </c>
      <c r="L172" s="141">
        <v>0</v>
      </c>
      <c r="M172" s="141">
        <v>0</v>
      </c>
      <c r="N172" s="141">
        <v>0</v>
      </c>
      <c r="O172" s="141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6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6" t="s">
        <v>182</v>
      </c>
      <c r="G174" s="118">
        <v>0</v>
      </c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9">
        <v>999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</row>
    <row r="175" spans="5:43" ht="15" customHeight="1" x14ac:dyDescent="0.25">
      <c r="E175" s="166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6" t="s">
        <v>282</v>
      </c>
      <c r="G176" s="118">
        <v>999</v>
      </c>
      <c r="H176" s="118">
        <v>999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6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6" t="s">
        <v>284</v>
      </c>
      <c r="G178" s="118">
        <v>0</v>
      </c>
      <c r="H178" s="118">
        <v>0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6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6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6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6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6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6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6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7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8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8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8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8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8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8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8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9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70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71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71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436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437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438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439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440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441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442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443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444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445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446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447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448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449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450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451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452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453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454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75" priority="44" operator="equal">
      <formula>""</formula>
    </cfRule>
    <cfRule type="cellIs" dxfId="174" priority="47" operator="greaterThanOrEqual">
      <formula>90</formula>
    </cfRule>
  </conditionalFormatting>
  <conditionalFormatting sqref="H121:AQ121 X122:AQ150">
    <cfRule type="cellIs" dxfId="173" priority="42" operator="greaterThanOrEqual">
      <formula>90</formula>
    </cfRule>
  </conditionalFormatting>
  <conditionalFormatting sqref="H121:AQ121 X122:AQ150">
    <cfRule type="cellIs" dxfId="172" priority="41" operator="equal">
      <formula>""</formula>
    </cfRule>
  </conditionalFormatting>
  <conditionalFormatting sqref="E121:E150">
    <cfRule type="cellIs" dxfId="171" priority="40" operator="equal">
      <formula>""</formula>
    </cfRule>
  </conditionalFormatting>
  <conditionalFormatting sqref="H122:W150">
    <cfRule type="cellIs" dxfId="170" priority="39" operator="greaterThanOrEqual">
      <formula>90</formula>
    </cfRule>
  </conditionalFormatting>
  <conditionalFormatting sqref="H122:W150">
    <cfRule type="cellIs" dxfId="169" priority="38" operator="equal">
      <formula>""</formula>
    </cfRule>
  </conditionalFormatting>
  <conditionalFormatting sqref="G121">
    <cfRule type="cellIs" dxfId="168" priority="37" operator="greaterThanOrEqual">
      <formula>90</formula>
    </cfRule>
  </conditionalFormatting>
  <conditionalFormatting sqref="G121">
    <cfRule type="cellIs" dxfId="167" priority="36" operator="equal">
      <formula>""</formula>
    </cfRule>
  </conditionalFormatting>
  <conditionalFormatting sqref="G122:G150">
    <cfRule type="cellIs" dxfId="166" priority="35" operator="greaterThanOrEqual">
      <formula>90</formula>
    </cfRule>
  </conditionalFormatting>
  <conditionalFormatting sqref="G122:G150">
    <cfRule type="cellIs" dxfId="165" priority="34" operator="equal">
      <formula>""</formula>
    </cfRule>
  </conditionalFormatting>
  <conditionalFormatting sqref="G9:AP9 G10:AQ102">
    <cfRule type="cellIs" dxfId="164" priority="30" operator="equal">
      <formula>999</formula>
    </cfRule>
    <cfRule type="cellIs" dxfId="163" priority="31" operator="equal">
      <formula>-999</formula>
    </cfRule>
    <cfRule type="cellIs" dxfId="162" priority="32" operator="equal">
      <formula>""</formula>
    </cfRule>
    <cfRule type="cellIs" dxfId="161" priority="33" operator="between">
      <formula>90</formula>
      <formula>400</formula>
    </cfRule>
  </conditionalFormatting>
  <conditionalFormatting sqref="G156">
    <cfRule type="cellIs" dxfId="160" priority="27" operator="greaterThanOrEqual">
      <formula>90</formula>
    </cfRule>
  </conditionalFormatting>
  <conditionalFormatting sqref="G156">
    <cfRule type="cellIs" dxfId="159" priority="26" operator="equal">
      <formula>""</formula>
    </cfRule>
  </conditionalFormatting>
  <conditionalFormatting sqref="AQ9">
    <cfRule type="cellIs" dxfId="158" priority="25" operator="equal">
      <formula>-999</formula>
    </cfRule>
  </conditionalFormatting>
  <conditionalFormatting sqref="G157:AQ197 G217:AQ220">
    <cfRule type="cellIs" dxfId="157" priority="23" operator="equal">
      <formula>""</formula>
    </cfRule>
    <cfRule type="cellIs" dxfId="156" priority="24" operator="greaterThanOrEqual">
      <formula>90</formula>
    </cfRule>
  </conditionalFormatting>
  <conditionalFormatting sqref="X151:AQ153">
    <cfRule type="cellIs" dxfId="155" priority="22" operator="greaterThanOrEqual">
      <formula>90</formula>
    </cfRule>
  </conditionalFormatting>
  <conditionalFormatting sqref="X151:AQ153">
    <cfRule type="cellIs" dxfId="154" priority="21" operator="equal">
      <formula>""</formula>
    </cfRule>
  </conditionalFormatting>
  <conditionalFormatting sqref="E151:E153">
    <cfRule type="cellIs" dxfId="153" priority="20" operator="equal">
      <formula>""</formula>
    </cfRule>
  </conditionalFormatting>
  <conditionalFormatting sqref="G151:W153">
    <cfRule type="cellIs" dxfId="152" priority="19" operator="greaterThanOrEqual">
      <formula>90</formula>
    </cfRule>
  </conditionalFormatting>
  <conditionalFormatting sqref="G151:W153">
    <cfRule type="cellIs" dxfId="151" priority="18" operator="equal">
      <formula>""</formula>
    </cfRule>
  </conditionalFormatting>
  <conditionalFormatting sqref="G198:AQ216">
    <cfRule type="cellIs" dxfId="150" priority="8" operator="between">
      <formula>-0.000000001</formula>
      <formula>-900</formula>
    </cfRule>
    <cfRule type="cellIs" dxfId="149" priority="9" operator="between">
      <formula>0.00001</formula>
      <formula>90</formula>
    </cfRule>
    <cfRule type="cellIs" dxfId="148" priority="10" operator="equal">
      <formula>999</formula>
    </cfRule>
    <cfRule type="cellIs" dxfId="147" priority="11" operator="equal">
      <formula>-999</formula>
    </cfRule>
    <cfRule type="cellIs" dxfId="146" priority="12" operator="equal">
      <formula>""</formula>
    </cfRule>
    <cfRule type="cellIs" dxfId="145" priority="13" operator="between">
      <formula>90</formula>
      <formula>400</formula>
    </cfRule>
  </conditionalFormatting>
  <conditionalFormatting sqref="X154:AQ154">
    <cfRule type="cellIs" dxfId="144" priority="7" operator="greaterThanOrEqual">
      <formula>90</formula>
    </cfRule>
  </conditionalFormatting>
  <conditionalFormatting sqref="X154:AQ154">
    <cfRule type="cellIs" dxfId="143" priority="6" operator="equal">
      <formula>""</formula>
    </cfRule>
  </conditionalFormatting>
  <conditionalFormatting sqref="E154">
    <cfRule type="cellIs" dxfId="142" priority="5" operator="equal">
      <formula>""</formula>
    </cfRule>
  </conditionalFormatting>
  <conditionalFormatting sqref="H154:W154">
    <cfRule type="cellIs" dxfId="141" priority="4" operator="greaterThanOrEqual">
      <formula>90</formula>
    </cfRule>
  </conditionalFormatting>
  <conditionalFormatting sqref="H154:W154">
    <cfRule type="cellIs" dxfId="140" priority="3" operator="equal">
      <formula>""</formula>
    </cfRule>
  </conditionalFormatting>
  <conditionalFormatting sqref="G154">
    <cfRule type="cellIs" dxfId="139" priority="2" operator="greaterThanOrEqual">
      <formula>90</formula>
    </cfRule>
  </conditionalFormatting>
  <conditionalFormatting sqref="G154">
    <cfRule type="cellIs" dxfId="138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I183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AR191" sqref="AR191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80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80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80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80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80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80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80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1.6161325359554716E-3</v>
      </c>
      <c r="U60" s="130" cm="1">
        <f t="array" ref="U60">IFERROR(INDEX($I$121:$AS$220,MATCH($F60,$F$121:$F$220,0),COLUMN()-8),-999)</f>
        <v>1.6161325359554716E-3</v>
      </c>
      <c r="V60" s="130" cm="1">
        <f t="array" ref="V60">IFERROR(INDEX($I$121:$AS$220,MATCH($F60,$F$121:$F$220,0),COLUMN()-8),-999)</f>
        <v>1.3806339995268892E-3</v>
      </c>
      <c r="W60" s="130" cm="1">
        <f t="array" ref="W60">IFERROR(INDEX($I$121:$AS$220,MATCH($F60,$F$121:$F$220,0),COLUMN()-8),-999)</f>
        <v>6.381280087407592E-3</v>
      </c>
      <c r="X60" s="130" cm="1">
        <f t="array" ref="X60">IFERROR(INDEX($I$121:$AS$220,MATCH($F60,$F$121:$F$220,0),COLUMN()-8),-999)</f>
        <v>6.381280087407592E-3</v>
      </c>
      <c r="Y60" s="130" cm="1">
        <f t="array" ref="Y60">IFERROR(INDEX($I$121:$AS$220,MATCH($F60,$F$121:$F$220,0),COLUMN()-8),-999)</f>
        <v>4.305217614191165E-3</v>
      </c>
      <c r="Z60" s="130" cm="1">
        <f t="array" ref="Z60">IFERROR(INDEX($I$121:$AS$220,MATCH($F60,$F$121:$F$220,0),COLUMN()-8),-999)</f>
        <v>2.578609085173707E-3</v>
      </c>
      <c r="AA60" s="130" cm="1">
        <f t="array" ref="AA60">IFERROR(INDEX($I$121:$AS$220,MATCH($F60,$F$121:$F$220,0),COLUMN()-8),-999)</f>
        <v>4.3185521139633021E-3</v>
      </c>
      <c r="AB60" s="130" cm="1">
        <f t="array" ref="AB60">IFERROR(INDEX($I$121:$AS$220,MATCH($F60,$F$121:$F$220,0),COLUMN()-8),-999)</f>
        <v>3.7515140699559131E-3</v>
      </c>
      <c r="AC60" s="130" cm="1">
        <f t="array" ref="AC60">IFERROR(INDEX($I$121:$AS$220,MATCH($F60,$F$121:$F$220,0),COLUMN()-8),-999)</f>
        <v>2.9571288436617802E-2</v>
      </c>
      <c r="AD60" s="130" cm="1">
        <f t="array" ref="AD60">IFERROR(INDEX($I$121:$AS$220,MATCH($F60,$F$121:$F$220,0),COLUMN()-8),-999)</f>
        <v>2.9486851579052006E-2</v>
      </c>
      <c r="AE60" s="130" cm="1">
        <f t="array" ref="AE60">IFERROR(INDEX($I$121:$AS$220,MATCH($F60,$F$121:$F$220,0),COLUMN()-8),-999)</f>
        <v>2.9866105890904989E-2</v>
      </c>
      <c r="AF60" s="130" cm="1">
        <f t="array" ref="AF60">IFERROR(INDEX($I$121:$AS$220,MATCH($F60,$F$121:$F$220,0),COLUMN()-8),-999)</f>
        <v>2.946076098485096E-2</v>
      </c>
      <c r="AG60" s="130" cm="1">
        <f t="array" ref="AG60">IFERROR(INDEX($I$121:$AS$220,MATCH($F60,$F$121:$F$220,0),COLUMN()-8),-999)</f>
        <v>3.7420189035235786E-2</v>
      </c>
      <c r="AH60" s="130" cm="1">
        <f t="array" ref="AH60">IFERROR(INDEX($I$121:$AS$220,MATCH($F60,$F$121:$F$220,0),COLUMN()-8),-999)</f>
        <v>3.7938373167452202E-2</v>
      </c>
      <c r="AI60" s="130" cm="1">
        <f t="array" ref="AI60">IFERROR(INDEX($I$121:$AS$220,MATCH($F60,$F$121:$F$220,0),COLUMN()-8),-999)</f>
        <v>3.7888652252980999E-2</v>
      </c>
      <c r="AJ60" s="130" cm="1">
        <f t="array" ref="AJ60">IFERROR(INDEX($I$121:$AS$220,MATCH($F60,$F$121:$F$220,0),COLUMN()-8),-999)</f>
        <v>4.2998731783245502E-2</v>
      </c>
      <c r="AK60" s="130" cm="1">
        <f t="array" ref="AK60">IFERROR(INDEX($I$121:$AS$220,MATCH($F60,$F$121:$F$220,0),COLUMN()-8),-999)</f>
        <v>3.8638196838813449E-2</v>
      </c>
      <c r="AL60" s="130" cm="1">
        <f t="array" ref="AL60">IFERROR(INDEX($I$121:$AS$220,MATCH($F60,$F$121:$F$220,0),COLUMN()-8),-999)</f>
        <v>3.8322368586333561E-2</v>
      </c>
      <c r="AM60" s="130" cm="1">
        <f t="array" ref="AM60">IFERROR(INDEX($I$121:$AS$220,MATCH($F60,$F$121:$F$220,0),COLUMN()-8),-999)</f>
        <v>3.7858069081534287E-2</v>
      </c>
      <c r="AN60" s="130" cm="1">
        <f t="array" ref="AN60">IFERROR(INDEX($I$121:$AS$220,MATCH($F60,$F$121:$F$220,0),COLUMN()-8),-999)</f>
        <v>3.7865546707891919E-2</v>
      </c>
      <c r="AO60" s="130" cm="1">
        <f t="array" ref="AO60">IFERROR(INDEX($I$121:$AS$220,MATCH($F60,$F$121:$F$220,0),COLUMN()-8),-999)</f>
        <v>3.7865470110544662E-2</v>
      </c>
      <c r="AP60" s="130" cm="1">
        <f t="array" ref="AP60">IFERROR(INDEX($I$121:$AS$220,MATCH($F60,$F$121:$F$220,0),COLUMN()-8),-999)</f>
        <v>3.7869546216162182E-2</v>
      </c>
      <c r="AQ60" s="130" cm="1">
        <f t="array" ref="AQ60">IFERROR(INDEX($I$121:$AS$220,MATCH($F60,$F$121:$F$220,0),COLUMN()-8),-999)</f>
        <v>3.7834565382075837E-2</v>
      </c>
      <c r="AR60" s="130" cm="1">
        <f t="array" ref="AR60">IFERROR(INDEX($I$121:$AS$220,MATCH($F60,$F$121:$F$220,0),COLUMN()-8),-999)</f>
        <v>3.7834565382075837E-2</v>
      </c>
      <c r="AS60" s="130" cm="1">
        <f t="array" ref="AS60">IFERROR(INDEX($I$121:$AS$220,MATCH($F60,$F$121:$F$220,0),COLUMN()-8),-999)</f>
        <v>1.2554592433173733E-2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0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1.3806339995268892E-3</v>
      </c>
      <c r="W74" s="130" cm="1">
        <f t="array" ref="W74">IFERROR(INDEX($I$121:$AS$220,MATCH($F74,$F$121:$F$220,0),COLUMN()-8),-999)</f>
        <v>6.1734845225509998E-3</v>
      </c>
      <c r="X74" s="130" cm="1">
        <f t="array" ref="X74">IFERROR(INDEX($I$121:$AS$220,MATCH($F74,$F$121:$F$220,0),COLUMN()-8),-999)</f>
        <v>6.1734845225509998E-3</v>
      </c>
      <c r="Y74" s="130" cm="1">
        <f t="array" ref="Y74">IFERROR(INDEX($I$121:$AS$220,MATCH($F74,$F$121:$F$220,0),COLUMN()-8),-999)</f>
        <v>-4.9210771746497628E-3</v>
      </c>
      <c r="Z74" s="130" cm="1">
        <f t="array" ref="Z74">IFERROR(INDEX($I$121:$AS$220,MATCH($F74,$F$121:$F$220,0),COLUMN()-8),-999)</f>
        <v>-3.6339658564541392E-3</v>
      </c>
      <c r="AA74" s="130" cm="1">
        <f t="array" ref="AA74">IFERROR(INDEX($I$121:$AS$220,MATCH($F74,$F$121:$F$220,0),COLUMN()-8),-999)</f>
        <v>1.2877049268053171E-3</v>
      </c>
      <c r="AB74" s="130" cm="1">
        <f t="array" ref="AB74">IFERROR(INDEX($I$121:$AS$220,MATCH($F74,$F$121:$F$220,0),COLUMN()-8),-999)</f>
        <v>1.9660195917447186E-4</v>
      </c>
      <c r="AC74" s="130" cm="1">
        <f t="array" ref="AC74">IFERROR(INDEX($I$121:$AS$220,MATCH($F74,$F$121:$F$220,0),COLUMN()-8),-999)</f>
        <v>-1.4254083470138755E-3</v>
      </c>
      <c r="AD74" s="130" cm="1">
        <f t="array" ref="AD74">IFERROR(INDEX($I$121:$AS$220,MATCH($F74,$F$121:$F$220,0),COLUMN()-8),-999)</f>
        <v>-4.7982096617725165E-4</v>
      </c>
      <c r="AE74" s="130" cm="1">
        <f t="array" ref="AE74">IFERROR(INDEX($I$121:$AS$220,MATCH($F74,$F$121:$F$220,0),COLUMN()-8),-999)</f>
        <v>7.952207889224544E-5</v>
      </c>
      <c r="AF74" s="130" cm="1">
        <f t="array" ref="AF74">IFERROR(INDEX($I$121:$AS$220,MATCH($F74,$F$121:$F$220,0),COLUMN()-8),-999)</f>
        <v>-5.5151090475053302E-4</v>
      </c>
      <c r="AG74" s="130" cm="1">
        <f t="array" ref="AG74">IFERROR(INDEX($I$121:$AS$220,MATCH($F74,$F$121:$F$220,0),COLUMN()-8),-999)</f>
        <v>-6.2143160840352069E-4</v>
      </c>
      <c r="AH74" s="130" cm="1">
        <f t="array" ref="AH74">IFERROR(INDEX($I$121:$AS$220,MATCH($F74,$F$121:$F$220,0),COLUMN()-8),-999)</f>
        <v>1.1818609712125477E-4</v>
      </c>
      <c r="AI74" s="130" cm="1">
        <f t="array" ref="AI74">IFERROR(INDEX($I$121:$AS$220,MATCH($F74,$F$121:$F$220,0),COLUMN()-8),-999)</f>
        <v>7.4790541219414697E-5</v>
      </c>
      <c r="AJ74" s="130" cm="1">
        <f t="array" ref="AJ74">IFERROR(INDEX($I$121:$AS$220,MATCH($F74,$F$121:$F$220,0),COLUMN()-8),-999)</f>
        <v>2.0816082955673748E-3</v>
      </c>
      <c r="AK74" s="130" cm="1">
        <f t="array" ref="AK74">IFERROR(INDEX($I$121:$AS$220,MATCH($F74,$F$121:$F$220,0),COLUMN()-8),-999)</f>
        <v>6.2537603997334101E-4</v>
      </c>
      <c r="AL74" s="130" cm="1">
        <f t="array" ref="AL74">IFERROR(INDEX($I$121:$AS$220,MATCH($F74,$F$121:$F$220,0),COLUMN()-8),-999)</f>
        <v>4.2867406914883638E-4</v>
      </c>
      <c r="AM74" s="130" cm="1">
        <f t="array" ref="AM74">IFERROR(INDEX($I$121:$AS$220,MATCH($F74,$F$121:$F$220,0),COLUMN()-8),-999)</f>
        <v>4.6971883584802365E-5</v>
      </c>
      <c r="AN74" s="130" cm="1">
        <f t="array" ref="AN74">IFERROR(INDEX($I$121:$AS$220,MATCH($F74,$F$121:$F$220,0),COLUMN()-8),-999)</f>
        <v>5.3858741806495081E-5</v>
      </c>
      <c r="AO74" s="130" cm="1">
        <f t="array" ref="AO74">IFERROR(INDEX($I$121:$AS$220,MATCH($F74,$F$121:$F$220,0),COLUMN()-8),-999)</f>
        <v>5.3788482265962334E-5</v>
      </c>
      <c r="AP74" s="130" cm="1">
        <f t="array" ref="AP74">IFERROR(INDEX($I$121:$AS$220,MATCH($F74,$F$121:$F$220,0),COLUMN()-8),-999)</f>
        <v>5.7519193960006709E-5</v>
      </c>
      <c r="AQ74" s="130" cm="1">
        <f t="array" ref="AQ74">IFERROR(INDEX($I$121:$AS$220,MATCH($F74,$F$121:$F$220,0),COLUMN()-8),-999)</f>
        <v>2.4944945489775716E-5</v>
      </c>
      <c r="AR74" s="130" cm="1">
        <f t="array" ref="AR74">IFERROR(INDEX($I$121:$AS$220,MATCH($F74,$F$121:$F$220,0),COLUMN()-8),-999)</f>
        <v>2.4944945489775716E-5</v>
      </c>
      <c r="AS74" s="130" cm="1">
        <f t="array" ref="AS74">IFERROR(INDEX($I$121:$AS$220,MATCH($F74,$F$121:$F$220,0),COLUMN()-8),-999)</f>
        <v>-2.5358761764646898E-2</v>
      </c>
      <c r="AT74" s="16"/>
    </row>
    <row r="75" spans="4:46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1.3806339995268892E-3</v>
      </c>
      <c r="W76" s="130" cm="1">
        <f t="array" ref="W76">IFERROR(INDEX($I$121:$AS$220,MATCH($F76,$F$121:$F$220,0),COLUMN()-8),-999)</f>
        <v>6.3231241483396212E-3</v>
      </c>
      <c r="X76" s="130" cm="1">
        <f t="array" ref="X76">IFERROR(INDEX($I$121:$AS$220,MATCH($F76,$F$121:$F$220,0),COLUMN()-8),-999)</f>
        <v>6.3231241483396212E-3</v>
      </c>
      <c r="Y76" s="130" cm="1">
        <f t="array" ref="Y76">IFERROR(INDEX($I$121:$AS$220,MATCH($F76,$F$121:$F$220,0),COLUMN()-8),-999)</f>
        <v>4.6061600044814202E-3</v>
      </c>
      <c r="Z76" s="130" cm="1">
        <f t="array" ref="Z76">IFERROR(INDEX($I$121:$AS$220,MATCH($F76,$F$121:$F$220,0),COLUMN()-8),-999)</f>
        <v>2.829762933831009E-3</v>
      </c>
      <c r="AA76" s="130" cm="1">
        <f t="array" ref="AA76">IFERROR(INDEX($I$121:$AS$220,MATCH($F76,$F$121:$F$220,0),COLUMN()-8),-999)</f>
        <v>4.4808118034134255E-3</v>
      </c>
      <c r="AB76" s="130" cm="1">
        <f t="array" ref="AB76">IFERROR(INDEX($I$121:$AS$220,MATCH($F76,$F$121:$F$220,0),COLUMN()-8),-999)</f>
        <v>3.9411548682138607E-3</v>
      </c>
      <c r="AC76" s="130" cm="1">
        <f t="array" ref="AC76">IFERROR(INDEX($I$121:$AS$220,MATCH($F76,$F$121:$F$220,0),COLUMN()-8),-999)</f>
        <v>2.9888521971296569E-2</v>
      </c>
      <c r="AD76" s="130" cm="1">
        <f t="array" ref="AD76">IFERROR(INDEX($I$121:$AS$220,MATCH($F76,$F$121:$F$220,0),COLUMN()-8),-999)</f>
        <v>2.9653547246916524E-2</v>
      </c>
      <c r="AE76" s="130" cm="1">
        <f t="array" ref="AE76">IFERROR(INDEX($I$121:$AS$220,MATCH($F76,$F$121:$F$220,0),COLUMN()-8),-999)</f>
        <v>2.9948946498374356E-2</v>
      </c>
      <c r="AF76" s="130" cm="1">
        <f t="array" ref="AF76">IFERROR(INDEX($I$121:$AS$220,MATCH($F76,$F$121:$F$220,0),COLUMN()-8),-999)</f>
        <v>2.9638329680196911E-2</v>
      </c>
      <c r="AG76" s="130" cm="1">
        <f t="array" ref="AG76">IFERROR(INDEX($I$121:$AS$220,MATCH($F76,$F$121:$F$220,0),COLUMN()-8),-999)</f>
        <v>3.7643209612832712E-2</v>
      </c>
      <c r="AH76" s="130" cm="1">
        <f t="array" ref="AH76">IFERROR(INDEX($I$121:$AS$220,MATCH($F76,$F$121:$F$220,0),COLUMN()-8),-999)</f>
        <v>3.8001543480659108E-2</v>
      </c>
      <c r="AI76" s="130" cm="1">
        <f t="array" ref="AI76">IFERROR(INDEX($I$121:$AS$220,MATCH($F76,$F$121:$F$220,0),COLUMN()-8),-999)</f>
        <v>3.7961199257361293E-2</v>
      </c>
      <c r="AJ76" s="130" cm="1">
        <f t="array" ref="AJ76">IFERROR(INDEX($I$121:$AS$220,MATCH($F76,$F$121:$F$220,0),COLUMN()-8),-999)</f>
        <v>4.2590973908866965E-2</v>
      </c>
      <c r="AK76" s="130" cm="1">
        <f t="array" ref="AK76">IFERROR(INDEX($I$121:$AS$220,MATCH($F76,$F$121:$F$220,0),COLUMN()-8),-999)</f>
        <v>3.8608977770457506E-2</v>
      </c>
      <c r="AL76" s="130" cm="1">
        <f t="array" ref="AL76">IFERROR(INDEX($I$121:$AS$220,MATCH($F76,$F$121:$F$220,0),COLUMN()-8),-999)</f>
        <v>3.8336250215789833E-2</v>
      </c>
      <c r="AM76" s="130" cm="1">
        <f t="array" ref="AM76">IFERROR(INDEX($I$121:$AS$220,MATCH($F76,$F$121:$F$220,0),COLUMN()-8),-999)</f>
        <v>3.7936619339609755E-2</v>
      </c>
      <c r="AN76" s="130" cm="1">
        <f t="array" ref="AN76">IFERROR(INDEX($I$121:$AS$220,MATCH($F76,$F$121:$F$220,0),COLUMN()-8),-999)</f>
        <v>3.7942611286660002E-2</v>
      </c>
      <c r="AO76" s="130" cm="1">
        <f t="array" ref="AO76">IFERROR(INDEX($I$121:$AS$220,MATCH($F76,$F$121:$F$220,0),COLUMN()-8),-999)</f>
        <v>3.7942549847794438E-2</v>
      </c>
      <c r="AP76" s="130" cm="1">
        <f t="array" ref="AP76">IFERROR(INDEX($I$121:$AS$220,MATCH($F76,$F$121:$F$220,0),COLUMN()-8),-999)</f>
        <v>3.7945821007253862E-2</v>
      </c>
      <c r="AQ76" s="130" cm="1">
        <f t="array" ref="AQ76">IFERROR(INDEX($I$121:$AS$220,MATCH($F76,$F$121:$F$220,0),COLUMN()-8),-999)</f>
        <v>3.7917865413794674E-2</v>
      </c>
      <c r="AR76" s="130" cm="1">
        <f t="array" ref="AR76">IFERROR(INDEX($I$121:$AS$220,MATCH($F76,$F$121:$F$220,0),COLUMN()-8),-999)</f>
        <v>3.7917865413794674E-2</v>
      </c>
      <c r="AS76" s="130" cm="1">
        <f t="array" ref="AS76">IFERROR(INDEX($I$121:$AS$220,MATCH($F76,$F$121:$F$220,0),COLUMN()-8),-999)</f>
        <v>1.2734095978061997E-2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8" t="str">
        <f>IF('Lines - Loading'!D83="","",'Lines - Loading'!D83)</f>
        <v>GRNA4-_M1</v>
      </c>
      <c r="F83" s="171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2.4944945489775716E-5</v>
      </c>
      <c r="AR83" s="130" cm="1">
        <f t="array" ref="AR83">IFERROR(INDEX($I$121:$AS$220,MATCH($F83,$F$121:$F$220,0),COLUMN()-8),-999)</f>
        <v>2.4944945489775716E-5</v>
      </c>
      <c r="AS83" s="130" cm="1">
        <f t="array" ref="AS83">IFERROR(INDEX($I$121:$AS$220,MATCH($F83,$F$121:$F$220,0),COLUMN()-8),-999)</f>
        <v>-2.5358761764646898E-2</v>
      </c>
      <c r="AT83" s="16"/>
    </row>
    <row r="84" spans="4:46" ht="15" customHeight="1" x14ac:dyDescent="0.25">
      <c r="D84" s="63" t="s">
        <v>189</v>
      </c>
      <c r="E84" t="s">
        <v>436</v>
      </c>
      <c r="F84" t="s">
        <v>436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9" t="s">
        <v>437</v>
      </c>
      <c r="F85" t="s">
        <v>437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438</v>
      </c>
      <c r="F86" t="s">
        <v>438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439</v>
      </c>
      <c r="F87" t="s">
        <v>439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440</v>
      </c>
      <c r="F88" t="s">
        <v>440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441</v>
      </c>
      <c r="F89" t="s">
        <v>441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442</v>
      </c>
      <c r="F90" t="s">
        <v>442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443</v>
      </c>
      <c r="F91" t="s">
        <v>443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9" t="s">
        <v>444</v>
      </c>
      <c r="F92" t="s">
        <v>444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9" t="s">
        <v>445</v>
      </c>
      <c r="F93" t="s">
        <v>445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455</v>
      </c>
      <c r="E94" t="s">
        <v>446</v>
      </c>
      <c r="F94" t="s">
        <v>446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455</v>
      </c>
      <c r="E95" t="s">
        <v>447</v>
      </c>
      <c r="F95" t="s">
        <v>447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455</v>
      </c>
      <c r="E96" t="s">
        <v>448</v>
      </c>
      <c r="F96" t="s">
        <v>448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455</v>
      </c>
      <c r="E97" t="s">
        <v>449</v>
      </c>
      <c r="F97" t="s">
        <v>449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455</v>
      </c>
      <c r="E98" t="s">
        <v>450</v>
      </c>
      <c r="F98" t="s">
        <v>450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455</v>
      </c>
      <c r="E99" t="s">
        <v>451</v>
      </c>
      <c r="F99" t="s">
        <v>451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455</v>
      </c>
      <c r="E100" t="s">
        <v>452</v>
      </c>
      <c r="F100" t="s">
        <v>452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455</v>
      </c>
      <c r="E101" t="s">
        <v>453</v>
      </c>
      <c r="F101" t="s">
        <v>453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456</v>
      </c>
      <c r="E102" t="s">
        <v>454</v>
      </c>
      <c r="F102" t="s">
        <v>454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E103" s="139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61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2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2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510</v>
      </c>
      <c r="G154" s="16"/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50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50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50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25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25">
      <c r="E165" s="2" t="s">
        <v>191</v>
      </c>
      <c r="F165" s="150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4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4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4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4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4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4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25">
      <c r="E173" s="2" t="s">
        <v>191</v>
      </c>
      <c r="F173" s="150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25">
      <c r="E174" s="2" t="s">
        <v>191</v>
      </c>
      <c r="F174" s="156" t="s">
        <v>182</v>
      </c>
      <c r="G174" s="94" t="s">
        <v>429</v>
      </c>
      <c r="H174" s="76"/>
      <c r="I174" s="125">
        <v>0</v>
      </c>
      <c r="J174" s="125">
        <f t="shared" ref="J174:S174" si="10">J151</f>
        <v>0</v>
      </c>
      <c r="K174" s="125">
        <f t="shared" si="10"/>
        <v>0</v>
      </c>
      <c r="L174" s="125">
        <f t="shared" si="10"/>
        <v>0</v>
      </c>
      <c r="M174" s="125">
        <f t="shared" si="10"/>
        <v>0</v>
      </c>
      <c r="N174" s="125">
        <f t="shared" si="10"/>
        <v>0</v>
      </c>
      <c r="O174" s="125">
        <f t="shared" si="10"/>
        <v>0</v>
      </c>
      <c r="P174" s="125">
        <f t="shared" si="10"/>
        <v>0</v>
      </c>
      <c r="Q174" s="125">
        <f t="shared" si="10"/>
        <v>0</v>
      </c>
      <c r="R174" s="125">
        <f t="shared" si="10"/>
        <v>0</v>
      </c>
      <c r="S174" s="125">
        <f t="shared" si="10"/>
        <v>0</v>
      </c>
      <c r="T174" s="125">
        <f>T151</f>
        <v>1.6161325359554716E-3</v>
      </c>
      <c r="U174" s="125">
        <f t="shared" ref="U174:AS174" si="11">U151</f>
        <v>1.6161325359554716E-3</v>
      </c>
      <c r="V174" s="125">
        <f t="shared" si="11"/>
        <v>1.3806339995268892E-3</v>
      </c>
      <c r="W174" s="125">
        <f t="shared" si="11"/>
        <v>6.381280087407592E-3</v>
      </c>
      <c r="X174" s="125">
        <f t="shared" si="11"/>
        <v>6.381280087407592E-3</v>
      </c>
      <c r="Y174" s="125">
        <f t="shared" si="11"/>
        <v>4.305217614191165E-3</v>
      </c>
      <c r="Z174" s="125">
        <f t="shared" si="11"/>
        <v>2.578609085173707E-3</v>
      </c>
      <c r="AA174" s="125">
        <f t="shared" si="11"/>
        <v>4.3185521139633021E-3</v>
      </c>
      <c r="AB174" s="125">
        <f t="shared" si="11"/>
        <v>3.7515140699559131E-3</v>
      </c>
      <c r="AC174" s="125">
        <f t="shared" si="11"/>
        <v>2.9571288436617802E-2</v>
      </c>
      <c r="AD174" s="125">
        <f t="shared" si="11"/>
        <v>2.9486851579052006E-2</v>
      </c>
      <c r="AE174" s="125">
        <f t="shared" si="11"/>
        <v>2.9866105890904989E-2</v>
      </c>
      <c r="AF174" s="125">
        <f t="shared" si="11"/>
        <v>2.946076098485096E-2</v>
      </c>
      <c r="AG174" s="125">
        <f t="shared" si="11"/>
        <v>3.7420189035235786E-2</v>
      </c>
      <c r="AH174" s="125">
        <f t="shared" si="11"/>
        <v>3.7938373167452202E-2</v>
      </c>
      <c r="AI174" s="125">
        <f t="shared" si="11"/>
        <v>3.7888652252980999E-2</v>
      </c>
      <c r="AJ174" s="125">
        <f t="shared" si="11"/>
        <v>4.2998731783245502E-2</v>
      </c>
      <c r="AK174" s="125">
        <f t="shared" si="11"/>
        <v>3.8638196838813449E-2</v>
      </c>
      <c r="AL174" s="125">
        <f t="shared" si="11"/>
        <v>3.8322368586333561E-2</v>
      </c>
      <c r="AM174" s="125">
        <f t="shared" si="11"/>
        <v>3.7858069081534287E-2</v>
      </c>
      <c r="AN174" s="125">
        <f t="shared" si="11"/>
        <v>3.7865546707891919E-2</v>
      </c>
      <c r="AO174" s="125">
        <f t="shared" si="11"/>
        <v>3.7865470110544662E-2</v>
      </c>
      <c r="AP174" s="125">
        <f t="shared" si="11"/>
        <v>3.7869546216162182E-2</v>
      </c>
      <c r="AQ174" s="125">
        <f t="shared" si="11"/>
        <v>3.7834565382075837E-2</v>
      </c>
      <c r="AR174" s="125">
        <f t="shared" si="11"/>
        <v>3.7834565382075837E-2</v>
      </c>
      <c r="AS174" s="125">
        <f t="shared" si="11"/>
        <v>1.2554592433173733E-2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f t="shared" ref="J176:AS176" si="12">J177*0.69/33</f>
        <v>0</v>
      </c>
      <c r="K176" s="125">
        <f t="shared" si="12"/>
        <v>2.090909090909091E-5</v>
      </c>
      <c r="L176" s="125">
        <f t="shared" si="12"/>
        <v>5.0393290923758877E-3</v>
      </c>
      <c r="M176" s="125">
        <f t="shared" si="12"/>
        <v>9.6303199060890823E-3</v>
      </c>
      <c r="N176" s="125">
        <f t="shared" si="12"/>
        <v>9.6303199125256801E-3</v>
      </c>
      <c r="O176" s="125">
        <f t="shared" si="12"/>
        <v>8.803932039004491E-3</v>
      </c>
      <c r="P176" s="125">
        <f t="shared" si="12"/>
        <v>8.8039320482403982E-3</v>
      </c>
      <c r="Q176" s="125">
        <f t="shared" si="12"/>
        <v>9.0904812000764702E-3</v>
      </c>
      <c r="R176" s="125">
        <f t="shared" si="12"/>
        <v>9.1096316196403512E-3</v>
      </c>
      <c r="S176" s="125">
        <f t="shared" si="12"/>
        <v>9.5838124567342569E-3</v>
      </c>
      <c r="T176" s="125">
        <f t="shared" si="12"/>
        <v>9.888212549393002E-3</v>
      </c>
      <c r="U176" s="125">
        <f t="shared" si="12"/>
        <v>9.888212549393002E-3</v>
      </c>
      <c r="V176" s="125">
        <f t="shared" si="12"/>
        <v>9.9194148251290984E-3</v>
      </c>
      <c r="W176" s="125">
        <f t="shared" si="12"/>
        <v>1.0545102523217848E-2</v>
      </c>
      <c r="X176" s="125">
        <f t="shared" si="12"/>
        <v>1.0545102523217848E-2</v>
      </c>
      <c r="Y176" s="125">
        <f t="shared" si="12"/>
        <v>1.0037090250758824E-2</v>
      </c>
      <c r="Z176" s="125">
        <f t="shared" si="12"/>
        <v>2.2373615599873227E-2</v>
      </c>
      <c r="AA176" s="125">
        <f t="shared" si="12"/>
        <v>3.5957117334569529E-2</v>
      </c>
      <c r="AB176" s="125">
        <f t="shared" si="12"/>
        <v>4.1347777282858628E-2</v>
      </c>
      <c r="AC176" s="125">
        <f t="shared" si="12"/>
        <v>9.843992167034455E-3</v>
      </c>
      <c r="AD176" s="125">
        <f t="shared" si="12"/>
        <v>2.5595430779905087E-2</v>
      </c>
      <c r="AE176" s="125">
        <f t="shared" si="12"/>
        <v>3.7426308597631242E-2</v>
      </c>
      <c r="AF176" s="125">
        <f t="shared" si="12"/>
        <v>3.1344426187335545E-2</v>
      </c>
      <c r="AG176" s="125">
        <f t="shared" si="12"/>
        <v>2.6457339635555903E-2</v>
      </c>
      <c r="AH176" s="125">
        <f t="shared" si="12"/>
        <v>3.8968800295089444E-2</v>
      </c>
      <c r="AI176" s="125">
        <f t="shared" si="12"/>
        <v>2.7670348131379925E-2</v>
      </c>
      <c r="AJ176" s="125">
        <f t="shared" si="12"/>
        <v>4.0224237894662646E-2</v>
      </c>
      <c r="AK176" s="125">
        <f t="shared" si="12"/>
        <v>4.0236096015560947E-2</v>
      </c>
      <c r="AL176" s="125">
        <f t="shared" si="12"/>
        <v>3.8877244585926105E-2</v>
      </c>
      <c r="AM176" s="125">
        <f t="shared" si="12"/>
        <v>3.3674989960559808E-2</v>
      </c>
      <c r="AN176" s="125">
        <f t="shared" si="12"/>
        <v>3.3685772009048494E-2</v>
      </c>
      <c r="AO176" s="125">
        <f t="shared" si="12"/>
        <v>3.3685121368708701E-2</v>
      </c>
      <c r="AP176" s="125">
        <f t="shared" si="12"/>
        <v>3.3384784037070785E-2</v>
      </c>
      <c r="AQ176" s="125">
        <f t="shared" si="12"/>
        <v>3.3443549110786244E-2</v>
      </c>
      <c r="AR176" s="125">
        <f t="shared" si="12"/>
        <v>3.3443549110786244E-2</v>
      </c>
      <c r="AS176" s="125">
        <f t="shared" si="12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9">
        <v>0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50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3">J150</f>
        <v>0</v>
      </c>
      <c r="K182" s="129">
        <f t="shared" si="13"/>
        <v>0</v>
      </c>
      <c r="L182" s="129">
        <f t="shared" si="13"/>
        <v>0</v>
      </c>
      <c r="M182" s="132">
        <v>1E-3</v>
      </c>
      <c r="N182" s="125">
        <f t="shared" si="13"/>
        <v>3.4817711486695505E-2</v>
      </c>
      <c r="O182" s="125">
        <f t="shared" si="13"/>
        <v>1.6622397449138092E-2</v>
      </c>
      <c r="P182" s="125">
        <f t="shared" si="13"/>
        <v>1.6622397473024235E-2</v>
      </c>
      <c r="Q182" s="125">
        <f t="shared" si="13"/>
        <v>2.0892457784022808E-2</v>
      </c>
      <c r="R182" s="125">
        <f t="shared" si="13"/>
        <v>2.1085210542626513E-2</v>
      </c>
      <c r="S182" s="125">
        <f t="shared" si="13"/>
        <v>9.9902225609933316E-3</v>
      </c>
      <c r="T182" s="125">
        <f t="shared" si="13"/>
        <v>9.2886130292905121E-3</v>
      </c>
      <c r="U182" s="125">
        <f t="shared" si="13"/>
        <v>9.2886130292905121E-3</v>
      </c>
      <c r="V182" s="125">
        <f t="shared" si="13"/>
        <v>9.0604405267040236E-3</v>
      </c>
      <c r="W182" s="125">
        <f t="shared" si="13"/>
        <v>2.1141683811951022E-2</v>
      </c>
      <c r="X182" s="125">
        <f t="shared" si="13"/>
        <v>2.1141683811951022E-2</v>
      </c>
      <c r="Y182" s="125">
        <f t="shared" si="13"/>
        <v>1.1446633127891011E-2</v>
      </c>
      <c r="Z182" s="125">
        <f t="shared" si="13"/>
        <v>3.6475580743001598E-2</v>
      </c>
      <c r="AA182" s="125">
        <f t="shared" si="13"/>
        <v>6.9457205636208011E-2</v>
      </c>
      <c r="AB182" s="125">
        <f t="shared" si="13"/>
        <v>6.300878533612958E-2</v>
      </c>
      <c r="AC182" s="125">
        <f t="shared" si="13"/>
        <v>0.11733054846587095</v>
      </c>
      <c r="AD182" s="125">
        <f t="shared" si="13"/>
        <v>0.12414054861009885</v>
      </c>
      <c r="AE182" s="125">
        <f t="shared" si="13"/>
        <v>0.13541228422824569</v>
      </c>
      <c r="AF182" s="125">
        <f t="shared" si="13"/>
        <v>0.12304747758255125</v>
      </c>
      <c r="AG182" s="125">
        <f t="shared" si="13"/>
        <v>0.15111189161304864</v>
      </c>
      <c r="AH182" s="125">
        <f t="shared" si="13"/>
        <v>0.16530939837467953</v>
      </c>
      <c r="AI182" s="125">
        <f t="shared" si="13"/>
        <v>0.27779103321969434</v>
      </c>
      <c r="AJ182" s="125">
        <f t="shared" si="13"/>
        <v>0.28231402776656506</v>
      </c>
      <c r="AK182" s="125">
        <f t="shared" si="13"/>
        <v>0.28379681647369021</v>
      </c>
      <c r="AL182" s="125">
        <f t="shared" si="13"/>
        <v>0.28093010064880009</v>
      </c>
      <c r="AM182" s="125">
        <f t="shared" si="13"/>
        <v>0.27753113457607131</v>
      </c>
      <c r="AN182" s="125">
        <f t="shared" si="13"/>
        <v>0.27759449886109416</v>
      </c>
      <c r="AO182" s="125">
        <f t="shared" si="13"/>
        <v>0.27759384917949936</v>
      </c>
      <c r="AP182" s="125">
        <f t="shared" si="13"/>
        <v>0.27762843926392866</v>
      </c>
      <c r="AQ182" s="125">
        <f t="shared" si="13"/>
        <v>0.27733277894680364</v>
      </c>
      <c r="AR182" s="125">
        <f t="shared" si="13"/>
        <v>0.27733277894680364</v>
      </c>
      <c r="AS182" s="125">
        <f t="shared" si="13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4">O182</f>
        <v>1.6622397449138092E-2</v>
      </c>
      <c r="P183" s="128">
        <f t="shared" si="14"/>
        <v>1.6622397473024235E-2</v>
      </c>
      <c r="Q183" s="128">
        <f t="shared" si="14"/>
        <v>2.0892457784022808E-2</v>
      </c>
      <c r="R183" s="128">
        <f t="shared" si="14"/>
        <v>2.1085210542626513E-2</v>
      </c>
      <c r="S183" s="128">
        <f t="shared" si="14"/>
        <v>9.9902225609933316E-3</v>
      </c>
      <c r="T183" s="128">
        <f t="shared" si="14"/>
        <v>9.2886130292905121E-3</v>
      </c>
      <c r="U183" s="128">
        <f t="shared" si="14"/>
        <v>9.2886130292905121E-3</v>
      </c>
      <c r="V183" s="128">
        <f t="shared" si="14"/>
        <v>9.0604405267040236E-3</v>
      </c>
      <c r="W183" s="128">
        <f t="shared" si="14"/>
        <v>2.1141683811951022E-2</v>
      </c>
      <c r="X183" s="128">
        <f t="shared" si="14"/>
        <v>2.1141683811951022E-2</v>
      </c>
      <c r="Y183" s="128">
        <f t="shared" si="14"/>
        <v>1.1446633127891011E-2</v>
      </c>
      <c r="Z183" s="128">
        <f t="shared" si="14"/>
        <v>3.6475580743001598E-2</v>
      </c>
      <c r="AA183" s="128">
        <f t="shared" si="14"/>
        <v>6.9457205636208011E-2</v>
      </c>
      <c r="AB183" s="128">
        <f t="shared" si="14"/>
        <v>6.300878533612958E-2</v>
      </c>
      <c r="AC183" s="128">
        <f t="shared" si="14"/>
        <v>0.11733054846587095</v>
      </c>
      <c r="AD183" s="128">
        <f t="shared" si="14"/>
        <v>0.12414054861009885</v>
      </c>
      <c r="AE183" s="128">
        <f t="shared" si="14"/>
        <v>0.13541228422824569</v>
      </c>
      <c r="AF183" s="128">
        <f t="shared" si="14"/>
        <v>0.12304747758255125</v>
      </c>
      <c r="AG183" s="128">
        <f t="shared" si="14"/>
        <v>0.15111189161304864</v>
      </c>
      <c r="AH183" s="128">
        <f t="shared" si="14"/>
        <v>0.16530939837467953</v>
      </c>
      <c r="AI183" s="128">
        <f t="shared" si="14"/>
        <v>0.27779103321969434</v>
      </c>
      <c r="AJ183" s="128">
        <f t="shared" si="14"/>
        <v>0.28231402776656506</v>
      </c>
      <c r="AK183" s="128">
        <f t="shared" si="14"/>
        <v>0.28379681647369021</v>
      </c>
      <c r="AL183" s="128">
        <f t="shared" si="14"/>
        <v>0.28093010064880009</v>
      </c>
      <c r="AM183" s="128">
        <f t="shared" si="14"/>
        <v>0.27753113457607131</v>
      </c>
      <c r="AN183" s="128">
        <f t="shared" si="14"/>
        <v>0.27759449886109416</v>
      </c>
      <c r="AO183" s="128">
        <f t="shared" si="14"/>
        <v>0.27759384917949936</v>
      </c>
      <c r="AP183" s="128">
        <f t="shared" si="14"/>
        <v>0.27762843926392866</v>
      </c>
      <c r="AQ183" s="128">
        <f t="shared" si="14"/>
        <v>0.27733277894680364</v>
      </c>
      <c r="AR183" s="128">
        <f t="shared" si="14"/>
        <v>0.27733277894680364</v>
      </c>
      <c r="AS183" s="128">
        <f t="shared" si="14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4"/>
        <v>1.6622397473024235E-2</v>
      </c>
      <c r="Q184" s="128">
        <f t="shared" si="14"/>
        <v>2.0892457784022808E-2</v>
      </c>
      <c r="R184" s="128">
        <f t="shared" si="14"/>
        <v>2.1085210542626513E-2</v>
      </c>
      <c r="S184" s="128">
        <f t="shared" si="14"/>
        <v>9.9902225609933316E-3</v>
      </c>
      <c r="T184" s="128">
        <f t="shared" si="14"/>
        <v>9.2886130292905121E-3</v>
      </c>
      <c r="U184" s="128">
        <f t="shared" si="14"/>
        <v>9.2886130292905121E-3</v>
      </c>
      <c r="V184" s="128">
        <f t="shared" si="14"/>
        <v>9.0604405267040236E-3</v>
      </c>
      <c r="W184" s="128">
        <f t="shared" si="14"/>
        <v>2.1141683811951022E-2</v>
      </c>
      <c r="X184" s="128">
        <f t="shared" si="14"/>
        <v>2.1141683811951022E-2</v>
      </c>
      <c r="Y184" s="128">
        <f t="shared" si="14"/>
        <v>1.1446633127891011E-2</v>
      </c>
      <c r="Z184" s="128">
        <f t="shared" si="14"/>
        <v>3.6475580743001598E-2</v>
      </c>
      <c r="AA184" s="128">
        <f t="shared" si="14"/>
        <v>6.9457205636208011E-2</v>
      </c>
      <c r="AB184" s="128">
        <f t="shared" si="14"/>
        <v>6.300878533612958E-2</v>
      </c>
      <c r="AC184" s="128">
        <f t="shared" si="14"/>
        <v>0.11733054846587095</v>
      </c>
      <c r="AD184" s="128">
        <f t="shared" si="14"/>
        <v>0.12414054861009885</v>
      </c>
      <c r="AE184" s="128">
        <f t="shared" si="14"/>
        <v>0.13541228422824569</v>
      </c>
      <c r="AF184" s="128">
        <f t="shared" si="14"/>
        <v>0.12304747758255125</v>
      </c>
      <c r="AG184" s="128">
        <f t="shared" si="14"/>
        <v>0.15111189161304864</v>
      </c>
      <c r="AH184" s="128">
        <f t="shared" si="14"/>
        <v>0.16530939837467953</v>
      </c>
      <c r="AI184" s="128">
        <f t="shared" si="14"/>
        <v>0.27779103321969434</v>
      </c>
      <c r="AJ184" s="128">
        <f t="shared" si="14"/>
        <v>0.28231402776656506</v>
      </c>
      <c r="AK184" s="128">
        <f t="shared" si="14"/>
        <v>0.28379681647369021</v>
      </c>
      <c r="AL184" s="128">
        <f t="shared" si="14"/>
        <v>0.28093010064880009</v>
      </c>
      <c r="AM184" s="128">
        <f t="shared" si="14"/>
        <v>0.27753113457607131</v>
      </c>
      <c r="AN184" s="128">
        <f t="shared" si="14"/>
        <v>0.27759449886109416</v>
      </c>
      <c r="AO184" s="128">
        <f t="shared" si="14"/>
        <v>0.27759384917949936</v>
      </c>
      <c r="AP184" s="128">
        <f t="shared" si="14"/>
        <v>0.27762843926392866</v>
      </c>
      <c r="AQ184" s="128">
        <f t="shared" si="14"/>
        <v>0.27733277894680364</v>
      </c>
      <c r="AR184" s="128">
        <f t="shared" si="14"/>
        <v>0.27733277894680364</v>
      </c>
      <c r="AS184" s="128">
        <f t="shared" si="14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5">Q141</f>
        <v>1.4982814499348646E-2</v>
      </c>
      <c r="R185" s="128">
        <f t="shared" si="15"/>
        <v>1.5042642073006596E-2</v>
      </c>
      <c r="S185" s="128">
        <f t="shared" si="15"/>
        <v>1.1378782030815016E-2</v>
      </c>
      <c r="T185" s="128">
        <f t="shared" si="15"/>
        <v>9.6531263667418519E-3</v>
      </c>
      <c r="U185" s="128">
        <f t="shared" si="15"/>
        <v>9.6531263667418519E-3</v>
      </c>
      <c r="V185" s="128">
        <f t="shared" si="15"/>
        <v>9.7570902497098929E-3</v>
      </c>
      <c r="W185" s="128">
        <f t="shared" si="15"/>
        <v>8.5901033995240163E-3</v>
      </c>
      <c r="X185" s="128">
        <f t="shared" si="15"/>
        <v>8.5901033995240163E-3</v>
      </c>
      <c r="Y185" s="128">
        <f t="shared" si="15"/>
        <v>1.1952774394704265E-2</v>
      </c>
      <c r="Z185" s="128">
        <f t="shared" si="15"/>
        <v>1.9888922797532904E-2</v>
      </c>
      <c r="AA185" s="128">
        <f t="shared" si="15"/>
        <v>3.071226318443096E-2</v>
      </c>
      <c r="AB185" s="128">
        <f t="shared" si="15"/>
        <v>5.9499284407490083E-2</v>
      </c>
      <c r="AC185" s="128">
        <f t="shared" si="15"/>
        <v>3.5004723991617581E-2</v>
      </c>
      <c r="AD185" s="128">
        <f t="shared" si="15"/>
        <v>8.0570050810489374E-2</v>
      </c>
      <c r="AE185" s="128">
        <f t="shared" si="15"/>
        <v>8.026746396236567E-2</v>
      </c>
      <c r="AF185" s="128">
        <f t="shared" si="15"/>
        <v>6.2386810930086752E-2</v>
      </c>
      <c r="AG185" s="128">
        <f t="shared" si="15"/>
        <v>6.4553066077759971E-2</v>
      </c>
      <c r="AH185" s="128">
        <f t="shared" si="15"/>
        <v>7.7155617339437904E-2</v>
      </c>
      <c r="AI185" s="128">
        <f t="shared" si="15"/>
        <v>9.6945187351453271E-2</v>
      </c>
      <c r="AJ185" s="128">
        <f t="shared" si="15"/>
        <v>0.1013024621317785</v>
      </c>
      <c r="AK185" s="128">
        <f t="shared" si="15"/>
        <v>0.10251922679830004</v>
      </c>
      <c r="AL185" s="128">
        <f t="shared" si="15"/>
        <v>0.10009506907407019</v>
      </c>
      <c r="AM185" s="128">
        <f t="shared" si="15"/>
        <v>9.6643703010883292E-2</v>
      </c>
      <c r="AN185" s="128">
        <f t="shared" si="15"/>
        <v>9.6718047424702094E-2</v>
      </c>
      <c r="AO185" s="128">
        <f t="shared" si="15"/>
        <v>9.6717287997257498E-2</v>
      </c>
      <c r="AP185" s="128">
        <f t="shared" si="15"/>
        <v>9.2716509768582853E-2</v>
      </c>
      <c r="AQ185" s="128">
        <f t="shared" si="15"/>
        <v>9.3001630455526174E-2</v>
      </c>
      <c r="AR185" s="128">
        <f t="shared" si="15"/>
        <v>9.3001630455526174E-2</v>
      </c>
      <c r="AS185" s="128">
        <f t="shared" si="15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6">Q185</f>
        <v>1.4982814499348646E-2</v>
      </c>
      <c r="R186" s="128">
        <f t="shared" si="16"/>
        <v>1.5042642073006596E-2</v>
      </c>
      <c r="S186" s="128">
        <f t="shared" si="16"/>
        <v>1.1378782030815016E-2</v>
      </c>
      <c r="T186" s="128">
        <f t="shared" si="16"/>
        <v>9.6531263667418519E-3</v>
      </c>
      <c r="U186" s="128">
        <f t="shared" si="16"/>
        <v>9.6531263667418519E-3</v>
      </c>
      <c r="V186" s="128">
        <f t="shared" si="16"/>
        <v>9.7570902497098929E-3</v>
      </c>
      <c r="W186" s="128">
        <f t="shared" si="16"/>
        <v>8.5901033995240163E-3</v>
      </c>
      <c r="X186" s="128">
        <f t="shared" si="16"/>
        <v>8.5901033995240163E-3</v>
      </c>
      <c r="Y186" s="128">
        <f t="shared" si="16"/>
        <v>1.1952774394704265E-2</v>
      </c>
      <c r="Z186" s="128">
        <f t="shared" si="16"/>
        <v>1.9888922797532904E-2</v>
      </c>
      <c r="AA186" s="128">
        <f t="shared" si="16"/>
        <v>3.071226318443096E-2</v>
      </c>
      <c r="AB186" s="128">
        <f t="shared" si="16"/>
        <v>5.9499284407490083E-2</v>
      </c>
      <c r="AC186" s="128">
        <f t="shared" si="16"/>
        <v>3.5004723991617581E-2</v>
      </c>
      <c r="AD186" s="128">
        <f t="shared" si="16"/>
        <v>8.0570050810489374E-2</v>
      </c>
      <c r="AE186" s="128">
        <f t="shared" si="16"/>
        <v>8.026746396236567E-2</v>
      </c>
      <c r="AF186" s="128">
        <f t="shared" si="16"/>
        <v>6.2386810930086752E-2</v>
      </c>
      <c r="AG186" s="128">
        <f t="shared" si="16"/>
        <v>6.4553066077759971E-2</v>
      </c>
      <c r="AH186" s="128">
        <f t="shared" si="16"/>
        <v>7.7155617339437904E-2</v>
      </c>
      <c r="AI186" s="128">
        <f t="shared" si="16"/>
        <v>9.6945187351453271E-2</v>
      </c>
      <c r="AJ186" s="128">
        <f t="shared" si="16"/>
        <v>0.1013024621317785</v>
      </c>
      <c r="AK186" s="128">
        <f t="shared" si="16"/>
        <v>0.10251922679830004</v>
      </c>
      <c r="AL186" s="128">
        <f t="shared" si="16"/>
        <v>0.10009506907407019</v>
      </c>
      <c r="AM186" s="128">
        <f t="shared" si="16"/>
        <v>9.6643703010883292E-2</v>
      </c>
      <c r="AN186" s="128">
        <f t="shared" si="16"/>
        <v>9.6718047424702094E-2</v>
      </c>
      <c r="AO186" s="128">
        <f t="shared" si="16"/>
        <v>9.6717287997257498E-2</v>
      </c>
      <c r="AP186" s="128">
        <f t="shared" si="16"/>
        <v>9.2716509768582853E-2</v>
      </c>
      <c r="AQ186" s="128">
        <f t="shared" si="16"/>
        <v>9.3001630455526174E-2</v>
      </c>
      <c r="AR186" s="128">
        <f t="shared" si="16"/>
        <v>9.3001630455526174E-2</v>
      </c>
      <c r="AS186" s="128">
        <f t="shared" si="16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6"/>
        <v>1.5042642073006596E-2</v>
      </c>
      <c r="S187" s="128">
        <f t="shared" si="16"/>
        <v>1.1378782030815016E-2</v>
      </c>
      <c r="T187" s="128">
        <f t="shared" si="16"/>
        <v>9.6531263667418519E-3</v>
      </c>
      <c r="U187" s="128">
        <f t="shared" si="16"/>
        <v>9.6531263667418519E-3</v>
      </c>
      <c r="V187" s="128">
        <f t="shared" si="16"/>
        <v>9.7570902497098929E-3</v>
      </c>
      <c r="W187" s="128">
        <f t="shared" si="16"/>
        <v>8.5901033995240163E-3</v>
      </c>
      <c r="X187" s="128">
        <f t="shared" si="16"/>
        <v>8.5901033995240163E-3</v>
      </c>
      <c r="Y187" s="128">
        <f t="shared" si="16"/>
        <v>1.1952774394704265E-2</v>
      </c>
      <c r="Z187" s="128">
        <f t="shared" si="16"/>
        <v>1.9888922797532904E-2</v>
      </c>
      <c r="AA187" s="128">
        <f t="shared" si="16"/>
        <v>3.071226318443096E-2</v>
      </c>
      <c r="AB187" s="128">
        <f t="shared" si="16"/>
        <v>5.9499284407490083E-2</v>
      </c>
      <c r="AC187" s="128">
        <f t="shared" si="16"/>
        <v>3.5004723991617581E-2</v>
      </c>
      <c r="AD187" s="128">
        <f t="shared" si="16"/>
        <v>8.0570050810489374E-2</v>
      </c>
      <c r="AE187" s="128">
        <f t="shared" si="16"/>
        <v>8.026746396236567E-2</v>
      </c>
      <c r="AF187" s="128">
        <f t="shared" si="16"/>
        <v>6.2386810930086752E-2</v>
      </c>
      <c r="AG187" s="128">
        <f t="shared" si="16"/>
        <v>6.4553066077759971E-2</v>
      </c>
      <c r="AH187" s="128">
        <f t="shared" si="16"/>
        <v>7.7155617339437904E-2</v>
      </c>
      <c r="AI187" s="128">
        <f t="shared" si="16"/>
        <v>9.6945187351453271E-2</v>
      </c>
      <c r="AJ187" s="128">
        <f t="shared" si="16"/>
        <v>0.1013024621317785</v>
      </c>
      <c r="AK187" s="128">
        <f t="shared" si="16"/>
        <v>0.10251922679830004</v>
      </c>
      <c r="AL187" s="128">
        <f t="shared" si="16"/>
        <v>0.10009506907407019</v>
      </c>
      <c r="AM187" s="128">
        <f t="shared" si="16"/>
        <v>9.6643703010883292E-2</v>
      </c>
      <c r="AN187" s="128">
        <f t="shared" si="16"/>
        <v>9.6718047424702094E-2</v>
      </c>
      <c r="AO187" s="128">
        <f t="shared" si="16"/>
        <v>9.6717287997257498E-2</v>
      </c>
      <c r="AP187" s="128">
        <f t="shared" si="16"/>
        <v>9.2716509768582853E-2</v>
      </c>
      <c r="AQ187" s="128">
        <f t="shared" si="16"/>
        <v>9.3001630455526174E-2</v>
      </c>
      <c r="AR187" s="128">
        <f t="shared" si="16"/>
        <v>9.3001630455526174E-2</v>
      </c>
      <c r="AS187" s="128">
        <f t="shared" si="16"/>
        <v>9.4244892265910707E-2</v>
      </c>
    </row>
    <row r="188" spans="5:45" ht="15" customHeight="1" x14ac:dyDescent="0.25">
      <c r="E188" s="2" t="s">
        <v>190</v>
      </c>
      <c r="F188" s="146" t="s">
        <v>304</v>
      </c>
      <c r="G188" s="136" t="s">
        <v>433</v>
      </c>
      <c r="H188" s="76"/>
      <c r="I188" s="129">
        <f>I151-I153</f>
        <v>0</v>
      </c>
      <c r="J188" s="129">
        <f t="shared" ref="J188:AS188" si="17">J151-J153</f>
        <v>0</v>
      </c>
      <c r="K188" s="129">
        <f t="shared" si="17"/>
        <v>0</v>
      </c>
      <c r="L188" s="129">
        <f t="shared" si="17"/>
        <v>0</v>
      </c>
      <c r="M188" s="129">
        <f t="shared" si="17"/>
        <v>0</v>
      </c>
      <c r="N188" s="129">
        <f t="shared" si="17"/>
        <v>0</v>
      </c>
      <c r="O188" s="129">
        <f t="shared" si="17"/>
        <v>0</v>
      </c>
      <c r="P188" s="129">
        <f t="shared" si="17"/>
        <v>0</v>
      </c>
      <c r="Q188" s="129">
        <f t="shared" si="17"/>
        <v>0</v>
      </c>
      <c r="R188" s="129">
        <f t="shared" si="17"/>
        <v>0</v>
      </c>
      <c r="S188" s="129">
        <f t="shared" si="17"/>
        <v>0</v>
      </c>
      <c r="T188" s="129">
        <v>0</v>
      </c>
      <c r="U188" s="129">
        <v>0</v>
      </c>
      <c r="V188" s="125">
        <f t="shared" si="17"/>
        <v>1.3806339995268892E-3</v>
      </c>
      <c r="W188" s="125">
        <f t="shared" si="17"/>
        <v>6.1734845225509998E-3</v>
      </c>
      <c r="X188" s="125">
        <f t="shared" si="17"/>
        <v>6.1734845225509998E-3</v>
      </c>
      <c r="Y188" s="125">
        <f t="shared" si="17"/>
        <v>-4.9210771746497628E-3</v>
      </c>
      <c r="Z188" s="125">
        <f t="shared" si="17"/>
        <v>-3.6339658564541392E-3</v>
      </c>
      <c r="AA188" s="125">
        <f t="shared" si="17"/>
        <v>1.2877049268053171E-3</v>
      </c>
      <c r="AB188" s="125">
        <f t="shared" si="17"/>
        <v>1.9660195917447186E-4</v>
      </c>
      <c r="AC188" s="125">
        <f t="shared" si="17"/>
        <v>-1.4254083470138755E-3</v>
      </c>
      <c r="AD188" s="125">
        <f t="shared" si="17"/>
        <v>-4.7982096617725165E-4</v>
      </c>
      <c r="AE188" s="125">
        <f t="shared" si="17"/>
        <v>7.952207889224544E-5</v>
      </c>
      <c r="AF188" s="125">
        <f t="shared" si="17"/>
        <v>-5.5151090475053302E-4</v>
      </c>
      <c r="AG188" s="125">
        <f t="shared" si="17"/>
        <v>-6.2143160840352069E-4</v>
      </c>
      <c r="AH188" s="125">
        <f t="shared" si="17"/>
        <v>1.1818609712125477E-4</v>
      </c>
      <c r="AI188" s="125">
        <f t="shared" si="17"/>
        <v>7.4790541219414697E-5</v>
      </c>
      <c r="AJ188" s="125">
        <f t="shared" si="17"/>
        <v>2.0816082955673748E-3</v>
      </c>
      <c r="AK188" s="125">
        <f t="shared" si="17"/>
        <v>6.2537603997334101E-4</v>
      </c>
      <c r="AL188" s="125">
        <f t="shared" si="17"/>
        <v>4.2867406914883638E-4</v>
      </c>
      <c r="AM188" s="125">
        <f t="shared" si="17"/>
        <v>4.6971883584802365E-5</v>
      </c>
      <c r="AN188" s="125">
        <f t="shared" si="17"/>
        <v>5.3858741806495081E-5</v>
      </c>
      <c r="AO188" s="125">
        <f t="shared" si="17"/>
        <v>5.3788482265962334E-5</v>
      </c>
      <c r="AP188" s="125">
        <f t="shared" si="17"/>
        <v>5.7519193960006709E-5</v>
      </c>
      <c r="AQ188" s="125">
        <f t="shared" si="17"/>
        <v>2.4944945489775716E-5</v>
      </c>
      <c r="AR188" s="125">
        <f t="shared" si="17"/>
        <v>2.4944945489775716E-5</v>
      </c>
      <c r="AS188" s="125">
        <f t="shared" si="17"/>
        <v>-2.5358761764646898E-2</v>
      </c>
    </row>
    <row r="189" spans="5:45" ht="15" customHeight="1" x14ac:dyDescent="0.25">
      <c r="E189" s="2" t="s">
        <v>190</v>
      </c>
      <c r="F189" s="148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46" t="s">
        <v>306</v>
      </c>
      <c r="G190" s="137" t="s">
        <v>488</v>
      </c>
      <c r="H190" s="76"/>
      <c r="I190" s="125">
        <f>(-I193*33/132)+I188</f>
        <v>0</v>
      </c>
      <c r="J190" s="125">
        <f t="shared" ref="J190:AS190" si="18">(-J193*33/132)+J188</f>
        <v>0</v>
      </c>
      <c r="K190" s="125">
        <f t="shared" si="18"/>
        <v>0</v>
      </c>
      <c r="L190" s="125">
        <f t="shared" si="18"/>
        <v>0</v>
      </c>
      <c r="M190" s="125">
        <f t="shared" si="18"/>
        <v>0</v>
      </c>
      <c r="N190" s="125">
        <f t="shared" si="18"/>
        <v>0</v>
      </c>
      <c r="O190" s="125">
        <f t="shared" si="18"/>
        <v>0</v>
      </c>
      <c r="P190" s="125">
        <f t="shared" si="18"/>
        <v>0</v>
      </c>
      <c r="Q190" s="125">
        <f t="shared" si="18"/>
        <v>0</v>
      </c>
      <c r="R190" s="125">
        <f t="shared" si="18"/>
        <v>0</v>
      </c>
      <c r="S190" s="125">
        <f t="shared" si="18"/>
        <v>0</v>
      </c>
      <c r="T190" s="125">
        <f t="shared" si="18"/>
        <v>0</v>
      </c>
      <c r="U190" s="125">
        <f t="shared" si="18"/>
        <v>0</v>
      </c>
      <c r="V190" s="125">
        <f t="shared" si="18"/>
        <v>1.3806339995268892E-3</v>
      </c>
      <c r="W190" s="125">
        <f t="shared" si="18"/>
        <v>6.3231241483396212E-3</v>
      </c>
      <c r="X190" s="125">
        <f t="shared" si="18"/>
        <v>6.3231241483396212E-3</v>
      </c>
      <c r="Y190" s="125">
        <f t="shared" si="18"/>
        <v>4.6061600044814202E-3</v>
      </c>
      <c r="Z190" s="125">
        <f t="shared" si="18"/>
        <v>2.829762933831009E-3</v>
      </c>
      <c r="AA190" s="125">
        <f t="shared" si="18"/>
        <v>4.4808118034134255E-3</v>
      </c>
      <c r="AB190" s="125">
        <f t="shared" si="18"/>
        <v>3.9411548682138607E-3</v>
      </c>
      <c r="AC190" s="125">
        <f t="shared" si="18"/>
        <v>2.9888521971296569E-2</v>
      </c>
      <c r="AD190" s="125">
        <f t="shared" si="18"/>
        <v>2.9653547246916524E-2</v>
      </c>
      <c r="AE190" s="125">
        <f t="shared" si="18"/>
        <v>2.9948946498374356E-2</v>
      </c>
      <c r="AF190" s="125">
        <f t="shared" si="18"/>
        <v>2.9638329680196911E-2</v>
      </c>
      <c r="AG190" s="125">
        <f t="shared" si="18"/>
        <v>3.7643209612832712E-2</v>
      </c>
      <c r="AH190" s="125">
        <f t="shared" si="18"/>
        <v>3.8001543480659108E-2</v>
      </c>
      <c r="AI190" s="125">
        <f t="shared" si="18"/>
        <v>3.7961199257361293E-2</v>
      </c>
      <c r="AJ190" s="125">
        <f t="shared" si="18"/>
        <v>4.2590973908866965E-2</v>
      </c>
      <c r="AK190" s="125">
        <f t="shared" si="18"/>
        <v>3.8608977770457506E-2</v>
      </c>
      <c r="AL190" s="125">
        <f t="shared" si="18"/>
        <v>3.8336250215789833E-2</v>
      </c>
      <c r="AM190" s="125">
        <f t="shared" si="18"/>
        <v>3.7936619339609755E-2</v>
      </c>
      <c r="AN190" s="125">
        <f t="shared" si="18"/>
        <v>3.7942611286660002E-2</v>
      </c>
      <c r="AO190" s="125">
        <f t="shared" si="18"/>
        <v>3.7942549847794438E-2</v>
      </c>
      <c r="AP190" s="125">
        <f t="shared" si="18"/>
        <v>3.7945821007253862E-2</v>
      </c>
      <c r="AQ190" s="125">
        <f t="shared" si="18"/>
        <v>3.7917865413794674E-2</v>
      </c>
      <c r="AR190" s="125">
        <f t="shared" si="18"/>
        <v>3.7917865413794674E-2</v>
      </c>
      <c r="AS190" s="125">
        <f t="shared" si="18"/>
        <v>1.2734095978061997E-2</v>
      </c>
    </row>
    <row r="191" spans="5:45" ht="15" customHeight="1" x14ac:dyDescent="0.25">
      <c r="E191" s="2" t="s">
        <v>189</v>
      </c>
      <c r="F191" s="75" t="s">
        <v>307</v>
      </c>
      <c r="G191" s="136" t="s">
        <v>434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75" t="s">
        <v>308</v>
      </c>
      <c r="G192" s="136" t="s">
        <v>429</v>
      </c>
      <c r="H192" s="76"/>
      <c r="I192" s="129">
        <f>I151</f>
        <v>0</v>
      </c>
      <c r="J192" s="129">
        <f t="shared" ref="J192:S192" si="19">J151</f>
        <v>0</v>
      </c>
      <c r="K192" s="129">
        <f t="shared" si="19"/>
        <v>0</v>
      </c>
      <c r="L192" s="129">
        <f t="shared" si="19"/>
        <v>0</v>
      </c>
      <c r="M192" s="129">
        <f t="shared" si="19"/>
        <v>0</v>
      </c>
      <c r="N192" s="129">
        <f t="shared" si="19"/>
        <v>0</v>
      </c>
      <c r="O192" s="129">
        <f t="shared" si="19"/>
        <v>0</v>
      </c>
      <c r="P192" s="129">
        <f t="shared" si="19"/>
        <v>0</v>
      </c>
      <c r="Q192" s="129">
        <f t="shared" si="19"/>
        <v>0</v>
      </c>
      <c r="R192" s="129">
        <f t="shared" si="19"/>
        <v>0</v>
      </c>
      <c r="S192" s="129">
        <f t="shared" si="19"/>
        <v>0</v>
      </c>
      <c r="T192" s="125">
        <f>T151</f>
        <v>1.6161325359554716E-3</v>
      </c>
      <c r="U192" s="125">
        <f t="shared" ref="U192:AS192" si="20">U151</f>
        <v>1.6161325359554716E-3</v>
      </c>
      <c r="V192" s="125">
        <f t="shared" si="20"/>
        <v>1.3806339995268892E-3</v>
      </c>
      <c r="W192" s="125">
        <f t="shared" si="20"/>
        <v>6.381280087407592E-3</v>
      </c>
      <c r="X192" s="125">
        <f t="shared" si="20"/>
        <v>6.381280087407592E-3</v>
      </c>
      <c r="Y192" s="125">
        <f t="shared" si="20"/>
        <v>4.305217614191165E-3</v>
      </c>
      <c r="Z192" s="125">
        <f t="shared" si="20"/>
        <v>2.578609085173707E-3</v>
      </c>
      <c r="AA192" s="125">
        <f t="shared" si="20"/>
        <v>4.3185521139633021E-3</v>
      </c>
      <c r="AB192" s="125">
        <f t="shared" si="20"/>
        <v>3.7515140699559131E-3</v>
      </c>
      <c r="AC192" s="125">
        <f t="shared" si="20"/>
        <v>2.9571288436617802E-2</v>
      </c>
      <c r="AD192" s="125">
        <f t="shared" si="20"/>
        <v>2.9486851579052006E-2</v>
      </c>
      <c r="AE192" s="125">
        <f t="shared" si="20"/>
        <v>2.9866105890904989E-2</v>
      </c>
      <c r="AF192" s="125">
        <f t="shared" si="20"/>
        <v>2.946076098485096E-2</v>
      </c>
      <c r="AG192" s="125">
        <f t="shared" si="20"/>
        <v>3.7420189035235786E-2</v>
      </c>
      <c r="AH192" s="125">
        <f t="shared" si="20"/>
        <v>3.7938373167452202E-2</v>
      </c>
      <c r="AI192" s="125">
        <f t="shared" si="20"/>
        <v>3.7888652252980999E-2</v>
      </c>
      <c r="AJ192" s="125">
        <f t="shared" si="20"/>
        <v>4.2998731783245502E-2</v>
      </c>
      <c r="AK192" s="125">
        <f t="shared" si="20"/>
        <v>3.8638196838813449E-2</v>
      </c>
      <c r="AL192" s="125">
        <f t="shared" si="20"/>
        <v>3.8322368586333561E-2</v>
      </c>
      <c r="AM192" s="125">
        <f t="shared" si="20"/>
        <v>3.7858069081534287E-2</v>
      </c>
      <c r="AN192" s="125">
        <f t="shared" si="20"/>
        <v>3.7865546707891919E-2</v>
      </c>
      <c r="AO192" s="125">
        <f t="shared" si="20"/>
        <v>3.7865470110544662E-2</v>
      </c>
      <c r="AP192" s="125">
        <f t="shared" si="20"/>
        <v>3.7869546216162182E-2</v>
      </c>
      <c r="AQ192" s="125">
        <f t="shared" si="20"/>
        <v>3.7834565382075837E-2</v>
      </c>
      <c r="AR192" s="125">
        <f t="shared" si="20"/>
        <v>3.7834565382075837E-2</v>
      </c>
      <c r="AS192" s="125">
        <f t="shared" si="20"/>
        <v>1.2554592433173733E-2</v>
      </c>
    </row>
    <row r="193" spans="5:45" ht="15" customHeight="1" x14ac:dyDescent="0.25">
      <c r="E193" s="2" t="s">
        <v>187</v>
      </c>
      <c r="F193" s="146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7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21">Y193</f>
        <v>-3.8108948716524732E-2</v>
      </c>
      <c r="Z194" s="126">
        <f t="shared" si="21"/>
        <v>-2.5854915161140593E-2</v>
      </c>
      <c r="AA194" s="126">
        <f t="shared" si="21"/>
        <v>-1.2772427506432432E-2</v>
      </c>
      <c r="AB194" s="126">
        <f t="shared" si="21"/>
        <v>-1.4978211636157554E-2</v>
      </c>
      <c r="AC194" s="126">
        <f t="shared" si="21"/>
        <v>-0.12525572127324178</v>
      </c>
      <c r="AD194" s="126">
        <f t="shared" si="21"/>
        <v>-0.1205334728523751</v>
      </c>
      <c r="AE194" s="126">
        <f t="shared" si="21"/>
        <v>-0.11947769767792844</v>
      </c>
      <c r="AF194" s="126">
        <f t="shared" si="21"/>
        <v>-0.12075936233978977</v>
      </c>
      <c r="AG194" s="126">
        <f t="shared" si="21"/>
        <v>-0.15305856488494493</v>
      </c>
      <c r="AH194" s="126">
        <f t="shared" si="21"/>
        <v>-0.15153342953415141</v>
      </c>
      <c r="AI194" s="126">
        <f t="shared" si="21"/>
        <v>-0.15154563486456751</v>
      </c>
      <c r="AJ194" s="126">
        <f t="shared" si="21"/>
        <v>-0.16203746245319836</v>
      </c>
      <c r="AK194" s="126">
        <f t="shared" si="21"/>
        <v>-0.15193440692193666</v>
      </c>
      <c r="AL194" s="126">
        <f t="shared" si="21"/>
        <v>-0.15163030458656399</v>
      </c>
      <c r="AM194" s="126">
        <f t="shared" si="21"/>
        <v>-0.15155858982409981</v>
      </c>
      <c r="AN194" s="126">
        <f t="shared" si="21"/>
        <v>-0.15155501017941403</v>
      </c>
      <c r="AO194" s="126">
        <f t="shared" si="21"/>
        <v>-0.1515550454621139</v>
      </c>
      <c r="AP194" s="126">
        <f t="shared" si="21"/>
        <v>-0.15155320725317542</v>
      </c>
      <c r="AQ194" s="126">
        <f t="shared" si="21"/>
        <v>-0.15157168187321959</v>
      </c>
      <c r="AR194" s="126">
        <f t="shared" si="21"/>
        <v>-0.15157168187321959</v>
      </c>
      <c r="AS194" s="126">
        <f t="shared" si="21"/>
        <v>-0.15237143097083558</v>
      </c>
    </row>
    <row r="195" spans="5:45" ht="15" customHeight="1" x14ac:dyDescent="0.25">
      <c r="E195" s="2" t="s">
        <v>194</v>
      </c>
      <c r="F195" s="151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21"/>
        <v>-2.5854915161140593E-2</v>
      </c>
      <c r="AA195" s="128">
        <f t="shared" si="21"/>
        <v>-1.2772427506432432E-2</v>
      </c>
      <c r="AB195" s="128">
        <f t="shared" si="21"/>
        <v>-1.4978211636157554E-2</v>
      </c>
      <c r="AC195" s="128">
        <f t="shared" si="21"/>
        <v>-0.12525572127324178</v>
      </c>
      <c r="AD195" s="128">
        <f t="shared" si="21"/>
        <v>-0.1205334728523751</v>
      </c>
      <c r="AE195" s="128">
        <f t="shared" si="21"/>
        <v>-0.11947769767792844</v>
      </c>
      <c r="AF195" s="128">
        <f t="shared" si="21"/>
        <v>-0.12075936233978977</v>
      </c>
      <c r="AG195" s="128">
        <f t="shared" si="21"/>
        <v>-0.15305856488494493</v>
      </c>
      <c r="AH195" s="128">
        <f t="shared" si="21"/>
        <v>-0.15153342953415141</v>
      </c>
      <c r="AI195" s="128">
        <f t="shared" si="21"/>
        <v>-0.15154563486456751</v>
      </c>
      <c r="AJ195" s="128">
        <f t="shared" si="21"/>
        <v>-0.16203746245319836</v>
      </c>
      <c r="AK195" s="128">
        <f t="shared" si="21"/>
        <v>-0.15193440692193666</v>
      </c>
      <c r="AL195" s="128">
        <f t="shared" si="21"/>
        <v>-0.15163030458656399</v>
      </c>
      <c r="AM195" s="128">
        <f t="shared" si="21"/>
        <v>-0.15155858982409981</v>
      </c>
      <c r="AN195" s="128">
        <f t="shared" si="21"/>
        <v>-0.15155501017941403</v>
      </c>
      <c r="AO195" s="128">
        <f t="shared" si="21"/>
        <v>-0.1515550454621139</v>
      </c>
      <c r="AP195" s="128">
        <f t="shared" si="21"/>
        <v>-0.15155320725317542</v>
      </c>
      <c r="AQ195" s="128">
        <f t="shared" si="21"/>
        <v>-0.15157168187321959</v>
      </c>
      <c r="AR195" s="128">
        <f t="shared" si="21"/>
        <v>-0.15157168187321959</v>
      </c>
      <c r="AS195" s="128">
        <f t="shared" si="21"/>
        <v>-0.15237143097083558</v>
      </c>
    </row>
    <row r="196" spans="5:45" ht="15" customHeight="1" x14ac:dyDescent="0.25">
      <c r="E196" s="2" t="s">
        <v>189</v>
      </c>
      <c r="F196" s="149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-2.5358761764646898E-2</v>
      </c>
    </row>
    <row r="197" spans="5:45" ht="15" customHeight="1" x14ac:dyDescent="0.25">
      <c r="E197" s="2" t="s">
        <v>189</v>
      </c>
      <c r="F197" s="149" t="s">
        <v>313</v>
      </c>
      <c r="G197" s="2" t="s">
        <v>435</v>
      </c>
      <c r="H197" s="76"/>
      <c r="I197" s="129">
        <f t="shared" ref="I197:O197" si="22">I188</f>
        <v>0</v>
      </c>
      <c r="J197" s="129">
        <f t="shared" si="22"/>
        <v>0</v>
      </c>
      <c r="K197" s="129">
        <f t="shared" si="22"/>
        <v>0</v>
      </c>
      <c r="L197" s="129">
        <f t="shared" si="22"/>
        <v>0</v>
      </c>
      <c r="M197" s="129">
        <f t="shared" si="22"/>
        <v>0</v>
      </c>
      <c r="N197" s="129">
        <f t="shared" si="22"/>
        <v>0</v>
      </c>
      <c r="O197" s="129">
        <f t="shared" si="22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2.4944945489775716E-5</v>
      </c>
      <c r="AR197" s="129">
        <f>AR188</f>
        <v>2.4944945489775716E-5</v>
      </c>
      <c r="AS197" s="129">
        <f>AS188</f>
        <v>-2.5358761764646898E-2</v>
      </c>
    </row>
    <row r="198" spans="5:45" ht="15" customHeight="1" x14ac:dyDescent="0.25">
      <c r="E198" s="63" t="s">
        <v>189</v>
      </c>
      <c r="F198" s="144" t="s">
        <v>436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4" t="s">
        <v>437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4" t="s">
        <v>438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4" t="s">
        <v>439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4" t="s">
        <v>440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4" t="s">
        <v>441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4" t="s">
        <v>442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4" t="s">
        <v>443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4" t="s">
        <v>444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4" t="s">
        <v>445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455</v>
      </c>
      <c r="F208" s="144" t="s">
        <v>446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455</v>
      </c>
      <c r="F209" s="144" t="s">
        <v>447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455</v>
      </c>
      <c r="F210" s="144" t="s">
        <v>448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455</v>
      </c>
      <c r="F211" s="144" t="s">
        <v>449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455</v>
      </c>
      <c r="F212" s="144" t="s">
        <v>450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455</v>
      </c>
      <c r="F213" s="144" t="s">
        <v>451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455</v>
      </c>
      <c r="F214" s="144" t="s">
        <v>452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455</v>
      </c>
      <c r="F215" s="144" t="s">
        <v>453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456</v>
      </c>
      <c r="F216" s="144" t="s">
        <v>454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5" t="s">
        <v>487</v>
      </c>
      <c r="I217" s="129">
        <v>0</v>
      </c>
      <c r="J217" s="129">
        <v>0</v>
      </c>
      <c r="K217" s="129">
        <v>0</v>
      </c>
      <c r="L217" s="129">
        <f>4.5/(SQRT(3)*33)</f>
        <v>7.8729582162221701E-2</v>
      </c>
      <c r="M217" s="129">
        <f t="shared" ref="M217:AS217" si="23">4.5/(SQRT(3)*33)</f>
        <v>7.8729582162221701E-2</v>
      </c>
      <c r="N217" s="129">
        <f t="shared" si="23"/>
        <v>7.8729582162221701E-2</v>
      </c>
      <c r="O217" s="129">
        <f t="shared" si="23"/>
        <v>7.8729582162221701E-2</v>
      </c>
      <c r="P217" s="129">
        <f t="shared" si="23"/>
        <v>7.8729582162221701E-2</v>
      </c>
      <c r="Q217" s="129">
        <f t="shared" si="23"/>
        <v>7.8729582162221701E-2</v>
      </c>
      <c r="R217" s="129">
        <f t="shared" si="23"/>
        <v>7.8729582162221701E-2</v>
      </c>
      <c r="S217" s="129">
        <f t="shared" si="23"/>
        <v>7.8729582162221701E-2</v>
      </c>
      <c r="T217" s="129">
        <f t="shared" si="23"/>
        <v>7.8729582162221701E-2</v>
      </c>
      <c r="U217" s="129">
        <f t="shared" si="23"/>
        <v>7.8729582162221701E-2</v>
      </c>
      <c r="V217" s="129">
        <f t="shared" si="23"/>
        <v>7.8729582162221701E-2</v>
      </c>
      <c r="W217" s="129">
        <f t="shared" si="23"/>
        <v>7.8729582162221701E-2</v>
      </c>
      <c r="X217" s="129">
        <f t="shared" si="23"/>
        <v>7.8729582162221701E-2</v>
      </c>
      <c r="Y217" s="129">
        <f t="shared" si="23"/>
        <v>7.8729582162221701E-2</v>
      </c>
      <c r="Z217" s="129">
        <f t="shared" si="23"/>
        <v>7.8729582162221701E-2</v>
      </c>
      <c r="AA217" s="129">
        <f t="shared" si="23"/>
        <v>7.8729582162221701E-2</v>
      </c>
      <c r="AB217" s="129">
        <f t="shared" si="23"/>
        <v>7.8729582162221701E-2</v>
      </c>
      <c r="AC217" s="129">
        <f t="shared" si="23"/>
        <v>7.8729582162221701E-2</v>
      </c>
      <c r="AD217" s="129">
        <f t="shared" si="23"/>
        <v>7.8729582162221701E-2</v>
      </c>
      <c r="AE217" s="129">
        <f t="shared" si="23"/>
        <v>7.8729582162221701E-2</v>
      </c>
      <c r="AF217" s="129">
        <f t="shared" si="23"/>
        <v>7.8729582162221701E-2</v>
      </c>
      <c r="AG217" s="129">
        <f t="shared" si="23"/>
        <v>7.8729582162221701E-2</v>
      </c>
      <c r="AH217" s="129">
        <f t="shared" si="23"/>
        <v>7.8729582162221701E-2</v>
      </c>
      <c r="AI217" s="129">
        <f t="shared" si="23"/>
        <v>7.8729582162221701E-2</v>
      </c>
      <c r="AJ217" s="129">
        <f t="shared" si="23"/>
        <v>7.8729582162221701E-2</v>
      </c>
      <c r="AK217" s="129">
        <f t="shared" si="23"/>
        <v>7.8729582162221701E-2</v>
      </c>
      <c r="AL217" s="129">
        <f t="shared" si="23"/>
        <v>7.8729582162221701E-2</v>
      </c>
      <c r="AM217" s="129">
        <f t="shared" si="23"/>
        <v>7.8729582162221701E-2</v>
      </c>
      <c r="AN217" s="129">
        <f t="shared" si="23"/>
        <v>7.8729582162221701E-2</v>
      </c>
      <c r="AO217" s="129">
        <f t="shared" si="23"/>
        <v>7.8729582162221701E-2</v>
      </c>
      <c r="AP217" s="129">
        <f t="shared" si="23"/>
        <v>7.8729582162221701E-2</v>
      </c>
      <c r="AQ217" s="129">
        <f t="shared" si="23"/>
        <v>7.8729582162221701E-2</v>
      </c>
      <c r="AR217" s="129">
        <f t="shared" si="23"/>
        <v>7.8729582162221701E-2</v>
      </c>
      <c r="AS217" s="129">
        <f t="shared" si="23"/>
        <v>7.8729582162221701E-2</v>
      </c>
    </row>
    <row r="222" spans="5:46" ht="15" customHeight="1" x14ac:dyDescent="0.25">
      <c r="G222" s="113"/>
    </row>
    <row r="223" spans="5:46" ht="15" customHeight="1" x14ac:dyDescent="0.25">
      <c r="H223" s="39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  <c r="AQ223" s="184"/>
      <c r="AR223" s="184"/>
      <c r="AS223" s="184"/>
      <c r="AT223" s="68"/>
    </row>
    <row r="224" spans="5:46" ht="15" customHeight="1" x14ac:dyDescent="0.25">
      <c r="G224" s="145"/>
      <c r="H224" s="39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  <c r="AB224" s="184"/>
      <c r="AC224" s="184"/>
      <c r="AD224" s="184"/>
      <c r="AE224" s="184"/>
      <c r="AF224" s="184"/>
      <c r="AG224" s="184"/>
      <c r="AH224" s="184"/>
      <c r="AI224" s="184"/>
      <c r="AJ224" s="184"/>
      <c r="AK224" s="184"/>
      <c r="AL224" s="184"/>
      <c r="AM224" s="184"/>
      <c r="AN224" s="184"/>
      <c r="AO224" s="184"/>
      <c r="AP224" s="184"/>
      <c r="AQ224" s="184"/>
      <c r="AR224" s="184"/>
      <c r="AS224" s="184"/>
      <c r="AT224" s="68"/>
    </row>
    <row r="225" spans="7:46" ht="15" customHeight="1" x14ac:dyDescent="0.25">
      <c r="G225" s="145"/>
      <c r="H225" s="39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  <c r="AB225" s="184"/>
      <c r="AC225" s="184"/>
      <c r="AD225" s="184"/>
      <c r="AE225" s="184"/>
      <c r="AF225" s="184"/>
      <c r="AG225" s="184"/>
      <c r="AH225" s="184"/>
      <c r="AI225" s="184"/>
      <c r="AJ225" s="184"/>
      <c r="AK225" s="184"/>
      <c r="AL225" s="184"/>
      <c r="AM225" s="184"/>
      <c r="AN225" s="184"/>
      <c r="AO225" s="184"/>
      <c r="AP225" s="184"/>
      <c r="AQ225" s="184"/>
      <c r="AR225" s="184"/>
      <c r="AS225" s="184"/>
      <c r="AT225" s="68"/>
    </row>
    <row r="226" spans="7:46" ht="15" customHeight="1" x14ac:dyDescent="0.25">
      <c r="G226" s="145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5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5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5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5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5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5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5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2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5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37" priority="63" operator="equal">
      <formula>""</formula>
    </cfRule>
  </conditionalFormatting>
  <conditionalFormatting sqref="AT9">
    <cfRule type="cellIs" dxfId="136" priority="62" operator="greaterThan">
      <formula>$G$9</formula>
    </cfRule>
  </conditionalFormatting>
  <conditionalFormatting sqref="AT43:AT102">
    <cfRule type="cellIs" dxfId="135" priority="58" operator="greaterThanOrEqual">
      <formula>90</formula>
    </cfRule>
  </conditionalFormatting>
  <conditionalFormatting sqref="AT43:AT102">
    <cfRule type="cellIs" dxfId="134" priority="57" operator="equal">
      <formula>""</formula>
    </cfRule>
  </conditionalFormatting>
  <conditionalFormatting sqref="AT9:AT102">
    <cfRule type="expression" dxfId="133" priority="51">
      <formula>$H9&gt;"a"</formula>
    </cfRule>
  </conditionalFormatting>
  <conditionalFormatting sqref="J121:AS121 Z122:AS150">
    <cfRule type="cellIs" dxfId="132" priority="43" operator="greaterThanOrEqual">
      <formula>90</formula>
    </cfRule>
  </conditionalFormatting>
  <conditionalFormatting sqref="J121:AS121 Z122:AS150">
    <cfRule type="cellIs" dxfId="131" priority="42" operator="equal">
      <formula>""</formula>
    </cfRule>
  </conditionalFormatting>
  <conditionalFormatting sqref="F121:F150">
    <cfRule type="cellIs" dxfId="130" priority="41" operator="equal">
      <formula>""</formula>
    </cfRule>
  </conditionalFormatting>
  <conditionalFormatting sqref="J122:Y150">
    <cfRule type="cellIs" dxfId="129" priority="40" operator="greaterThanOrEqual">
      <formula>90</formula>
    </cfRule>
  </conditionalFormatting>
  <conditionalFormatting sqref="J122:Y150">
    <cfRule type="cellIs" dxfId="128" priority="39" operator="equal">
      <formula>""</formula>
    </cfRule>
  </conditionalFormatting>
  <conditionalFormatting sqref="I121">
    <cfRule type="cellIs" dxfId="127" priority="38" operator="greaterThanOrEqual">
      <formula>90</formula>
    </cfRule>
  </conditionalFormatting>
  <conditionalFormatting sqref="I121">
    <cfRule type="cellIs" dxfId="126" priority="37" operator="equal">
      <formula>""</formula>
    </cfRule>
  </conditionalFormatting>
  <conditionalFormatting sqref="I122:I150">
    <cfRule type="cellIs" dxfId="125" priority="36" operator="greaterThanOrEqual">
      <formula>90</formula>
    </cfRule>
  </conditionalFormatting>
  <conditionalFormatting sqref="I122:I150">
    <cfRule type="cellIs" dxfId="124" priority="35" operator="equal">
      <formula>""</formula>
    </cfRule>
  </conditionalFormatting>
  <conditionalFormatting sqref="I9:AS102">
    <cfRule type="cellIs" dxfId="123" priority="18" operator="between">
      <formula>-0.000000001</formula>
      <formula>-900</formula>
    </cfRule>
    <cfRule type="cellIs" dxfId="122" priority="20" operator="between">
      <formula>0.00001</formula>
      <formula>90</formula>
    </cfRule>
    <cfRule type="cellIs" dxfId="121" priority="26" operator="equal">
      <formula>999</formula>
    </cfRule>
    <cfRule type="cellIs" dxfId="120" priority="27" operator="equal">
      <formula>-999</formula>
    </cfRule>
    <cfRule type="cellIs" dxfId="119" priority="28" operator="equal">
      <formula>""</formula>
    </cfRule>
    <cfRule type="cellIs" dxfId="118" priority="29" operator="between">
      <formula>90</formula>
      <formula>400</formula>
    </cfRule>
  </conditionalFormatting>
  <conditionalFormatting sqref="I157:AS197">
    <cfRule type="cellIs" dxfId="117" priority="21" operator="equal">
      <formula>""</formula>
    </cfRule>
    <cfRule type="cellIs" dxfId="116" priority="22" operator="greaterThanOrEqual">
      <formula>900</formula>
    </cfRule>
  </conditionalFormatting>
  <conditionalFormatting sqref="F151:G153 I151:AS153 AR154:AS154">
    <cfRule type="cellIs" dxfId="115" priority="19" operator="equal">
      <formula>""</formula>
    </cfRule>
  </conditionalFormatting>
  <conditionalFormatting sqref="I198:AS216">
    <cfRule type="cellIs" dxfId="114" priority="12" operator="between">
      <formula>-0.000000001</formula>
      <formula>-900</formula>
    </cfRule>
    <cfRule type="cellIs" dxfId="113" priority="13" operator="between">
      <formula>0.00001</formula>
      <formula>90</formula>
    </cfRule>
    <cfRule type="cellIs" dxfId="112" priority="14" operator="equal">
      <formula>999</formula>
    </cfRule>
    <cfRule type="cellIs" dxfId="111" priority="15" operator="equal">
      <formula>-999</formula>
    </cfRule>
    <cfRule type="cellIs" dxfId="110" priority="16" operator="equal">
      <formula>""</formula>
    </cfRule>
    <cfRule type="cellIs" dxfId="109" priority="17" operator="between">
      <formula>90</formula>
      <formula>400</formula>
    </cfRule>
  </conditionalFormatting>
  <conditionalFormatting sqref="I217:AS217">
    <cfRule type="cellIs" dxfId="108" priority="10" operator="equal">
      <formula>""</formula>
    </cfRule>
    <cfRule type="cellIs" dxfId="107" priority="11" operator="greaterThanOrEqual">
      <formula>900</formula>
    </cfRule>
  </conditionalFormatting>
  <conditionalFormatting sqref="G239">
    <cfRule type="cellIs" dxfId="106" priority="9" operator="equal">
      <formula>""</formula>
    </cfRule>
  </conditionalFormatting>
  <conditionalFormatting sqref="X154:AQ154">
    <cfRule type="cellIs" dxfId="105" priority="8" operator="greaterThanOrEqual">
      <formula>90</formula>
    </cfRule>
  </conditionalFormatting>
  <conditionalFormatting sqref="X154:AQ154">
    <cfRule type="cellIs" dxfId="104" priority="7" operator="equal">
      <formula>""</formula>
    </cfRule>
  </conditionalFormatting>
  <conditionalFormatting sqref="E154">
    <cfRule type="cellIs" dxfId="103" priority="6" operator="equal">
      <formula>""</formula>
    </cfRule>
  </conditionalFormatting>
  <conditionalFormatting sqref="H154:W154">
    <cfRule type="cellIs" dxfId="102" priority="5" operator="greaterThanOrEqual">
      <formula>90</formula>
    </cfRule>
  </conditionalFormatting>
  <conditionalFormatting sqref="H154:W154">
    <cfRule type="cellIs" dxfId="101" priority="4" operator="equal">
      <formula>""</formula>
    </cfRule>
  </conditionalFormatting>
  <conditionalFormatting sqref="G154">
    <cfRule type="cellIs" dxfId="100" priority="3" operator="greaterThanOrEqual">
      <formula>90</formula>
    </cfRule>
  </conditionalFormatting>
  <conditionalFormatting sqref="G154">
    <cfRule type="cellIs" dxfId="99" priority="2" operator="equal">
      <formula>""</formula>
    </cfRule>
  </conditionalFormatting>
  <conditionalFormatting sqref="F154">
    <cfRule type="cellIs" dxfId="9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I186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G154" sqref="G154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7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7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7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7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7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7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436</v>
      </c>
      <c r="F84" s="172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9" t="s">
        <v>437</v>
      </c>
      <c r="F85" s="172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438</v>
      </c>
      <c r="F86" s="172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439</v>
      </c>
      <c r="F87" s="172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510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25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25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25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25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97" priority="109" operator="equal">
      <formula>""</formula>
    </cfRule>
  </conditionalFormatting>
  <conditionalFormatting sqref="AS9:AS83">
    <cfRule type="cellIs" dxfId="96" priority="74" operator="greaterThan">
      <formula>99</formula>
    </cfRule>
  </conditionalFormatting>
  <conditionalFormatting sqref="I121:AR121 Y122:AR150">
    <cfRule type="cellIs" dxfId="95" priority="54" operator="greaterThanOrEqual">
      <formula>90</formula>
    </cfRule>
  </conditionalFormatting>
  <conditionalFormatting sqref="I121:AR121 Y122:AR150">
    <cfRule type="cellIs" dxfId="94" priority="53" operator="equal">
      <formula>""</formula>
    </cfRule>
  </conditionalFormatting>
  <conditionalFormatting sqref="I122:X150">
    <cfRule type="cellIs" dxfId="93" priority="51" operator="greaterThanOrEqual">
      <formula>90</formula>
    </cfRule>
  </conditionalFormatting>
  <conditionalFormatting sqref="I122:X150">
    <cfRule type="cellIs" dxfId="92" priority="50" operator="equal">
      <formula>""</formula>
    </cfRule>
  </conditionalFormatting>
  <conditionalFormatting sqref="H121">
    <cfRule type="cellIs" dxfId="91" priority="49" operator="greaterThanOrEqual">
      <formula>90</formula>
    </cfRule>
  </conditionalFormatting>
  <conditionalFormatting sqref="H121">
    <cfRule type="cellIs" dxfId="90" priority="48" operator="equal">
      <formula>""</formula>
    </cfRule>
  </conditionalFormatting>
  <conditionalFormatting sqref="H122:H150">
    <cfRule type="cellIs" dxfId="89" priority="47" operator="greaterThanOrEqual">
      <formula>90</formula>
    </cfRule>
  </conditionalFormatting>
  <conditionalFormatting sqref="H122:H150">
    <cfRule type="cellIs" dxfId="88" priority="46" operator="equal">
      <formula>""</formula>
    </cfRule>
  </conditionalFormatting>
  <conditionalFormatting sqref="F121:F150">
    <cfRule type="cellIs" dxfId="87" priority="41" operator="equal">
      <formula>""</formula>
    </cfRule>
  </conditionalFormatting>
  <conditionalFormatting sqref="H9:AR102">
    <cfRule type="cellIs" dxfId="86" priority="33" operator="equal">
      <formula>999</formula>
    </cfRule>
    <cfRule type="cellIs" dxfId="85" priority="34" operator="equal">
      <formula>-999</formula>
    </cfRule>
    <cfRule type="cellIs" dxfId="84" priority="35" operator="equal">
      <formula>""</formula>
    </cfRule>
    <cfRule type="cellIs" dxfId="83" priority="36" operator="between">
      <formula>90</formula>
      <formula>400</formula>
    </cfRule>
  </conditionalFormatting>
  <conditionalFormatting sqref="H157:AR197">
    <cfRule type="cellIs" dxfId="82" priority="31" operator="equal">
      <formula>""</formula>
    </cfRule>
    <cfRule type="cellIs" dxfId="81" priority="32" operator="greaterThanOrEqual">
      <formula>90</formula>
    </cfRule>
  </conditionalFormatting>
  <conditionalFormatting sqref="H151:AR153 F151:F153 AR154">
    <cfRule type="cellIs" dxfId="80" priority="30" operator="equal">
      <formula>""</formula>
    </cfRule>
  </conditionalFormatting>
  <conditionalFormatting sqref="G84:G102 AS84:AS102">
    <cfRule type="cellIs" dxfId="79" priority="29" operator="equal">
      <formula>""</formula>
    </cfRule>
  </conditionalFormatting>
  <conditionalFormatting sqref="AS84:AS102">
    <cfRule type="cellIs" dxfId="78" priority="28" operator="greaterThanOrEqual">
      <formula>90</formula>
    </cfRule>
  </conditionalFormatting>
  <conditionalFormatting sqref="AS84:AS102">
    <cfRule type="cellIs" dxfId="77" priority="27" operator="equal">
      <formula>""</formula>
    </cfRule>
  </conditionalFormatting>
  <conditionalFormatting sqref="AS84:AS102">
    <cfRule type="expression" dxfId="76" priority="24">
      <formula>#REF!&gt;"a"</formula>
    </cfRule>
  </conditionalFormatting>
  <conditionalFormatting sqref="H198:AR216">
    <cfRule type="cellIs" dxfId="75" priority="9" operator="between">
      <formula>-0.000000001</formula>
      <formula>-900</formula>
    </cfRule>
    <cfRule type="cellIs" dxfId="74" priority="10" operator="between">
      <formula>0.00001</formula>
      <formula>90</formula>
    </cfRule>
    <cfRule type="cellIs" dxfId="73" priority="11" operator="equal">
      <formula>999</formula>
    </cfRule>
    <cfRule type="cellIs" dxfId="72" priority="12" operator="equal">
      <formula>-999</formula>
    </cfRule>
    <cfRule type="cellIs" dxfId="71" priority="13" operator="equal">
      <formula>""</formula>
    </cfRule>
    <cfRule type="cellIs" dxfId="70" priority="14" operator="between">
      <formula>90</formula>
      <formula>400</formula>
    </cfRule>
  </conditionalFormatting>
  <conditionalFormatting sqref="X154:AQ154">
    <cfRule type="cellIs" dxfId="69" priority="8" operator="greaterThanOrEqual">
      <formula>90</formula>
    </cfRule>
  </conditionalFormatting>
  <conditionalFormatting sqref="X154:AQ154">
    <cfRule type="cellIs" dxfId="68" priority="7" operator="equal">
      <formula>""</formula>
    </cfRule>
  </conditionalFormatting>
  <conditionalFormatting sqref="E154">
    <cfRule type="cellIs" dxfId="67" priority="6" operator="equal">
      <formula>""</formula>
    </cfRule>
  </conditionalFormatting>
  <conditionalFormatting sqref="H154:W154">
    <cfRule type="cellIs" dxfId="66" priority="5" operator="greaterThanOrEqual">
      <formula>90</formula>
    </cfRule>
  </conditionalFormatting>
  <conditionalFormatting sqref="H154:W154">
    <cfRule type="cellIs" dxfId="65" priority="4" operator="equal">
      <formula>""</formula>
    </cfRule>
  </conditionalFormatting>
  <conditionalFormatting sqref="G154">
    <cfRule type="cellIs" dxfId="64" priority="3" operator="greaterThanOrEqual">
      <formula>90</formula>
    </cfRule>
  </conditionalFormatting>
  <conditionalFormatting sqref="G154">
    <cfRule type="cellIs" dxfId="63" priority="2" operator="equal">
      <formula>""</formula>
    </cfRule>
  </conditionalFormatting>
  <conditionalFormatting sqref="F154">
    <cfRule type="cellIs" dxfId="6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topLeftCell="A35" zoomScale="80" zoomScaleNormal="80" workbookViewId="0">
      <pane xSplit="7" topLeftCell="H1" activePane="topRight" state="frozen"/>
      <selection activeCell="AQ154" sqref="AQ154"/>
      <selection pane="topRight" activeCell="F82" sqref="F8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436</v>
      </c>
      <c r="F84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9" t="s">
        <v>437</v>
      </c>
      <c r="F85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438</v>
      </c>
      <c r="F86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439</v>
      </c>
      <c r="F87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510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25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25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25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25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61" priority="105" operator="equal">
      <formula>""</formula>
    </cfRule>
  </conditionalFormatting>
  <conditionalFormatting sqref="AS9:AS83">
    <cfRule type="cellIs" dxfId="60" priority="72" operator="greaterThan">
      <formula>99</formula>
    </cfRule>
  </conditionalFormatting>
  <conditionalFormatting sqref="I121:AR121 Y122:AR150">
    <cfRule type="cellIs" dxfId="59" priority="52" operator="greaterThanOrEqual">
      <formula>90</formula>
    </cfRule>
  </conditionalFormatting>
  <conditionalFormatting sqref="I121:AR121 Y122:AR150">
    <cfRule type="cellIs" dxfId="58" priority="51" operator="equal">
      <formula>""</formula>
    </cfRule>
  </conditionalFormatting>
  <conditionalFormatting sqref="I122:X150">
    <cfRule type="cellIs" dxfId="57" priority="49" operator="greaterThanOrEqual">
      <formula>90</formula>
    </cfRule>
  </conditionalFormatting>
  <conditionalFormatting sqref="I122:X150">
    <cfRule type="cellIs" dxfId="56" priority="48" operator="equal">
      <formula>""</formula>
    </cfRule>
  </conditionalFormatting>
  <conditionalFormatting sqref="H121">
    <cfRule type="cellIs" dxfId="55" priority="47" operator="greaterThanOrEqual">
      <formula>90</formula>
    </cfRule>
  </conditionalFormatting>
  <conditionalFormatting sqref="H121">
    <cfRule type="cellIs" dxfId="54" priority="46" operator="equal">
      <formula>""</formula>
    </cfRule>
  </conditionalFormatting>
  <conditionalFormatting sqref="H122:H150">
    <cfRule type="cellIs" dxfId="53" priority="45" operator="greaterThanOrEqual">
      <formula>90</formula>
    </cfRule>
  </conditionalFormatting>
  <conditionalFormatting sqref="H122:H150">
    <cfRule type="cellIs" dxfId="52" priority="44" operator="equal">
      <formula>""</formula>
    </cfRule>
  </conditionalFormatting>
  <conditionalFormatting sqref="F121:F150">
    <cfRule type="cellIs" dxfId="51" priority="39" operator="equal">
      <formula>""</formula>
    </cfRule>
  </conditionalFormatting>
  <conditionalFormatting sqref="H157:AR197">
    <cfRule type="cellIs" dxfId="50" priority="37" operator="equal">
      <formula>""</formula>
    </cfRule>
    <cfRule type="cellIs" dxfId="49" priority="38" operator="greaterThanOrEqual">
      <formula>90</formula>
    </cfRule>
  </conditionalFormatting>
  <conditionalFormatting sqref="H9:AR102">
    <cfRule type="cellIs" dxfId="48" priority="9" operator="between">
      <formula>-0.000001</formula>
      <formula>-900</formula>
    </cfRule>
    <cfRule type="cellIs" dxfId="47" priority="10" operator="between">
      <formula>0.000001</formula>
      <formula>900</formula>
    </cfRule>
    <cfRule type="cellIs" dxfId="46" priority="33" operator="equal">
      <formula>999</formula>
    </cfRule>
    <cfRule type="cellIs" dxfId="45" priority="34" operator="equal">
      <formula>-999</formula>
    </cfRule>
    <cfRule type="cellIs" dxfId="44" priority="35" operator="equal">
      <formula>""</formula>
    </cfRule>
    <cfRule type="cellIs" dxfId="43" priority="36" operator="between">
      <formula>90</formula>
      <formula>400</formula>
    </cfRule>
  </conditionalFormatting>
  <conditionalFormatting sqref="H151:AR153 F151:F153 AR154">
    <cfRule type="cellIs" dxfId="42" priority="32" operator="equal">
      <formula>""</formula>
    </cfRule>
  </conditionalFormatting>
  <conditionalFormatting sqref="G84:G102 AS84:AS102">
    <cfRule type="cellIs" dxfId="41" priority="31" operator="equal">
      <formula>""</formula>
    </cfRule>
  </conditionalFormatting>
  <conditionalFormatting sqref="AS84:AS102">
    <cfRule type="cellIs" dxfId="40" priority="30" operator="greaterThanOrEqual">
      <formula>90</formula>
    </cfRule>
  </conditionalFormatting>
  <conditionalFormatting sqref="AS84:AS102">
    <cfRule type="cellIs" dxfId="39" priority="29" operator="equal">
      <formula>""</formula>
    </cfRule>
  </conditionalFormatting>
  <conditionalFormatting sqref="AS84:AS102">
    <cfRule type="expression" dxfId="38" priority="26">
      <formula>#REF!&gt;"a"</formula>
    </cfRule>
  </conditionalFormatting>
  <conditionalFormatting sqref="H198:AR216">
    <cfRule type="cellIs" dxfId="37" priority="11" operator="between">
      <formula>-0.000000001</formula>
      <formula>-900</formula>
    </cfRule>
    <cfRule type="cellIs" dxfId="36" priority="12" operator="between">
      <formula>0.00001</formula>
      <formula>90</formula>
    </cfRule>
    <cfRule type="cellIs" dxfId="35" priority="13" operator="equal">
      <formula>999</formula>
    </cfRule>
    <cfRule type="cellIs" dxfId="34" priority="14" operator="equal">
      <formula>-999</formula>
    </cfRule>
    <cfRule type="cellIs" dxfId="33" priority="15" operator="equal">
      <formula>""</formula>
    </cfRule>
    <cfRule type="cellIs" dxfId="32" priority="16" operator="between">
      <formula>90</formula>
      <formula>400</formula>
    </cfRule>
  </conditionalFormatting>
  <conditionalFormatting sqref="X154:AQ154">
    <cfRule type="cellIs" dxfId="31" priority="8" operator="greaterThanOrEqual">
      <formula>90</formula>
    </cfRule>
  </conditionalFormatting>
  <conditionalFormatting sqref="X154:AQ154">
    <cfRule type="cellIs" dxfId="30" priority="7" operator="equal">
      <formula>""</formula>
    </cfRule>
  </conditionalFormatting>
  <conditionalFormatting sqref="H154:W154">
    <cfRule type="cellIs" dxfId="29" priority="5" operator="greaterThanOrEqual">
      <formula>90</formula>
    </cfRule>
  </conditionalFormatting>
  <conditionalFormatting sqref="H154:W154">
    <cfRule type="cellIs" dxfId="28" priority="4" operator="equal">
      <formula>""</formula>
    </cfRule>
  </conditionalFormatting>
  <conditionalFormatting sqref="G154">
    <cfRule type="cellIs" dxfId="27" priority="3" operator="greaterThanOrEqual">
      <formula>90</formula>
    </cfRule>
  </conditionalFormatting>
  <conditionalFormatting sqref="G154">
    <cfRule type="cellIs" dxfId="26" priority="2" operator="equal">
      <formula>""</formula>
    </cfRule>
  </conditionalFormatting>
  <conditionalFormatting sqref="F154">
    <cfRule type="cellIs" dxfId="2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3</vt:i4>
      </vt:variant>
    </vt:vector>
  </HeadingPairs>
  <TitlesOfParts>
    <vt:vector size="18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2021-05-24T12:37:00Z</dcterms:modified>
</cp:coreProperties>
</file>