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<sst xmlns="http://schemas.openxmlformats.org/spreadsheetml/2006/main" count="19" uniqueCount="19">
  <si>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Crypto Tracker</t>
  </si>
  <si>
    <t>Market Value:</t>
  </si>
  <si>
    <t>Gain/Loss:</t>
  </si>
  <si>
    <t>Gain/Loss %</t>
  </si>
  <si>
    <t>Coin</t>
  </si>
  <si>
    <t>Symbol</t>
  </si>
  <si>
    <t>Amount bought</t>
  </si>
  <si>
    <t>Purchaing Price</t>
  </si>
  <si>
    <t>Current Price</t>
  </si>
  <si>
    <t>Cost</t>
  </si>
  <si>
    <t>Market Value</t>
  </si>
  <si>
    <t>Dollar Gain</t>
  </si>
  <si>
    <t>Growth</t>
  </si>
  <si>
    <t>Bitcoin</t>
  </si>
  <si>
    <t>BTC</t>
  </si>
  <si>
    <t>Ether</t>
  </si>
  <si>
    <t>ETH</t>
  </si>
  <si>
    <t>Bitcoin Cash</t>
  </si>
  <si>
    <t>BCH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</si>
</sst>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8">
    <font>
      <sz val="10.0"/>
      <color rgb="FF000000"/>
      <name val="Arial"/>
      <scheme val="minor"/>
    </font>
    <font>
      <sz val="22.0"/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9.0"/>
      <color theme="1"/>
      <name val="Arial"/>
    </font>
    <font>
      <b/>
      <sz val="9.0"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0" fillId="0" fontId="4" numFmtId="0" xfId="0" applyAlignment="1" applyFont="1">
      <alignment horizontal="center"/>
    </xf>
    <xf borderId="1" fillId="3" fontId="2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3" fillId="0" fontId="2" numFmtId="164" xfId="0" applyAlignment="1" applyBorder="1" applyFont="1" applyNumberFormat="1">
      <alignment horizontal="center"/>
    </xf>
    <xf borderId="4" fillId="0" fontId="3" numFmtId="0" xfId="0" applyBorder="1" applyFont="1"/>
    <xf borderId="3" fillId="0" fontId="2" numFmtId="10" xfId="0" applyAlignment="1" applyBorder="1" applyFont="1" applyNumberFormat="1">
      <alignment horizontal="center"/>
    </xf>
    <xf borderId="5" fillId="0" fontId="3" numFmtId="0" xfId="0" applyBorder="1" applyFont="1"/>
    <xf borderId="6" fillId="0" fontId="3" numFmtId="0" xfId="0" applyBorder="1" applyFont="1"/>
    <xf borderId="0" fillId="4" fontId="4" numFmtId="0" xfId="0" applyFill="1" applyFont="1"/>
    <xf borderId="7" fillId="5" fontId="5" numFmtId="0" xfId="0" applyAlignment="1" applyBorder="1" applyFill="1" applyFont="1">
      <alignment horizontal="center" vertical="bottom"/>
    </xf>
    <xf borderId="7" fillId="5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readingOrder="0"/>
    </xf>
    <xf borderId="7" fillId="0" fontId="7" numFmtId="164" xfId="0" applyAlignment="1" applyBorder="1" applyFont="1" applyNumberFormat="1">
      <alignment horizontal="center" readingOrder="0" vertical="bottom"/>
    </xf>
    <xf borderId="7" fillId="0" fontId="7" numFmtId="164" xfId="0" applyAlignment="1" applyBorder="1" applyFont="1" applyNumberFormat="1">
      <alignment horizontal="center" vertical="bottom"/>
    </xf>
    <xf borderId="7" fillId="0" fontId="4" numFmtId="164" xfId="0" applyAlignment="1" applyBorder="1" applyFont="1" applyNumberFormat="1">
      <alignment horizontal="center"/>
    </xf>
    <xf borderId="7" fillId="0" fontId="4" numFmtId="164" xfId="0" applyAlignment="1" applyBorder="1" applyFont="1" applyNumberFormat="1">
      <alignment horizontal="center" readingOrder="0"/>
    </xf>
    <xf borderId="7" fillId="0" fontId="4" numFmtId="10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vertical="bottom"/>
    </xf>
    <xf borderId="8" fillId="0" fontId="3" numFmtId="0" xfId="0" applyBorder="1" applyFont="1"/>
    <xf borderId="1" fillId="0" fontId="7" numFmtId="0" xfId="0" applyAlignment="1" applyBorder="1" applyFont="1">
      <alignment horizontal="center" readingOrder="0" vertical="bottom"/>
    </xf>
    <xf borderId="7" fillId="0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Percentage Growth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Sheet1!$K$8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Sheet1!$C$9:$C$13</c:f>
            </c:strRef>
          </c:cat>
          <c:val>
            <c:numRef>
              <c:f>Sheet1!$K$9:$K$13</c:f>
              <c:numCache/>
            </c:numRef>
          </c:val>
        </c:ser>
        <c:axId val="820660340"/>
        <c:axId val="976418815"/>
      </c:barChart>
      <c:catAx>
        <c:axId val="820660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418815"/>
      </c:catAx>
      <c:valAx>
        <c:axId val="976418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660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Euro Gain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Sheet1!$J$8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Sheet1!$C$9:$C$13</c:f>
            </c:strRef>
          </c:cat>
          <c:val>
            <c:numRef>
              <c:f>Sheet1!$J$9:$J$13</c:f>
              <c:numCache/>
            </c:numRef>
          </c:val>
        </c:ser>
        <c:axId val="185785418"/>
        <c:axId val="303865627"/>
      </c:barChart>
      <c:catAx>
        <c:axId val="185785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865627"/>
      </c:catAx>
      <c:valAx>
        <c:axId val="303865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Dollar Gain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85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13</xdr:row>
      <xdr:rowOff>38100</xdr:rowOff>
    </xdr:from>
    <xdr:ext cx="4419600" cy="2333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619125</xdr:colOff>
      <xdr:row>13</xdr:row>
      <xdr:rowOff>38100</xdr:rowOff>
    </xdr:from>
    <xdr:ext cx="4171950" cy="2333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</row>
    <row r="4">
      <c r="C4" s="2" t="s">
        <v>1</v>
      </c>
      <c r="D4" s="3"/>
      <c r="E4" s="4"/>
      <c r="F4" s="5" t="s">
        <v>2</v>
      </c>
      <c r="G4" s="3"/>
      <c r="H4" s="4"/>
      <c r="I4" s="2" t="s">
        <v>3</v>
      </c>
      <c r="J4" s="3"/>
      <c r="K4" s="6"/>
      <c r="L4" s="6"/>
      <c r="M4" s="6"/>
      <c r="N4" s="6"/>
      <c r="O4" s="6"/>
      <c r="P4" s="6"/>
      <c r="Q4" s="6"/>
    </row>
    <row r="5">
      <c r="C5" s="7">
        <f>sum(I9:I13)</f>
        <v>5436.443762</v>
      </c>
      <c r="D5" s="8"/>
      <c r="E5" s="4"/>
      <c r="F5" s="7">
        <f>SUM(J9:J13)</f>
        <v>45.80476192</v>
      </c>
      <c r="G5" s="8"/>
      <c r="H5" s="4"/>
      <c r="I5" s="9">
        <f>F5/SUM(H9:H13)</f>
        <v>0.008497093186</v>
      </c>
      <c r="J5" s="8"/>
      <c r="K5" s="6"/>
      <c r="L5" s="6"/>
      <c r="M5" s="6"/>
      <c r="N5" s="6"/>
      <c r="O5" s="6"/>
      <c r="P5" s="6"/>
      <c r="Q5" s="6"/>
    </row>
    <row r="6">
      <c r="C6" s="10"/>
      <c r="D6" s="11"/>
      <c r="E6" s="4"/>
      <c r="F6" s="10"/>
      <c r="G6" s="11"/>
      <c r="H6" s="4"/>
      <c r="I6" s="10"/>
      <c r="J6" s="11"/>
      <c r="K6" s="4"/>
    </row>
    <row r="7">
      <c r="C7" s="4"/>
      <c r="D7" s="4"/>
      <c r="E7" s="4"/>
      <c r="F7" s="4"/>
      <c r="G7" s="4"/>
      <c r="H7" s="4"/>
      <c r="I7" s="4"/>
      <c r="J7" s="4"/>
      <c r="K7" s="4"/>
      <c r="L7" s="12"/>
    </row>
    <row r="8">
      <c r="C8" s="13" t="s">
        <v>4</v>
      </c>
      <c r="D8" s="14" t="s">
        <v>5</v>
      </c>
      <c r="E8" s="13" t="s">
        <v>6</v>
      </c>
      <c r="F8" s="13" t="s">
        <v>7</v>
      </c>
      <c r="G8" s="13" t="s">
        <v>8</v>
      </c>
      <c r="H8" s="14" t="s">
        <v>9</v>
      </c>
      <c r="I8" s="14" t="s">
        <v>10</v>
      </c>
      <c r="J8" s="14" t="s">
        <v>11</v>
      </c>
      <c r="K8" s="14" t="s">
        <v>12</v>
      </c>
    </row>
    <row r="9">
      <c r="C9" s="15" t="s">
        <v>13</v>
      </c>
      <c r="D9" s="16" t="s">
        <v>14</v>
      </c>
      <c r="E9" s="15">
        <v>0.05</v>
      </c>
      <c r="F9" s="17">
        <v>101456.78</v>
      </c>
      <c r="G9" s="18">
        <f>IFERROR(__xludf.DUMMYFUNCTION("if(E9 = 0,"""",GOOGLEFINANCE(CONCAT(D9,""EUR"")))"),102014.28720349999)</f>
        <v>102014.2872</v>
      </c>
      <c r="H9" s="19">
        <f>E9 * F9</f>
        <v>5072.839</v>
      </c>
      <c r="I9" s="19">
        <f>E9 * G9</f>
        <v>5100.71436</v>
      </c>
      <c r="J9" s="20">
        <f>I9 - H9</f>
        <v>27.87536017</v>
      </c>
      <c r="K9" s="21">
        <f>J9/H9</f>
        <v>0.005495021658</v>
      </c>
    </row>
    <row r="10">
      <c r="C10" s="22"/>
      <c r="D10" s="23"/>
      <c r="E10" s="23"/>
      <c r="F10" s="23"/>
      <c r="G10" s="23"/>
      <c r="H10" s="23"/>
      <c r="I10" s="23"/>
      <c r="J10" s="23"/>
      <c r="K10" s="3"/>
    </row>
    <row r="11">
      <c r="C11" s="15" t="s">
        <v>15</v>
      </c>
      <c r="D11" s="16" t="s">
        <v>16</v>
      </c>
      <c r="E11" s="15">
        <v>0.08</v>
      </c>
      <c r="F11" s="18">
        <v>3200.0</v>
      </c>
      <c r="G11" s="18">
        <f>IFERROR(__xludf.DUMMYFUNCTION("if(E11 = 0,"""",GOOGLEFINANCE(CONCAT(D11,""EUR"")))"),3282.780996779493)</f>
        <v>3282.780997</v>
      </c>
      <c r="H11" s="19">
        <f>E11 * F11</f>
        <v>256</v>
      </c>
      <c r="I11" s="19">
        <f>E11 * G11</f>
        <v>262.6224797</v>
      </c>
      <c r="J11" s="20">
        <f>I11 - H11</f>
        <v>6.622479742</v>
      </c>
      <c r="K11" s="21">
        <f>J11/H11</f>
        <v>0.02586906149</v>
      </c>
    </row>
    <row r="12">
      <c r="C12" s="24"/>
      <c r="D12" s="23"/>
      <c r="E12" s="23"/>
      <c r="F12" s="23"/>
      <c r="G12" s="23"/>
      <c r="H12" s="23"/>
      <c r="I12" s="23"/>
      <c r="J12" s="23"/>
      <c r="K12" s="3"/>
    </row>
    <row r="13">
      <c r="C13" s="25" t="s">
        <v>17</v>
      </c>
      <c r="D13" s="16" t="s">
        <v>18</v>
      </c>
      <c r="E13" s="25">
        <v>0.15</v>
      </c>
      <c r="F13" s="17">
        <v>412.0</v>
      </c>
      <c r="G13" s="18">
        <f>IFERROR(__xludf.DUMMYFUNCTION("if(E13 = 0,"""",GOOGLEFINANCE(CONCAT(D13,""EUR"")))"),487.37947998624065)</f>
        <v>487.37948</v>
      </c>
      <c r="H13" s="19">
        <f>E13 * F13</f>
        <v>61.8</v>
      </c>
      <c r="I13" s="19">
        <f>E13 * G13</f>
        <v>73.106922</v>
      </c>
      <c r="J13" s="20">
        <f>I13 - H13</f>
        <v>11.306922</v>
      </c>
      <c r="K13" s="21">
        <f>J13/H13</f>
        <v>0.1829599029</v>
      </c>
    </row>
    <row r="14">
      <c r="C14" s="26"/>
      <c r="E14" s="27"/>
      <c r="F14" s="28"/>
      <c r="G14" s="29"/>
    </row>
    <row r="15">
      <c r="C15" s="30"/>
      <c r="E15" s="29"/>
      <c r="F15" s="29"/>
      <c r="G15" s="29"/>
      <c r="K15" s="31"/>
    </row>
    <row r="16">
      <c r="C16" s="30"/>
      <c r="F16" s="29"/>
      <c r="G16" s="29"/>
    </row>
  </sheetData>
  <mergeCells count="9">
    <mergeCell ref="C10:K10"/>
    <mergeCell ref="C12:K12"/>
    <mergeCell ref="C1:K2"/>
    <mergeCell ref="C4:D4"/>
    <mergeCell ref="F4:G4"/>
    <mergeCell ref="I4:J4"/>
    <mergeCell ref="C5:D6"/>
    <mergeCell ref="F5:G6"/>
    <mergeCell ref="I5:J6"/>
  </mergeCells>
  <drawing r:id="rId1"/>
</worksheet>
</file>