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eb\popsim\docs\"/>
    </mc:Choice>
  </mc:AlternateContent>
  <bookViews>
    <workbookView xWindow="0" yWindow="0" windowWidth="23040" windowHeight="1093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L13" i="1"/>
  <c r="K13" i="1"/>
  <c r="F14" i="1"/>
  <c r="H13" i="1"/>
  <c r="G13" i="1"/>
  <c r="F13" i="1"/>
  <c r="H3" i="1"/>
  <c r="H4" i="1"/>
  <c r="H5" i="1"/>
  <c r="H6" i="1"/>
  <c r="H7" i="1"/>
  <c r="H8" i="1"/>
  <c r="H9" i="1"/>
  <c r="H10" i="1"/>
  <c r="H2" i="1"/>
  <c r="G10" i="1"/>
  <c r="F10" i="1"/>
  <c r="D10" i="1"/>
  <c r="C10" i="1"/>
  <c r="B10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<sst xmlns="http://schemas.openxmlformats.org/spreadsheetml/2006/main" count="24" uniqueCount="23">
  <si>
    <t>Branche</t>
  </si>
  <si>
    <t xml:space="preserve"> shops</t>
  </si>
  <si>
    <t xml:space="preserve"> m2</t>
  </si>
  <si>
    <t xml:space="preserve"> FTE</t>
  </si>
  <si>
    <t>clothing &amp; sport</t>
  </si>
  <si>
    <t>supermarkets &amp; food</t>
  </si>
  <si>
    <t>special food</t>
  </si>
  <si>
    <t>home &amp; garden</t>
  </si>
  <si>
    <t>consumer electronics</t>
  </si>
  <si>
    <t>education &amp; spare time</t>
  </si>
  <si>
    <t>personal care</t>
  </si>
  <si>
    <t>home decorating</t>
  </si>
  <si>
    <t>FTE/shops</t>
  </si>
  <si>
    <t>FTE/100m2</t>
  </si>
  <si>
    <t>total</t>
  </si>
  <si>
    <t>avg m2/shop</t>
  </si>
  <si>
    <t>supermarkets</t>
  </si>
  <si>
    <t>gas stations</t>
  </si>
  <si>
    <t>mln omzet</t>
  </si>
  <si>
    <t>omzet/shop</t>
  </si>
  <si>
    <t>omzet/dag</t>
  </si>
  <si>
    <t>besteding/klant</t>
  </si>
  <si>
    <t>#klanten/dag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</si>
</sst>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N27" sqref="N27"/>
    </sheetView>
  </sheetViews>
  <sheetFormatPr defaultRowHeight="14.4" x14ac:dyDescent="0.3"/>
  <cols>
    <col min="1" max="1" width="25.88671875" bestFit="1" customWidth="1"/>
    <col min="3" max="3" width="17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F1" t="s">
        <v>12</v>
      </c>
      <c r="G1" t="s">
        <v>13</v>
      </c>
      <c r="H1" t="s">
        <v>15</v>
      </c>
    </row>
    <row r="2" spans="1:14" x14ac:dyDescent="0.3">
      <c r="A2" t="s">
        <v>4</v>
      </c>
      <c r="B2">
        <v>22796</v>
      </c>
      <c r="C2">
        <v>4662000</v>
      </c>
      <c r="D2">
        <v>80195</v>
      </c>
      <c r="F2">
        <f>D2/B2</f>
        <v>3.5179417441656433</v>
      </c>
      <c r="G2">
        <f>100*D2/C2</f>
        <v>1.7201844701844702</v>
      </c>
      <c r="H2">
        <f>ROUND(C2/B2,0)</f>
        <v>205</v>
      </c>
    </row>
    <row r="3" spans="1:14" x14ac:dyDescent="0.3">
      <c r="A3" t="s">
        <v>5</v>
      </c>
      <c r="B3">
        <v>10886</v>
      </c>
      <c r="C3">
        <v>4431000</v>
      </c>
      <c r="D3">
        <v>132575</v>
      </c>
      <c r="F3">
        <f t="shared" ref="F3:F9" si="0">D3/B3</f>
        <v>12.178486128972994</v>
      </c>
      <c r="G3">
        <f t="shared" ref="G3:G9" si="1">100*D3/C3</f>
        <v>2.991988264500113</v>
      </c>
      <c r="H3">
        <f t="shared" ref="H3:H10" si="2">ROUND(C3/B3,0)</f>
        <v>407</v>
      </c>
    </row>
    <row r="4" spans="1:14" x14ac:dyDescent="0.3">
      <c r="A4" t="s">
        <v>6</v>
      </c>
      <c r="B4">
        <v>13290</v>
      </c>
      <c r="C4">
        <v>666000</v>
      </c>
      <c r="D4">
        <v>26084</v>
      </c>
      <c r="F4">
        <f t="shared" si="0"/>
        <v>1.96267870579383</v>
      </c>
      <c r="G4">
        <f t="shared" si="1"/>
        <v>3.9165165165165163</v>
      </c>
      <c r="H4">
        <f t="shared" si="2"/>
        <v>50</v>
      </c>
    </row>
    <row r="5" spans="1:14" x14ac:dyDescent="0.3">
      <c r="A5" t="s">
        <v>7</v>
      </c>
      <c r="B5">
        <v>13389</v>
      </c>
      <c r="C5">
        <v>6280000</v>
      </c>
      <c r="D5">
        <v>47329</v>
      </c>
      <c r="F5">
        <f t="shared" si="0"/>
        <v>3.5349167226827993</v>
      </c>
      <c r="G5">
        <f t="shared" si="1"/>
        <v>0.75364649681528662</v>
      </c>
      <c r="H5">
        <f t="shared" si="2"/>
        <v>469</v>
      </c>
    </row>
    <row r="6" spans="1:14" x14ac:dyDescent="0.3">
      <c r="A6" t="s">
        <v>8</v>
      </c>
      <c r="B6">
        <v>4410</v>
      </c>
      <c r="C6">
        <v>729000</v>
      </c>
      <c r="D6">
        <v>17473</v>
      </c>
      <c r="F6">
        <f t="shared" si="0"/>
        <v>3.9621315192743762</v>
      </c>
      <c r="G6">
        <f t="shared" si="1"/>
        <v>2.3968449931412894</v>
      </c>
      <c r="H6">
        <f t="shared" si="2"/>
        <v>165</v>
      </c>
    </row>
    <row r="7" spans="1:14" x14ac:dyDescent="0.3">
      <c r="A7" t="s">
        <v>9</v>
      </c>
      <c r="B7">
        <v>7865</v>
      </c>
      <c r="C7">
        <v>1254000</v>
      </c>
      <c r="D7">
        <v>20839</v>
      </c>
      <c r="F7">
        <f t="shared" si="0"/>
        <v>2.6495867768595041</v>
      </c>
      <c r="G7">
        <f t="shared" si="1"/>
        <v>1.6618022328548645</v>
      </c>
      <c r="H7">
        <f t="shared" si="2"/>
        <v>159</v>
      </c>
    </row>
    <row r="8" spans="1:14" x14ac:dyDescent="0.3">
      <c r="A8" t="s">
        <v>10</v>
      </c>
      <c r="B8">
        <v>7237</v>
      </c>
      <c r="C8">
        <v>933000</v>
      </c>
      <c r="D8">
        <v>32351</v>
      </c>
      <c r="F8">
        <f t="shared" si="0"/>
        <v>4.4702224678734286</v>
      </c>
      <c r="G8">
        <f t="shared" si="1"/>
        <v>3.4674169346195072</v>
      </c>
      <c r="H8">
        <f t="shared" si="2"/>
        <v>129</v>
      </c>
    </row>
    <row r="9" spans="1:14" x14ac:dyDescent="0.3">
      <c r="A9" t="s">
        <v>11</v>
      </c>
      <c r="B9">
        <v>9750</v>
      </c>
      <c r="C9">
        <v>6403000</v>
      </c>
      <c r="D9">
        <v>36322</v>
      </c>
      <c r="F9">
        <f t="shared" si="0"/>
        <v>3.7253333333333334</v>
      </c>
      <c r="G9">
        <f t="shared" si="1"/>
        <v>0.56726534436982667</v>
      </c>
      <c r="H9">
        <f t="shared" si="2"/>
        <v>657</v>
      </c>
    </row>
    <row r="10" spans="1:14" x14ac:dyDescent="0.3">
      <c r="A10" t="s">
        <v>14</v>
      </c>
      <c r="B10">
        <f>SUM(B2:B9)</f>
        <v>89623</v>
      </c>
      <c r="C10">
        <f t="shared" ref="C10:D10" si="3">SUM(C2:C9)</f>
        <v>25358000</v>
      </c>
      <c r="D10">
        <f t="shared" si="3"/>
        <v>393168</v>
      </c>
      <c r="F10">
        <f t="shared" ref="F10" si="4">D10/B10</f>
        <v>4.3869096102562954</v>
      </c>
      <c r="G10">
        <f t="shared" ref="G10" si="5">100*D10/C10</f>
        <v>1.5504692799116651</v>
      </c>
      <c r="H10">
        <f t="shared" si="2"/>
        <v>283</v>
      </c>
    </row>
    <row r="12" spans="1:14" x14ac:dyDescent="0.3">
      <c r="A12" t="s">
        <v>5</v>
      </c>
      <c r="J12" t="s">
        <v>18</v>
      </c>
      <c r="K12" t="s">
        <v>19</v>
      </c>
      <c r="L12" t="s">
        <v>20</v>
      </c>
      <c r="M12" t="s">
        <v>21</v>
      </c>
      <c r="N12" t="s">
        <v>22</v>
      </c>
    </row>
    <row r="13" spans="1:14" x14ac:dyDescent="0.3">
      <c r="A13" t="s">
        <v>16</v>
      </c>
      <c r="B13">
        <v>6136</v>
      </c>
      <c r="C13">
        <v>4349000</v>
      </c>
      <c r="D13">
        <v>119357</v>
      </c>
      <c r="F13">
        <f t="shared" ref="F13" si="6">D13/B13</f>
        <v>19.451923076923077</v>
      </c>
      <c r="G13">
        <f t="shared" ref="G13" si="7">100*D13/C13</f>
        <v>2.7444699931018626</v>
      </c>
      <c r="H13">
        <f t="shared" ref="H13" si="8">ROUND(C13/B13,0)</f>
        <v>709</v>
      </c>
      <c r="J13">
        <v>34856</v>
      </c>
      <c r="K13">
        <f>J13/B13</f>
        <v>5.6805736636245108</v>
      </c>
      <c r="L13">
        <f>1000000*K13/300</f>
        <v>18935.245545415037</v>
      </c>
      <c r="M13">
        <v>30</v>
      </c>
      <c r="N13">
        <f>L13/M13</f>
        <v>631.1748515138346</v>
      </c>
    </row>
    <row r="14" spans="1:14" x14ac:dyDescent="0.3">
      <c r="A14" t="s">
        <v>17</v>
      </c>
      <c r="B14">
        <v>3851</v>
      </c>
      <c r="D14">
        <v>9381</v>
      </c>
      <c r="F14">
        <f t="shared" ref="F14" si="9">D14/B14</f>
        <v>2.4359906517787588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Vullings</dc:creator>
  <cp:lastModifiedBy>Erik Vullings</cp:lastModifiedBy>
  <dcterms:created xsi:type="dcterms:W3CDTF">2017-05-31T16:44:59Z</dcterms:created>
  <dcterms:modified xsi:type="dcterms:W3CDTF">2017-06-01T05:44:46Z</dcterms:modified>
</cp:coreProperties>
</file>