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versenynaptar" localSheetId="0">Sheet1!#REF!</definedName>
  </definedNames>
  <calcPr calcId="124519"/>
  <fileRecoveryPr repairLoad="1"/>
</workbook>
</file>

<file path=xl/calcChain.xml><?xml version="1.0" encoding="utf-8"?>
<calcChain xmlns="http://schemas.openxmlformats.org/spreadsheetml/2006/main">
  <c r="G3" i="1"/>
  <c r="M10"/>
  <c r="M11"/>
  <c r="M12"/>
  <c r="M13"/>
  <c r="M14"/>
  <c r="M15"/>
  <c r="M16"/>
  <c r="M17"/>
  <c r="M18"/>
  <c r="M19"/>
  <c r="M20"/>
  <c r="M21"/>
  <c r="M22"/>
  <c r="M23"/>
  <c r="M24"/>
  <c r="M25"/>
  <c r="M3"/>
  <c r="M4"/>
  <c r="M5"/>
  <c r="M6"/>
  <c r="M7"/>
  <c r="M8"/>
  <c r="M9"/>
  <c r="M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"/>
  <c r="R2"/>
  <c r="O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"/>
  <c r="G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3"/>
</calcChain>
</file>

<file path=xl/connections.xml><?xml version="1.0" encoding="utf-8"?>
<connections xmlns="http://schemas.openxmlformats.org/spreadsheetml/2006/main">
  <connection id="1" name="versenynaptar" type="6" refreshedVersion="4" background="1" saveData="1">
    <textPr codePage="1250" sourceFile="H:\OKTV\versenynaptar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<sst xmlns="http://schemas.openxmlformats.org/spreadsheetml/2006/main" count="128" uniqueCount="128">
  <si>
    <t>július 27., péntek</t>
  </si>
  <si>
    <t>ÍJÁSZAT (Lord's Cricket Ground)</t>
  </si>
  <si>
    <t>MEGNYITÓ ÜNNEPSÉG (Olimpiai Stadion)</t>
  </si>
  <si>
    <t>július 28., szombat</t>
  </si>
  <si>
    <t>SPORTLÖVÉSZET (The Royal Artillery Barracks) – 2</t>
  </si>
  <si>
    <t>TOLLASLABDA (Wembley Arena)</t>
  </si>
  <si>
    <t>KOSÁRLABDA (Basketball Arena)</t>
  </si>
  <si>
    <t>ÍJÁSZAT (Lord's Cricket Ground) – 1</t>
  </si>
  <si>
    <t>STRANDRÖPLABDA (Horse Guards Parade)</t>
  </si>
  <si>
    <t>ASZTALITENISZ (ExCeL)</t>
  </si>
  <si>
    <t>CSELGÁNCS (ExCeL) – 2</t>
  </si>
  <si>
    <t>EVEZÉS (Eton Dorney, Buckinghamshire)</t>
  </si>
  <si>
    <t>RÖPLABDA (Earls Court)</t>
  </si>
  <si>
    <t>KÉZILABDA (Copper Box)</t>
  </si>
  <si>
    <t>LOVASSPORT (Greenwich Park)</t>
  </si>
  <si>
    <t>KERÉKPÁR (Road The Mall) – 1</t>
  </si>
  <si>
    <t>ÚSZÁS (Aquatics Centre) – 4</t>
  </si>
  <si>
    <t>VÍVÁS (ExCeL) – 1</t>
  </si>
  <si>
    <t>TORNA (Artistic North Greenwich Arena)</t>
  </si>
  <si>
    <t>TENISZ (Wimbledon)</t>
  </si>
  <si>
    <t>LABDARÚGÁS (Coventry, Cardiff, Glasgow)</t>
  </si>
  <si>
    <t>TOLLASLABDA (Webley Arena)</t>
  </si>
  <si>
    <t>ÖKÖLVÍVÁS (ExCeL)</t>
  </si>
  <si>
    <t>SÚLYEMELÉS (ExCeL) – 1</t>
  </si>
  <si>
    <t>július 29., vasárnap</t>
  </si>
  <si>
    <t>GYEPLABDA (Riverbank Arena)</t>
  </si>
  <si>
    <t>TORNA (North Greenwich Arena)</t>
  </si>
  <si>
    <t>férfi csoportmérkőzések -</t>
  </si>
  <si>
    <t>A csoport:</t>
  </si>
  <si>
    <t>B csoport:</t>
  </si>
  <si>
    <t>LOVASSPORT    (Greenwich Park)</t>
  </si>
  <si>
    <t>SÚLYEMELÉS (ExCeL) – 2</t>
  </si>
  <si>
    <t>VÍZILABDA (Water Polo Arena)</t>
  </si>
  <si>
    <t>férfi csoportmérkőzések:</t>
  </si>
  <si>
    <t>LABDARÚGÁS (Manchester, Coventry, London Wembley, Newcastle)</t>
  </si>
  <si>
    <t>VITORLÁZÁS (Weymouth and Portland, Dorset)</t>
  </si>
  <si>
    <t>KAJAK-KENU, SZLALOM (Lee Valley White Water Centre, Hertfordshire)</t>
  </si>
  <si>
    <t>MŰUGRÁS (Aquatics Centre) – 1</t>
  </si>
  <si>
    <t>július 30., hétfő</t>
  </si>
  <si>
    <t>SPORTLÖVÉSZET (The Royal Artillery Barracks) – 1</t>
  </si>
  <si>
    <t>KÉZILABDA (Copperbox)</t>
  </si>
  <si>
    <t>női csoportmérkőzések:</t>
  </si>
  <si>
    <t>TORNA (North Greenwich Arena) – 1</t>
  </si>
  <si>
    <t>július 31., kedd</t>
  </si>
  <si>
    <t>LOVASSPORT (Greenwich Park) – 2</t>
  </si>
  <si>
    <t>KAJAK-KENU, SZLALOM (Lee Valley White Water Centre, Hertfordshire) – 1</t>
  </si>
  <si>
    <t>LABDARÚGÁS (Newcastle, Manchester, Coventry, London Wembley)</t>
  </si>
  <si>
    <t>augusztus 1., szerda</t>
  </si>
  <si>
    <t>VÍVÁS (ExCeL) – 2</t>
  </si>
  <si>
    <t>EVEZÉS (Eton Dorney, Buckinghamshire) – 3</t>
  </si>
  <si>
    <t>ASZTALITENISZ (ExCeL) – 1</t>
  </si>
  <si>
    <t>KERÉKPÁR (Hampton Court Palace) – 2</t>
  </si>
  <si>
    <t>VÍZILABDA (Waterpolo Arena)</t>
  </si>
  <si>
    <t>LABDARÚGÁS (Newcastle, Glasgow, London Wembley, Cardiff, Manchester, Coventry)</t>
  </si>
  <si>
    <t>augusztus 2., csütörtök</t>
  </si>
  <si>
    <t>KAJAK-KENU, SZLALOM (Lee Valley White Water Centre, Hertfordshire) – 2</t>
  </si>
  <si>
    <t>KERÉKPÁR (Velodrome) – 2</t>
  </si>
  <si>
    <t>augusztus 3., péntek</t>
  </si>
  <si>
    <t>TOLLASLABDA (Wembley Arena) – 1</t>
  </si>
  <si>
    <t>EVEZÉS (Eton Dorney, Buckinghamshire) – 5</t>
  </si>
  <si>
    <t>ATLÉTIKA (Olimpiai Stadion) – 2</t>
  </si>
  <si>
    <t>LABDARÚGÁS (Glasgow, Newcastle, Cardiff, Coventry)</t>
  </si>
  <si>
    <t>GUMIASZTAL (North Greenwich Arena) – 1</t>
  </si>
  <si>
    <t>MŰUGRÁS (Aquatics Centre)</t>
  </si>
  <si>
    <t>augusztus 4., szombat</t>
  </si>
  <si>
    <t>TOLLASLABDA (Wembley Arena) – 2</t>
  </si>
  <si>
    <t>TRIATLON (Hyde Park) – 1</t>
  </si>
  <si>
    <t>ATLÉTIKA (Olimpiai Stadion, The Mall) – 6</t>
  </si>
  <si>
    <t>KERÉKPÁR (Velodrome) – 1</t>
  </si>
  <si>
    <t>LABDARÚGÁS (Manchester, London Wembley, Newcastle, Cardiff)</t>
  </si>
  <si>
    <t>TENISZ (Wimbledon) – 2</t>
  </si>
  <si>
    <t>augusztus 5., vasárnap</t>
  </si>
  <si>
    <t>ATLÉTIKA (The Mall, Olimpiai Stadion) – 6</t>
  </si>
  <si>
    <t>VITORLÁZÁS (Weymouth and Portland, Dorset) – 2</t>
  </si>
  <si>
    <t>TENISZ (Wimbledon) – 3</t>
  </si>
  <si>
    <t>BIRKÓZÁS (ExCeL) – 2</t>
  </si>
  <si>
    <t>TORNA (North Greenwich Arena) – 3</t>
  </si>
  <si>
    <t>női negyeddöntők:</t>
  </si>
  <si>
    <t>MŰÚSZÁS (Aquatics Centre)</t>
  </si>
  <si>
    <t>augusztus 6., hétfő</t>
  </si>
  <si>
    <t>KAJAK-KENU (Eton Dorney, Buckinghamshire)</t>
  </si>
  <si>
    <t>ATLÉTIKA (Olimpiai Stadion) – 5</t>
  </si>
  <si>
    <t>BIRKÓZÁS (ExCeL) – 3</t>
  </si>
  <si>
    <t>LOVASSPORT (Greenwich Park) – 1</t>
  </si>
  <si>
    <t>LABDARÚGÁS (London Wembley, Manchester)</t>
  </si>
  <si>
    <t>augusztus 7., kedd</t>
  </si>
  <si>
    <t>KAJAK-KENU (Eton Dorney Buckinghamshire)</t>
  </si>
  <si>
    <t>ATLÉTIKA (Olimpiai Stadion) – 4</t>
  </si>
  <si>
    <t>KERÉKPÁR (Velodrome) – 3</t>
  </si>
  <si>
    <t>TORNA (North Greenwich Arena) – 4</t>
  </si>
  <si>
    <t>nők:</t>
  </si>
  <si>
    <t>MŰÚSZÁS (Aquatics Centre) – 1</t>
  </si>
  <si>
    <t>augusztus 8., szerda</t>
  </si>
  <si>
    <t>TEKVONDO (ExCeL) – 2</t>
  </si>
  <si>
    <t>KAJAK-KENU (Eton Dorney Buckinghamshire) – 4</t>
  </si>
  <si>
    <t>KÉZILABDA (Basketball Arena)</t>
  </si>
  <si>
    <t>VITORLÁZÁS (Weymouth and Portland, Dorset) – 1</t>
  </si>
  <si>
    <t>KOSÁRLABDA (North Greenwich Arena)</t>
  </si>
  <si>
    <t>férfi negyeddöntők:</t>
  </si>
  <si>
    <t>KERÉKPÁR BMX (BMX Track)</t>
  </si>
  <si>
    <t>STRANDRÖPLABDA (Horse Guards Parade) – 1</t>
  </si>
  <si>
    <t>augusztus 9., csütörtök</t>
  </si>
  <si>
    <t>RITMIKUS GIMNASZTIKA (Wembley Arena)</t>
  </si>
  <si>
    <t>HOSSZÚTÁVÚSZÁS (Hyde Park) – 1</t>
  </si>
  <si>
    <t>LABDARÚGÁS (Coventry, London Wembley) – 1</t>
  </si>
  <si>
    <t>VÍZILABDA (Waterpolo Arena) – 1</t>
  </si>
  <si>
    <t>ÖKÖLVÍVÁS (ExCeL) – 3</t>
  </si>
  <si>
    <t>augusztus 10., péntek</t>
  </si>
  <si>
    <t>GYEPLABDA (Riverbank Arena) – 1</t>
  </si>
  <si>
    <t>férfiak:</t>
  </si>
  <si>
    <t>KERÉKPÁR BMX (BMX Track) – 2</t>
  </si>
  <si>
    <t>ATLÉTIKA (Olimpiai Stadion) – 6</t>
  </si>
  <si>
    <t>LABDARÚGÁS (Cardiff) – 1</t>
  </si>
  <si>
    <t>augusztus 11., szombat</t>
  </si>
  <si>
    <t>ATLÉTIKA (The Mall, Olimpiai Stadion) – 8</t>
  </si>
  <si>
    <t>ÖTTUSA (Handball Arena, Aquatics Centre, Greenwich Park) – 1</t>
  </si>
  <si>
    <t>KAJAK-KENU (Eton Dorney Buckhinghamshire) – 4</t>
  </si>
  <si>
    <t>RÖPLABDA (Earls Court) – 1</t>
  </si>
  <si>
    <t>HEGYIKERÉKPÁR (Hadlegh Farm, Essex) – 1</t>
  </si>
  <si>
    <t>RITMIKUS GIMNASZTIKA (Wembley Arena) – 1</t>
  </si>
  <si>
    <t>LABDARÚGÁS (London Wembley) – 1</t>
  </si>
  <si>
    <t>KOSÁRLABDA (North Greenwich Arena) – 1</t>
  </si>
  <si>
    <t>KÉZILABDA (Basketball Arena) – 1</t>
  </si>
  <si>
    <t>ÖKÖLVÍVÁS (ExCeL) – 5</t>
  </si>
  <si>
    <t>augusztus 12., vasárnap</t>
  </si>
  <si>
    <t>ATLÉTIKA (The Mall) – 1</t>
  </si>
  <si>
    <t>HEGYIKERÉKPÁR (Hadleigh Farm, Essex) – 1</t>
  </si>
  <si>
    <t>ZÁRÓÜNNEPSÉG (Olimpiai Stadion)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</si>
</sst>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66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á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9"/>
  <sheetViews>
    <sheetView tabSelected="1" workbookViewId="0">
      <selection activeCell="G2" sqref="G2:G3"/>
    </sheetView>
  </sheetViews>
  <sheetFormatPr defaultRowHeight="15"/>
  <cols>
    <col min="1" max="1" width="31.42578125" customWidth="1"/>
    <col min="12" max="12" width="25.85546875" customWidth="1"/>
    <col min="13" max="13" width="32.140625" customWidth="1"/>
    <col min="14" max="14" width="14.7109375" customWidth="1"/>
    <col min="15" max="15" width="13.42578125" customWidth="1"/>
  </cols>
  <sheetData>
    <row r="1" spans="1:18" ht="15.75" thickBot="1"/>
    <row r="2" spans="1:18">
      <c r="A2" s="1"/>
      <c r="B2" t="s">
        <v>0</v>
      </c>
      <c r="G2" t="str">
        <f>IF(IFERROR(FIND(B2,"("),TRUE),B2,"hello")</f>
        <v>július 27., péntek</v>
      </c>
      <c r="L2" s="2" t="str">
        <f>IF(IFERROR(FIND("(",B2),FALSE)=FALSE,B2,MID(B2,1,FIND("(",B2)-1))</f>
        <v>július 27., péntek</v>
      </c>
      <c r="M2" s="2" t="str">
        <f>IF(P2=" ",IF(IFERROR(FIND("(",B2),FALSE)=FALSE," ",MID(B2,FIND("(",B2)+1,LEN(B2)-FIND("(",B2)-1)),IF(IFERROR(FIND("(",B2),FALSE)=FALSE," ",MID(B2,FIND("(",B2)+1,LEN(B2)-FIND("(",B2)-5)))</f>
        <v xml:space="preserve"> </v>
      </c>
      <c r="P2" t="str">
        <f>IF(MID(B2,LEN(B2)-2,1)=$R$2,VALUE(RIGHT(B2,1))," " )</f>
        <v xml:space="preserve"> </v>
      </c>
      <c r="R2" t="str">
        <f>MID(B6,LEN(B6)-2,1)</f>
        <v>–</v>
      </c>
    </row>
    <row r="3" spans="1:18">
      <c r="A3" s="2" t="str">
        <f>IF(AND(IFERROR(FIND("július",B3),FALSE)=FALSE,IFERROR(FIND("augusztus",B3),FALSE)=FALSE),IF(A2="",B2,A2),"")</f>
        <v>július 27., péntek</v>
      </c>
      <c r="B3" t="s">
        <v>1</v>
      </c>
      <c r="G3" t="str">
        <f>IF(IFERROR(FIND(B3,"("),TRUE),B3,"hello")</f>
        <v>ÍJÁSZAT (Lord's Cricket Ground)</v>
      </c>
      <c r="L3" s="2" t="str">
        <f t="shared" ref="L3:L27" si="0">IF(IFERROR(FIND("(",B3),FALSE)=FALSE,B3,MID(B3,1,FIND("(",B3)-1))</f>
        <v xml:space="preserve">ÍJÁSZAT </v>
      </c>
      <c r="M3" s="2" t="str">
        <f t="shared" ref="M3:M25" si="1">IF(P3=" ",IF(IFERROR(FIND("(",B3),FALSE)=FALSE," ",MID(B3,FIND("(",B3)+1,LEN(B3)-FIND("(",B3)-1)),IF(IFERROR(FIND("(",B3),FALSE)=FALSE," ",MID(B3,FIND("(",B3)+1,LEN(B3)-FIND("(",B3)-5)))</f>
        <v>Lord's Cricket Ground</v>
      </c>
      <c r="O3">
        <f>LEN(B2)</f>
        <v>18</v>
      </c>
      <c r="P3" t="str">
        <f t="shared" ref="P3:P27" si="2">IF(MID(B3,LEN(B3)-2,1)=$R$2,VALUE(RIGHT(B3,1))," " )</f>
        <v xml:space="preserve"> </v>
      </c>
    </row>
    <row r="4" spans="1:18">
      <c r="A4" s="2" t="str">
        <f t="shared" ref="A4:A67" si="3">IF(AND(IFERROR(FIND("július",B4),FALSE)=FALSE,IFERROR(FIND("augusztus",B4),FALSE)=FALSE),IF(A3="",B3,A3),"")</f>
        <v>július 27., péntek</v>
      </c>
      <c r="B4" t="s">
        <v>2</v>
      </c>
      <c r="G4" t="str">
        <f t="shared" ref="G3:G25" si="4">IF(IFERROR(FIND(B4,"("),TRUE),B4,MID(B4,1,FIND("(",B4,1)-1))</f>
        <v>MEGNYITÓ ÜNNEPSÉG (Olimpiai Stadion)</v>
      </c>
      <c r="L4" s="2" t="str">
        <f t="shared" si="0"/>
        <v xml:space="preserve">MEGNYITÓ ÜNNEPSÉG </v>
      </c>
      <c r="M4" s="2" t="str">
        <f t="shared" si="1"/>
        <v>Olimpiai Stadion</v>
      </c>
      <c r="P4" t="str">
        <f t="shared" si="2"/>
        <v xml:space="preserve"> </v>
      </c>
    </row>
    <row r="5" spans="1:18">
      <c r="A5" s="2" t="str">
        <f t="shared" si="3"/>
        <v/>
      </c>
      <c r="B5" t="s">
        <v>3</v>
      </c>
      <c r="G5" t="str">
        <f t="shared" si="4"/>
        <v>július 28., szombat</v>
      </c>
      <c r="L5" s="2" t="str">
        <f t="shared" si="0"/>
        <v>július 28., szombat</v>
      </c>
      <c r="M5" s="2" t="str">
        <f t="shared" si="1"/>
        <v xml:space="preserve"> </v>
      </c>
      <c r="P5" t="str">
        <f t="shared" si="2"/>
        <v xml:space="preserve"> </v>
      </c>
    </row>
    <row r="6" spans="1:18">
      <c r="A6" s="2" t="str">
        <f t="shared" si="3"/>
        <v>július 28., szombat</v>
      </c>
      <c r="B6" t="s">
        <v>4</v>
      </c>
      <c r="G6" t="str">
        <f t="shared" si="4"/>
        <v>SPORTLÖVÉSZET (The Royal Artillery Barracks) – 2</v>
      </c>
      <c r="L6" s="2" t="str">
        <f t="shared" si="0"/>
        <v xml:space="preserve">SPORTLÖVÉSZET </v>
      </c>
      <c r="M6" s="2" t="str">
        <f t="shared" si="1"/>
        <v>The Royal Artillery Barracks</v>
      </c>
      <c r="P6">
        <f t="shared" si="2"/>
        <v>2</v>
      </c>
    </row>
    <row r="7" spans="1:18">
      <c r="A7" s="2" t="str">
        <f t="shared" si="3"/>
        <v>július 28., szombat</v>
      </c>
      <c r="B7" t="s">
        <v>5</v>
      </c>
      <c r="G7" t="str">
        <f t="shared" si="4"/>
        <v>TOLLASLABDA (Wembley Arena)</v>
      </c>
      <c r="L7" s="2" t="str">
        <f t="shared" si="0"/>
        <v xml:space="preserve">TOLLASLABDA </v>
      </c>
      <c r="M7" s="2" t="str">
        <f t="shared" si="1"/>
        <v>Wembley Arena</v>
      </c>
      <c r="P7" t="str">
        <f t="shared" si="2"/>
        <v xml:space="preserve"> </v>
      </c>
    </row>
    <row r="8" spans="1:18">
      <c r="A8" s="2" t="str">
        <f t="shared" si="3"/>
        <v>július 28., szombat</v>
      </c>
      <c r="B8" t="s">
        <v>6</v>
      </c>
      <c r="G8" t="str">
        <f t="shared" si="4"/>
        <v>KOSÁRLABDA (Basketball Arena)</v>
      </c>
      <c r="L8" s="2" t="str">
        <f t="shared" si="0"/>
        <v xml:space="preserve">KOSÁRLABDA </v>
      </c>
      <c r="M8" s="2" t="str">
        <f t="shared" si="1"/>
        <v>Basketball Arena</v>
      </c>
      <c r="P8" t="str">
        <f t="shared" si="2"/>
        <v xml:space="preserve"> </v>
      </c>
    </row>
    <row r="9" spans="1:18">
      <c r="A9" s="2" t="str">
        <f t="shared" si="3"/>
        <v>július 28., szombat</v>
      </c>
      <c r="B9" t="s">
        <v>7</v>
      </c>
      <c r="G9" t="str">
        <f t="shared" si="4"/>
        <v>ÍJÁSZAT (Lord's Cricket Ground) – 1</v>
      </c>
      <c r="L9" s="2" t="str">
        <f t="shared" si="0"/>
        <v xml:space="preserve">ÍJÁSZAT </v>
      </c>
      <c r="M9" s="2" t="str">
        <f t="shared" si="1"/>
        <v>Lord's Cricket Ground</v>
      </c>
      <c r="P9">
        <f t="shared" si="2"/>
        <v>1</v>
      </c>
    </row>
    <row r="10" spans="1:18">
      <c r="A10" s="2" t="str">
        <f t="shared" si="3"/>
        <v>július 28., szombat</v>
      </c>
      <c r="B10" t="s">
        <v>8</v>
      </c>
      <c r="G10" t="str">
        <f t="shared" si="4"/>
        <v>STRANDRÖPLABDA (Horse Guards Parade)</v>
      </c>
      <c r="L10" s="2" t="str">
        <f t="shared" si="0"/>
        <v xml:space="preserve">STRANDRÖPLABDA </v>
      </c>
      <c r="M10" s="2" t="str">
        <f t="shared" si="1"/>
        <v>Horse Guards Parade</v>
      </c>
      <c r="P10" t="str">
        <f t="shared" si="2"/>
        <v xml:space="preserve"> </v>
      </c>
    </row>
    <row r="11" spans="1:18">
      <c r="A11" s="2" t="str">
        <f t="shared" si="3"/>
        <v>július 28., szombat</v>
      </c>
      <c r="B11" t="s">
        <v>9</v>
      </c>
      <c r="G11" t="str">
        <f t="shared" si="4"/>
        <v>ASZTALITENISZ (ExCeL)</v>
      </c>
      <c r="L11" s="2" t="str">
        <f t="shared" si="0"/>
        <v xml:space="preserve">ASZTALITENISZ </v>
      </c>
      <c r="M11" s="2" t="str">
        <f t="shared" si="1"/>
        <v>ExCeL</v>
      </c>
      <c r="P11" t="str">
        <f t="shared" si="2"/>
        <v xml:space="preserve"> </v>
      </c>
    </row>
    <row r="12" spans="1:18">
      <c r="A12" s="2" t="str">
        <f t="shared" si="3"/>
        <v>július 28., szombat</v>
      </c>
      <c r="B12" t="s">
        <v>10</v>
      </c>
      <c r="G12" t="str">
        <f t="shared" si="4"/>
        <v>CSELGÁNCS (ExCeL) – 2</v>
      </c>
      <c r="L12" s="2" t="str">
        <f t="shared" si="0"/>
        <v xml:space="preserve">CSELGÁNCS </v>
      </c>
      <c r="M12" s="2" t="str">
        <f t="shared" si="1"/>
        <v>ExCeL</v>
      </c>
      <c r="P12">
        <f t="shared" si="2"/>
        <v>2</v>
      </c>
    </row>
    <row r="13" spans="1:18">
      <c r="A13" s="2" t="str">
        <f t="shared" si="3"/>
        <v>július 28., szombat</v>
      </c>
      <c r="B13" t="s">
        <v>11</v>
      </c>
      <c r="G13" t="str">
        <f t="shared" si="4"/>
        <v>EVEZÉS (Eton Dorney, Buckinghamshire)</v>
      </c>
      <c r="L13" s="2" t="str">
        <f t="shared" si="0"/>
        <v xml:space="preserve">EVEZÉS </v>
      </c>
      <c r="M13" s="2" t="str">
        <f t="shared" si="1"/>
        <v>Eton Dorney, Buckinghamshire</v>
      </c>
      <c r="P13" t="str">
        <f t="shared" si="2"/>
        <v xml:space="preserve"> </v>
      </c>
    </row>
    <row r="14" spans="1:18">
      <c r="A14" s="2" t="str">
        <f t="shared" si="3"/>
        <v>július 28., szombat</v>
      </c>
      <c r="B14" t="s">
        <v>12</v>
      </c>
      <c r="G14" t="str">
        <f t="shared" si="4"/>
        <v>RÖPLABDA (Earls Court)</v>
      </c>
      <c r="L14" s="2" t="str">
        <f t="shared" si="0"/>
        <v xml:space="preserve">RÖPLABDA </v>
      </c>
      <c r="M14" s="2" t="str">
        <f t="shared" si="1"/>
        <v>Earls Court</v>
      </c>
      <c r="P14" t="str">
        <f t="shared" si="2"/>
        <v xml:space="preserve"> </v>
      </c>
    </row>
    <row r="15" spans="1:18">
      <c r="A15" s="2" t="str">
        <f t="shared" si="3"/>
        <v>július 28., szombat</v>
      </c>
      <c r="B15" t="s">
        <v>13</v>
      </c>
      <c r="G15" t="str">
        <f t="shared" si="4"/>
        <v>KÉZILABDA (Copper Box)</v>
      </c>
      <c r="L15" s="2" t="str">
        <f t="shared" si="0"/>
        <v xml:space="preserve">KÉZILABDA </v>
      </c>
      <c r="M15" s="2" t="str">
        <f t="shared" si="1"/>
        <v>Copper Box</v>
      </c>
      <c r="P15" t="str">
        <f t="shared" si="2"/>
        <v xml:space="preserve"> </v>
      </c>
    </row>
    <row r="16" spans="1:18">
      <c r="A16" s="2" t="str">
        <f t="shared" si="3"/>
        <v>július 28., szombat</v>
      </c>
      <c r="B16" t="s">
        <v>14</v>
      </c>
      <c r="G16" t="str">
        <f t="shared" si="4"/>
        <v>LOVASSPORT (Greenwich Park)</v>
      </c>
      <c r="L16" s="2" t="str">
        <f t="shared" si="0"/>
        <v xml:space="preserve">LOVASSPORT </v>
      </c>
      <c r="M16" s="2" t="str">
        <f t="shared" si="1"/>
        <v>Greenwich Park</v>
      </c>
      <c r="P16" t="str">
        <f t="shared" si="2"/>
        <v xml:space="preserve"> </v>
      </c>
    </row>
    <row r="17" spans="1:16">
      <c r="A17" s="2" t="str">
        <f t="shared" si="3"/>
        <v>július 28., szombat</v>
      </c>
      <c r="B17" t="s">
        <v>15</v>
      </c>
      <c r="G17" t="str">
        <f t="shared" si="4"/>
        <v>KERÉKPÁR (Road The Mall) – 1</v>
      </c>
      <c r="L17" s="2" t="str">
        <f t="shared" si="0"/>
        <v xml:space="preserve">KERÉKPÁR </v>
      </c>
      <c r="M17" s="2" t="str">
        <f t="shared" si="1"/>
        <v>Road The Mall</v>
      </c>
      <c r="P17">
        <f t="shared" si="2"/>
        <v>1</v>
      </c>
    </row>
    <row r="18" spans="1:16">
      <c r="A18" s="2" t="str">
        <f t="shared" si="3"/>
        <v>július 28., szombat</v>
      </c>
      <c r="B18" t="s">
        <v>16</v>
      </c>
      <c r="G18" t="str">
        <f t="shared" si="4"/>
        <v>ÚSZÁS (Aquatics Centre) – 4</v>
      </c>
      <c r="L18" s="2" t="str">
        <f t="shared" si="0"/>
        <v xml:space="preserve">ÚSZÁS </v>
      </c>
      <c r="M18" s="2" t="str">
        <f t="shared" si="1"/>
        <v>Aquatics Centre</v>
      </c>
      <c r="P18">
        <f t="shared" si="2"/>
        <v>4</v>
      </c>
    </row>
    <row r="19" spans="1:16">
      <c r="A19" s="2" t="str">
        <f t="shared" si="3"/>
        <v>július 28., szombat</v>
      </c>
      <c r="B19" t="s">
        <v>17</v>
      </c>
      <c r="G19" t="str">
        <f t="shared" si="4"/>
        <v>VÍVÁS (ExCeL) – 1</v>
      </c>
      <c r="L19" s="2" t="str">
        <f t="shared" si="0"/>
        <v xml:space="preserve">VÍVÁS </v>
      </c>
      <c r="M19" s="2" t="str">
        <f t="shared" si="1"/>
        <v>ExCeL</v>
      </c>
      <c r="P19">
        <f t="shared" si="2"/>
        <v>1</v>
      </c>
    </row>
    <row r="20" spans="1:16">
      <c r="A20" s="2" t="str">
        <f t="shared" si="3"/>
        <v>július 28., szombat</v>
      </c>
      <c r="B20" t="s">
        <v>18</v>
      </c>
      <c r="G20" t="str">
        <f t="shared" si="4"/>
        <v>TORNA (Artistic North Greenwich Arena)</v>
      </c>
      <c r="L20" s="2" t="str">
        <f t="shared" si="0"/>
        <v xml:space="preserve">TORNA </v>
      </c>
      <c r="M20" s="2" t="str">
        <f t="shared" si="1"/>
        <v>Artistic North Greenwich Arena</v>
      </c>
      <c r="P20" t="str">
        <f t="shared" si="2"/>
        <v xml:space="preserve"> </v>
      </c>
    </row>
    <row r="21" spans="1:16">
      <c r="A21" s="2" t="str">
        <f t="shared" si="3"/>
        <v>július 28., szombat</v>
      </c>
      <c r="B21" t="s">
        <v>19</v>
      </c>
      <c r="G21" t="str">
        <f t="shared" si="4"/>
        <v>TENISZ (Wimbledon)</v>
      </c>
      <c r="L21" s="2" t="str">
        <f t="shared" si="0"/>
        <v xml:space="preserve">TENISZ </v>
      </c>
      <c r="M21" s="2" t="str">
        <f t="shared" si="1"/>
        <v>Wimbledon</v>
      </c>
      <c r="P21" t="str">
        <f t="shared" si="2"/>
        <v xml:space="preserve"> </v>
      </c>
    </row>
    <row r="22" spans="1:16">
      <c r="A22" s="2" t="str">
        <f t="shared" si="3"/>
        <v>július 28., szombat</v>
      </c>
      <c r="B22" t="s">
        <v>20</v>
      </c>
      <c r="G22" t="str">
        <f t="shared" si="4"/>
        <v>LABDARÚGÁS (Coventry, Cardiff, Glasgow)</v>
      </c>
      <c r="L22" s="2" t="str">
        <f t="shared" si="0"/>
        <v xml:space="preserve">LABDARÚGÁS </v>
      </c>
      <c r="M22" s="2" t="str">
        <f t="shared" si="1"/>
        <v>Coventry, Cardiff, Glasgow</v>
      </c>
      <c r="P22" t="str">
        <f t="shared" si="2"/>
        <v xml:space="preserve"> </v>
      </c>
    </row>
    <row r="23" spans="1:16">
      <c r="A23" s="2" t="str">
        <f>IF(AND(IFERROR(FIND("július",B23),FALSE)=FALSE,IFERROR(FIND("augusztus",B23),FALSE)=FALSE),IF(A22="",B22,A22),"")</f>
        <v>július 28., szombat</v>
      </c>
      <c r="B23" t="s">
        <v>21</v>
      </c>
      <c r="G23" t="str">
        <f t="shared" si="4"/>
        <v>TOLLASLABDA (Webley Arena)</v>
      </c>
      <c r="L23" s="2" t="str">
        <f t="shared" si="0"/>
        <v xml:space="preserve">TOLLASLABDA </v>
      </c>
      <c r="M23" s="2" t="str">
        <f t="shared" si="1"/>
        <v>Webley Arena</v>
      </c>
      <c r="P23" t="str">
        <f t="shared" si="2"/>
        <v xml:space="preserve"> </v>
      </c>
    </row>
    <row r="24" spans="1:16">
      <c r="A24" s="2" t="str">
        <f t="shared" si="3"/>
        <v>július 28., szombat</v>
      </c>
      <c r="B24" t="s">
        <v>22</v>
      </c>
      <c r="G24" t="str">
        <f t="shared" si="4"/>
        <v>ÖKÖLVÍVÁS (ExCeL)</v>
      </c>
      <c r="L24" s="2" t="str">
        <f t="shared" si="0"/>
        <v xml:space="preserve">ÖKÖLVÍVÁS </v>
      </c>
      <c r="M24" s="2" t="str">
        <f t="shared" si="1"/>
        <v>ExCeL</v>
      </c>
      <c r="P24" t="str">
        <f t="shared" si="2"/>
        <v xml:space="preserve"> </v>
      </c>
    </row>
    <row r="25" spans="1:16">
      <c r="A25" s="2" t="str">
        <f t="shared" si="3"/>
        <v>július 28., szombat</v>
      </c>
      <c r="B25" t="s">
        <v>23</v>
      </c>
      <c r="G25" t="str">
        <f t="shared" si="4"/>
        <v>SÚLYEMELÉS (ExCeL) – 1</v>
      </c>
      <c r="L25" s="2" t="str">
        <f t="shared" si="0"/>
        <v xml:space="preserve">SÚLYEMELÉS </v>
      </c>
      <c r="M25" s="2" t="str">
        <f t="shared" si="1"/>
        <v>ExCeL</v>
      </c>
      <c r="P25">
        <f t="shared" si="2"/>
        <v>1</v>
      </c>
    </row>
    <row r="26" spans="1:16">
      <c r="A26" s="2" t="str">
        <f t="shared" si="3"/>
        <v/>
      </c>
      <c r="B26" t="s">
        <v>24</v>
      </c>
      <c r="G26" t="str">
        <f t="shared" ref="G3:G27" si="5">IF(IFERROR(FIND(B26,"("),TRUE),B26,LEFT(B26,IFERROR(SEARCH(B26,"("),FALSE)))</f>
        <v>július 29., vasárnap</v>
      </c>
      <c r="L26" s="2" t="str">
        <f t="shared" si="0"/>
        <v>július 29., vasárnap</v>
      </c>
      <c r="P26" t="str">
        <f t="shared" si="2"/>
        <v xml:space="preserve"> </v>
      </c>
    </row>
    <row r="27" spans="1:16">
      <c r="A27" s="2" t="str">
        <f t="shared" si="3"/>
        <v>július 29., vasárnap</v>
      </c>
      <c r="B27" t="s">
        <v>25</v>
      </c>
      <c r="G27" t="str">
        <f t="shared" si="5"/>
        <v>GYEPLABDA (Riverbank Arena)</v>
      </c>
      <c r="L27" s="2" t="str">
        <f t="shared" si="0"/>
        <v xml:space="preserve">GYEPLABDA </v>
      </c>
      <c r="P27" t="str">
        <f t="shared" si="2"/>
        <v xml:space="preserve"> </v>
      </c>
    </row>
    <row r="28" spans="1:16">
      <c r="A28" s="2" t="str">
        <f t="shared" si="3"/>
        <v>július 29., vasárnap</v>
      </c>
      <c r="B28" t="s">
        <v>26</v>
      </c>
    </row>
    <row r="29" spans="1:16">
      <c r="A29" s="2" t="str">
        <f t="shared" si="3"/>
        <v>július 29., vasárnap</v>
      </c>
      <c r="B29" t="s">
        <v>27</v>
      </c>
    </row>
    <row r="30" spans="1:16">
      <c r="A30" s="2" t="str">
        <f t="shared" si="3"/>
        <v>július 29., vasárnap</v>
      </c>
      <c r="B30" t="s">
        <v>28</v>
      </c>
    </row>
    <row r="31" spans="1:16">
      <c r="A31" s="2" t="str">
        <f t="shared" si="3"/>
        <v>július 29., vasárnap</v>
      </c>
      <c r="B31" t="s">
        <v>29</v>
      </c>
    </row>
    <row r="32" spans="1:16">
      <c r="A32" s="2" t="str">
        <f t="shared" si="3"/>
        <v>július 29., vasárnap</v>
      </c>
      <c r="B32" t="s">
        <v>30</v>
      </c>
    </row>
    <row r="33" spans="1:2">
      <c r="A33" s="2" t="str">
        <f t="shared" si="3"/>
        <v>július 29., vasárnap</v>
      </c>
      <c r="B33" t="s">
        <v>31</v>
      </c>
    </row>
    <row r="34" spans="1:2">
      <c r="A34" s="2" t="str">
        <f t="shared" si="3"/>
        <v>július 29., vasárnap</v>
      </c>
      <c r="B34" t="s">
        <v>32</v>
      </c>
    </row>
    <row r="35" spans="1:2">
      <c r="A35" s="2" t="str">
        <f t="shared" si="3"/>
        <v>július 29., vasárnap</v>
      </c>
      <c r="B35" t="s">
        <v>33</v>
      </c>
    </row>
    <row r="36" spans="1:2">
      <c r="A36" s="2" t="str">
        <f t="shared" si="3"/>
        <v>július 29., vasárnap</v>
      </c>
      <c r="B36" t="s">
        <v>34</v>
      </c>
    </row>
    <row r="37" spans="1:2">
      <c r="A37" s="2" t="str">
        <f t="shared" si="3"/>
        <v>július 29., vasárnap</v>
      </c>
      <c r="B37" t="s">
        <v>35</v>
      </c>
    </row>
    <row r="38" spans="1:2">
      <c r="A38" s="2" t="str">
        <f t="shared" si="3"/>
        <v>július 29., vasárnap</v>
      </c>
      <c r="B38" t="s">
        <v>36</v>
      </c>
    </row>
    <row r="39" spans="1:2">
      <c r="A39" s="2" t="str">
        <f t="shared" si="3"/>
        <v>július 29., vasárnap</v>
      </c>
      <c r="B39" t="s">
        <v>37</v>
      </c>
    </row>
    <row r="40" spans="1:2">
      <c r="A40" s="2" t="str">
        <f t="shared" si="3"/>
        <v/>
      </c>
      <c r="B40" t="s">
        <v>38</v>
      </c>
    </row>
    <row r="41" spans="1:2">
      <c r="A41" s="2" t="str">
        <f t="shared" si="3"/>
        <v>július 30., hétfő</v>
      </c>
      <c r="B41" t="s">
        <v>39</v>
      </c>
    </row>
    <row r="42" spans="1:2">
      <c r="A42" s="2" t="str">
        <f t="shared" si="3"/>
        <v>július 30., hétfő</v>
      </c>
      <c r="B42" t="s">
        <v>40</v>
      </c>
    </row>
    <row r="43" spans="1:2">
      <c r="A43" s="2" t="str">
        <f t="shared" si="3"/>
        <v>július 30., hétfő</v>
      </c>
      <c r="B43" t="s">
        <v>41</v>
      </c>
    </row>
    <row r="44" spans="1:2">
      <c r="A44" s="2" t="str">
        <f t="shared" si="3"/>
        <v>július 30., hétfő</v>
      </c>
      <c r="B44" t="s">
        <v>42</v>
      </c>
    </row>
    <row r="45" spans="1:2">
      <c r="A45" s="2" t="str">
        <f t="shared" si="3"/>
        <v/>
      </c>
      <c r="B45" t="s">
        <v>43</v>
      </c>
    </row>
    <row r="46" spans="1:2">
      <c r="A46" s="2" t="str">
        <f t="shared" si="3"/>
        <v>július 31., kedd</v>
      </c>
      <c r="B46" t="s">
        <v>44</v>
      </c>
    </row>
    <row r="47" spans="1:2">
      <c r="A47" s="2" t="str">
        <f t="shared" si="3"/>
        <v>július 31., kedd</v>
      </c>
      <c r="B47" t="s">
        <v>45</v>
      </c>
    </row>
    <row r="48" spans="1:2">
      <c r="A48" s="2" t="str">
        <f t="shared" si="3"/>
        <v>július 31., kedd</v>
      </c>
      <c r="B48" t="s">
        <v>46</v>
      </c>
    </row>
    <row r="49" spans="1:2">
      <c r="A49" s="2" t="str">
        <f t="shared" si="3"/>
        <v/>
      </c>
      <c r="B49" t="s">
        <v>47</v>
      </c>
    </row>
    <row r="50" spans="1:2">
      <c r="A50" s="2" t="str">
        <f t="shared" si="3"/>
        <v>augusztus 1., szerda</v>
      </c>
      <c r="B50" t="s">
        <v>48</v>
      </c>
    </row>
    <row r="51" spans="1:2">
      <c r="A51" s="2" t="str">
        <f t="shared" si="3"/>
        <v>augusztus 1., szerda</v>
      </c>
      <c r="B51" t="s">
        <v>49</v>
      </c>
    </row>
    <row r="52" spans="1:2">
      <c r="A52" s="2" t="str">
        <f t="shared" si="3"/>
        <v>augusztus 1., szerda</v>
      </c>
      <c r="B52" t="s">
        <v>50</v>
      </c>
    </row>
    <row r="53" spans="1:2">
      <c r="A53" s="2" t="str">
        <f t="shared" si="3"/>
        <v>augusztus 1., szerda</v>
      </c>
      <c r="B53" t="s">
        <v>51</v>
      </c>
    </row>
    <row r="54" spans="1:2">
      <c r="A54" s="2" t="str">
        <f t="shared" si="3"/>
        <v>augusztus 1., szerda</v>
      </c>
      <c r="B54" t="s">
        <v>52</v>
      </c>
    </row>
    <row r="55" spans="1:2">
      <c r="A55" s="2" t="str">
        <f t="shared" si="3"/>
        <v>augusztus 1., szerda</v>
      </c>
      <c r="B55" t="s">
        <v>53</v>
      </c>
    </row>
    <row r="56" spans="1:2">
      <c r="A56" s="2" t="str">
        <f t="shared" si="3"/>
        <v/>
      </c>
      <c r="B56" t="s">
        <v>54</v>
      </c>
    </row>
    <row r="57" spans="1:2">
      <c r="A57" s="2" t="str">
        <f t="shared" si="3"/>
        <v>augusztus 2., csütörtök</v>
      </c>
      <c r="B57" t="s">
        <v>55</v>
      </c>
    </row>
    <row r="58" spans="1:2">
      <c r="A58" s="2" t="str">
        <f t="shared" si="3"/>
        <v>augusztus 2., csütörtök</v>
      </c>
      <c r="B58" t="s">
        <v>56</v>
      </c>
    </row>
    <row r="59" spans="1:2">
      <c r="A59" s="2" t="str">
        <f t="shared" si="3"/>
        <v/>
      </c>
      <c r="B59" t="s">
        <v>57</v>
      </c>
    </row>
    <row r="60" spans="1:2">
      <c r="A60" s="2" t="str">
        <f t="shared" si="3"/>
        <v>augusztus 3., péntek</v>
      </c>
      <c r="B60" t="s">
        <v>58</v>
      </c>
    </row>
    <row r="61" spans="1:2">
      <c r="A61" s="2" t="str">
        <f t="shared" si="3"/>
        <v>augusztus 3., péntek</v>
      </c>
      <c r="B61" t="s">
        <v>59</v>
      </c>
    </row>
    <row r="62" spans="1:2">
      <c r="A62" s="2" t="str">
        <f t="shared" si="3"/>
        <v>augusztus 3., péntek</v>
      </c>
      <c r="B62" t="s">
        <v>60</v>
      </c>
    </row>
    <row r="63" spans="1:2">
      <c r="A63" s="2" t="str">
        <f t="shared" si="3"/>
        <v>augusztus 3., péntek</v>
      </c>
      <c r="B63" t="s">
        <v>61</v>
      </c>
    </row>
    <row r="64" spans="1:2">
      <c r="A64" s="2" t="str">
        <f t="shared" si="3"/>
        <v>augusztus 3., péntek</v>
      </c>
      <c r="B64" t="s">
        <v>62</v>
      </c>
    </row>
    <row r="65" spans="1:2">
      <c r="A65" s="2" t="str">
        <f t="shared" si="3"/>
        <v>augusztus 3., péntek</v>
      </c>
      <c r="B65" t="s">
        <v>63</v>
      </c>
    </row>
    <row r="66" spans="1:2">
      <c r="A66" s="2" t="str">
        <f t="shared" si="3"/>
        <v/>
      </c>
      <c r="B66" t="s">
        <v>64</v>
      </c>
    </row>
    <row r="67" spans="1:2">
      <c r="A67" s="2" t="str">
        <f t="shared" si="3"/>
        <v>augusztus 4., szombat</v>
      </c>
      <c r="B67" t="s">
        <v>65</v>
      </c>
    </row>
    <row r="68" spans="1:2">
      <c r="A68" s="2" t="str">
        <f t="shared" ref="A68:A129" si="6">IF(AND(IFERROR(FIND("július",B68),FALSE)=FALSE,IFERROR(FIND("augusztus",B68),FALSE)=FALSE),IF(A67="",B67,A67),"")</f>
        <v>augusztus 4., szombat</v>
      </c>
      <c r="B68" t="s">
        <v>66</v>
      </c>
    </row>
    <row r="69" spans="1:2">
      <c r="A69" s="2" t="str">
        <f t="shared" si="6"/>
        <v>augusztus 4., szombat</v>
      </c>
      <c r="B69" t="s">
        <v>67</v>
      </c>
    </row>
    <row r="70" spans="1:2">
      <c r="A70" s="2" t="str">
        <f t="shared" si="6"/>
        <v>augusztus 4., szombat</v>
      </c>
      <c r="B70" t="s">
        <v>68</v>
      </c>
    </row>
    <row r="71" spans="1:2">
      <c r="A71" s="2" t="str">
        <f t="shared" si="6"/>
        <v>augusztus 4., szombat</v>
      </c>
      <c r="B71" t="s">
        <v>69</v>
      </c>
    </row>
    <row r="72" spans="1:2">
      <c r="A72" s="2" t="str">
        <f t="shared" si="6"/>
        <v>augusztus 4., szombat</v>
      </c>
      <c r="B72" t="s">
        <v>70</v>
      </c>
    </row>
    <row r="73" spans="1:2">
      <c r="A73" s="2" t="str">
        <f t="shared" si="6"/>
        <v/>
      </c>
      <c r="B73" t="s">
        <v>71</v>
      </c>
    </row>
    <row r="74" spans="1:2">
      <c r="A74" s="2" t="str">
        <f t="shared" si="6"/>
        <v>augusztus 5., vasárnap</v>
      </c>
      <c r="B74" t="s">
        <v>72</v>
      </c>
    </row>
    <row r="75" spans="1:2">
      <c r="A75" s="2" t="str">
        <f t="shared" si="6"/>
        <v>augusztus 5., vasárnap</v>
      </c>
      <c r="B75" t="s">
        <v>73</v>
      </c>
    </row>
    <row r="76" spans="1:2">
      <c r="A76" s="2" t="str">
        <f t="shared" si="6"/>
        <v>augusztus 5., vasárnap</v>
      </c>
      <c r="B76" t="s">
        <v>74</v>
      </c>
    </row>
    <row r="77" spans="1:2">
      <c r="A77" s="2" t="str">
        <f t="shared" si="6"/>
        <v>augusztus 5., vasárnap</v>
      </c>
      <c r="B77" t="s">
        <v>75</v>
      </c>
    </row>
    <row r="78" spans="1:2">
      <c r="A78" s="2" t="str">
        <f t="shared" si="6"/>
        <v>augusztus 5., vasárnap</v>
      </c>
      <c r="B78" t="s">
        <v>76</v>
      </c>
    </row>
    <row r="79" spans="1:2">
      <c r="A79" s="2" t="str">
        <f t="shared" si="6"/>
        <v>augusztus 5., vasárnap</v>
      </c>
      <c r="B79" t="s">
        <v>77</v>
      </c>
    </row>
    <row r="80" spans="1:2">
      <c r="A80" s="2" t="str">
        <f t="shared" si="6"/>
        <v>augusztus 5., vasárnap</v>
      </c>
      <c r="B80" t="s">
        <v>78</v>
      </c>
    </row>
    <row r="81" spans="1:2">
      <c r="A81" s="2" t="str">
        <f t="shared" si="6"/>
        <v/>
      </c>
      <c r="B81" t="s">
        <v>79</v>
      </c>
    </row>
    <row r="82" spans="1:2">
      <c r="A82" s="2" t="str">
        <f t="shared" si="6"/>
        <v>augusztus 6., hétfő</v>
      </c>
      <c r="B82" t="s">
        <v>80</v>
      </c>
    </row>
    <row r="83" spans="1:2">
      <c r="A83" s="2" t="str">
        <f t="shared" si="6"/>
        <v>augusztus 6., hétfő</v>
      </c>
      <c r="B83" t="s">
        <v>81</v>
      </c>
    </row>
    <row r="84" spans="1:2">
      <c r="A84" s="2" t="str">
        <f t="shared" si="6"/>
        <v>augusztus 6., hétfő</v>
      </c>
      <c r="B84" t="s">
        <v>82</v>
      </c>
    </row>
    <row r="85" spans="1:2">
      <c r="A85" s="2" t="str">
        <f t="shared" si="6"/>
        <v>augusztus 6., hétfő</v>
      </c>
      <c r="B85" t="s">
        <v>83</v>
      </c>
    </row>
    <row r="86" spans="1:2">
      <c r="A86" s="2" t="str">
        <f t="shared" si="6"/>
        <v>augusztus 6., hétfő</v>
      </c>
      <c r="B86" t="s">
        <v>84</v>
      </c>
    </row>
    <row r="87" spans="1:2">
      <c r="A87" s="2" t="str">
        <f t="shared" si="6"/>
        <v/>
      </c>
      <c r="B87" t="s">
        <v>85</v>
      </c>
    </row>
    <row r="88" spans="1:2">
      <c r="A88" s="2" t="str">
        <f t="shared" si="6"/>
        <v>augusztus 7., kedd</v>
      </c>
      <c r="B88" t="s">
        <v>86</v>
      </c>
    </row>
    <row r="89" spans="1:2">
      <c r="A89" s="2" t="str">
        <f t="shared" si="6"/>
        <v>augusztus 7., kedd</v>
      </c>
      <c r="B89" t="s">
        <v>87</v>
      </c>
    </row>
    <row r="90" spans="1:2">
      <c r="A90" s="2" t="str">
        <f t="shared" si="6"/>
        <v>augusztus 7., kedd</v>
      </c>
      <c r="B90" t="s">
        <v>88</v>
      </c>
    </row>
    <row r="91" spans="1:2">
      <c r="A91" s="2" t="str">
        <f t="shared" si="6"/>
        <v>augusztus 7., kedd</v>
      </c>
      <c r="B91" t="s">
        <v>89</v>
      </c>
    </row>
    <row r="92" spans="1:2">
      <c r="A92" s="2" t="str">
        <f t="shared" si="6"/>
        <v>augusztus 7., kedd</v>
      </c>
      <c r="B92" t="s">
        <v>90</v>
      </c>
    </row>
    <row r="93" spans="1:2">
      <c r="A93" s="2" t="str">
        <f t="shared" si="6"/>
        <v>augusztus 7., kedd</v>
      </c>
      <c r="B93" t="s">
        <v>91</v>
      </c>
    </row>
    <row r="94" spans="1:2">
      <c r="A94" s="2" t="str">
        <f t="shared" si="6"/>
        <v/>
      </c>
      <c r="B94" t="s">
        <v>92</v>
      </c>
    </row>
    <row r="95" spans="1:2">
      <c r="A95" s="2" t="str">
        <f t="shared" si="6"/>
        <v>augusztus 8., szerda</v>
      </c>
      <c r="B95" t="s">
        <v>93</v>
      </c>
    </row>
    <row r="96" spans="1:2">
      <c r="A96" s="2" t="str">
        <f t="shared" si="6"/>
        <v>augusztus 8., szerda</v>
      </c>
      <c r="B96" t="s">
        <v>94</v>
      </c>
    </row>
    <row r="97" spans="1:2">
      <c r="A97" s="2" t="str">
        <f t="shared" si="6"/>
        <v>augusztus 8., szerda</v>
      </c>
      <c r="B97" t="s">
        <v>95</v>
      </c>
    </row>
    <row r="98" spans="1:2">
      <c r="A98" s="2" t="str">
        <f t="shared" si="6"/>
        <v>augusztus 8., szerda</v>
      </c>
      <c r="B98" t="s">
        <v>96</v>
      </c>
    </row>
    <row r="99" spans="1:2">
      <c r="A99" s="2" t="str">
        <f t="shared" si="6"/>
        <v>augusztus 8., szerda</v>
      </c>
      <c r="B99" t="s">
        <v>97</v>
      </c>
    </row>
    <row r="100" spans="1:2">
      <c r="A100" s="2" t="str">
        <f t="shared" si="6"/>
        <v>augusztus 8., szerda</v>
      </c>
      <c r="B100" t="s">
        <v>98</v>
      </c>
    </row>
    <row r="101" spans="1:2">
      <c r="A101" s="2" t="str">
        <f t="shared" si="6"/>
        <v>augusztus 8., szerda</v>
      </c>
      <c r="B101" t="s">
        <v>99</v>
      </c>
    </row>
    <row r="102" spans="1:2">
      <c r="A102" s="2" t="str">
        <f t="shared" si="6"/>
        <v>augusztus 8., szerda</v>
      </c>
      <c r="B102" t="s">
        <v>100</v>
      </c>
    </row>
    <row r="103" spans="1:2">
      <c r="A103" s="2" t="str">
        <f t="shared" si="6"/>
        <v/>
      </c>
      <c r="B103" t="s">
        <v>101</v>
      </c>
    </row>
    <row r="104" spans="1:2">
      <c r="A104" s="2" t="str">
        <f t="shared" si="6"/>
        <v>augusztus 9., csütörtök</v>
      </c>
      <c r="B104" t="s">
        <v>102</v>
      </c>
    </row>
    <row r="105" spans="1:2">
      <c r="A105" s="2" t="str">
        <f t="shared" si="6"/>
        <v>augusztus 9., csütörtök</v>
      </c>
      <c r="B105" t="s">
        <v>103</v>
      </c>
    </row>
    <row r="106" spans="1:2">
      <c r="A106" s="2" t="str">
        <f t="shared" si="6"/>
        <v>augusztus 9., csütörtök</v>
      </c>
      <c r="B106" t="s">
        <v>104</v>
      </c>
    </row>
    <row r="107" spans="1:2">
      <c r="A107" s="2" t="str">
        <f t="shared" si="6"/>
        <v>augusztus 9., csütörtök</v>
      </c>
      <c r="B107" t="s">
        <v>105</v>
      </c>
    </row>
    <row r="108" spans="1:2">
      <c r="A108" s="2" t="str">
        <f t="shared" si="6"/>
        <v>augusztus 9., csütörtök</v>
      </c>
      <c r="B108" t="s">
        <v>106</v>
      </c>
    </row>
    <row r="109" spans="1:2">
      <c r="A109" s="2" t="str">
        <f t="shared" si="6"/>
        <v/>
      </c>
      <c r="B109" t="s">
        <v>107</v>
      </c>
    </row>
    <row r="110" spans="1:2">
      <c r="A110" s="2" t="str">
        <f t="shared" si="6"/>
        <v>augusztus 10., péntek</v>
      </c>
      <c r="B110" t="s">
        <v>108</v>
      </c>
    </row>
    <row r="111" spans="1:2">
      <c r="A111" s="2" t="str">
        <f t="shared" si="6"/>
        <v>augusztus 10., péntek</v>
      </c>
      <c r="B111" t="s">
        <v>109</v>
      </c>
    </row>
    <row r="112" spans="1:2">
      <c r="A112" s="2" t="str">
        <f t="shared" si="6"/>
        <v>augusztus 10., péntek</v>
      </c>
      <c r="B112" t="s">
        <v>110</v>
      </c>
    </row>
    <row r="113" spans="1:2">
      <c r="A113" s="2" t="str">
        <f t="shared" si="6"/>
        <v>augusztus 10., péntek</v>
      </c>
      <c r="B113" t="s">
        <v>111</v>
      </c>
    </row>
    <row r="114" spans="1:2">
      <c r="A114" s="2" t="str">
        <f t="shared" si="6"/>
        <v>augusztus 10., péntek</v>
      </c>
      <c r="B114" t="s">
        <v>112</v>
      </c>
    </row>
    <row r="115" spans="1:2">
      <c r="A115" s="2" t="str">
        <f t="shared" si="6"/>
        <v/>
      </c>
      <c r="B115" t="s">
        <v>113</v>
      </c>
    </row>
    <row r="116" spans="1:2">
      <c r="A116" s="2" t="str">
        <f t="shared" si="6"/>
        <v>augusztus 11., szombat</v>
      </c>
      <c r="B116" t="s">
        <v>114</v>
      </c>
    </row>
    <row r="117" spans="1:2">
      <c r="A117" s="2" t="str">
        <f t="shared" si="6"/>
        <v>augusztus 11., szombat</v>
      </c>
      <c r="B117" t="s">
        <v>115</v>
      </c>
    </row>
    <row r="118" spans="1:2">
      <c r="A118" s="2" t="str">
        <f t="shared" si="6"/>
        <v>augusztus 11., szombat</v>
      </c>
      <c r="B118" t="s">
        <v>116</v>
      </c>
    </row>
    <row r="119" spans="1:2">
      <c r="A119" s="2" t="str">
        <f t="shared" si="6"/>
        <v>augusztus 11., szombat</v>
      </c>
      <c r="B119" t="s">
        <v>117</v>
      </c>
    </row>
    <row r="120" spans="1:2">
      <c r="A120" s="2" t="str">
        <f t="shared" si="6"/>
        <v>augusztus 11., szombat</v>
      </c>
      <c r="B120" t="s">
        <v>118</v>
      </c>
    </row>
    <row r="121" spans="1:2">
      <c r="A121" s="2" t="str">
        <f t="shared" si="6"/>
        <v>augusztus 11., szombat</v>
      </c>
      <c r="B121" t="s">
        <v>119</v>
      </c>
    </row>
    <row r="122" spans="1:2">
      <c r="A122" s="2" t="str">
        <f t="shared" si="6"/>
        <v>augusztus 11., szombat</v>
      </c>
      <c r="B122" t="s">
        <v>120</v>
      </c>
    </row>
    <row r="123" spans="1:2">
      <c r="A123" s="2" t="str">
        <f t="shared" si="6"/>
        <v>augusztus 11., szombat</v>
      </c>
      <c r="B123" t="s">
        <v>121</v>
      </c>
    </row>
    <row r="124" spans="1:2">
      <c r="A124" s="2" t="str">
        <f t="shared" si="6"/>
        <v>augusztus 11., szombat</v>
      </c>
      <c r="B124" t="s">
        <v>122</v>
      </c>
    </row>
    <row r="125" spans="1:2">
      <c r="A125" s="2" t="str">
        <f t="shared" si="6"/>
        <v>augusztus 11., szombat</v>
      </c>
      <c r="B125" t="s">
        <v>123</v>
      </c>
    </row>
    <row r="126" spans="1:2">
      <c r="A126" s="2" t="str">
        <f t="shared" si="6"/>
        <v/>
      </c>
      <c r="B126" t="s">
        <v>124</v>
      </c>
    </row>
    <row r="127" spans="1:2">
      <c r="A127" s="2" t="str">
        <f t="shared" si="6"/>
        <v>augusztus 12., vasárnap</v>
      </c>
      <c r="B127" t="s">
        <v>125</v>
      </c>
    </row>
    <row r="128" spans="1:2">
      <c r="A128" s="2" t="str">
        <f t="shared" si="6"/>
        <v>augusztus 12., vasárnap</v>
      </c>
      <c r="B128" t="s">
        <v>126</v>
      </c>
    </row>
    <row r="129" spans="1:2">
      <c r="A129" s="2" t="str">
        <f t="shared" si="6"/>
        <v>augusztus 12., vasárnap</v>
      </c>
      <c r="B129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2003-01-01T10:16:08Z</dcterms:modified>
</cp:coreProperties>
</file>