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oktv\"/>
    </mc:Choice>
  </mc:AlternateContent>
  <bookViews>
    <workbookView xWindow="0" yWindow="0" windowWidth="28800" windowHeight="1243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1" l="1"/>
  <c r="C31" i="1"/>
  <c r="C32" i="1"/>
  <c r="C33" i="1"/>
  <c r="B36" i="1" l="1"/>
  <c r="B37" i="1" s="1"/>
  <c r="B38" i="1" s="1"/>
  <c r="B33" i="1"/>
  <c r="B32" i="1"/>
  <c r="B31" i="1"/>
  <c r="B30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3" i="1"/>
  <c r="T4" i="1"/>
  <c r="T5" i="1"/>
  <c r="T6" i="1"/>
  <c r="T7" i="1"/>
  <c r="T8" i="1"/>
  <c r="T9" i="1"/>
  <c r="T10" i="1"/>
  <c r="T11" i="1"/>
  <c r="T12" i="1"/>
  <c r="T13" i="1"/>
  <c r="T2" i="1"/>
  <c r="C30" i="1" s="1"/>
  <c r="B34" i="1" s="1"/>
  <c r="T31" i="1" l="1"/>
  <c r="T29" i="1"/>
  <c r="U22" i="1" s="1"/>
  <c r="U19" i="1" l="1"/>
  <c r="U3" i="1"/>
  <c r="U4" i="1"/>
  <c r="U10" i="1"/>
  <c r="U21" i="1"/>
  <c r="U5" i="1"/>
  <c r="U25" i="1"/>
  <c r="U7" i="1"/>
  <c r="U8" i="1"/>
  <c r="U14" i="1"/>
  <c r="U23" i="1"/>
  <c r="U9" i="1"/>
  <c r="U20" i="1"/>
  <c r="U15" i="1"/>
  <c r="U24" i="1"/>
  <c r="U2" i="1"/>
  <c r="U6" i="1"/>
  <c r="U17" i="1"/>
  <c r="U26" i="1"/>
  <c r="U12" i="1"/>
  <c r="U11" i="1"/>
  <c r="U16" i="1"/>
  <c r="U18" i="1"/>
  <c r="U27" i="1"/>
  <c r="U13" i="1"/>
</calcChain>
</file>

<file path=xl/sharedStrings.xml><?xml version="1.0" encoding="utf-8"?>
<sst xmlns="http://schemas.openxmlformats.org/spreadsheetml/2006/main" count="87" uniqueCount="60">
  <si>
    <t>Név</t>
  </si>
  <si>
    <t>Csoport</t>
  </si>
  <si>
    <t>Évfolyam</t>
  </si>
  <si>
    <t>Igazolt</t>
  </si>
  <si>
    <t>Igazolatlan</t>
  </si>
  <si>
    <t>Irodalom</t>
  </si>
  <si>
    <t>Magyar nyelvtan</t>
  </si>
  <si>
    <t>Történelem</t>
  </si>
  <si>
    <t>Angol nyelv</t>
  </si>
  <si>
    <t>Német nyelv</t>
  </si>
  <si>
    <t>Matematika</t>
  </si>
  <si>
    <t>Informatika</t>
  </si>
  <si>
    <t>Fizika</t>
  </si>
  <si>
    <t>Kémia</t>
  </si>
  <si>
    <t>Biológia</t>
  </si>
  <si>
    <t>Földrajz</t>
  </si>
  <si>
    <t>Ének-zene</t>
  </si>
  <si>
    <t>Rajz</t>
  </si>
  <si>
    <t>Testnevelés</t>
  </si>
  <si>
    <t>Átlag</t>
  </si>
  <si>
    <t>Minősítés</t>
  </si>
  <si>
    <t>István Vanessa</t>
  </si>
  <si>
    <t>Piros</t>
  </si>
  <si>
    <t>Kincses Annamária</t>
  </si>
  <si>
    <t>Sárga</t>
  </si>
  <si>
    <t>Kiss Oszkár</t>
  </si>
  <si>
    <t>Kiss-Szabó Mihály</t>
  </si>
  <si>
    <t>Kolláth Vivien</t>
  </si>
  <si>
    <t>Zöld</t>
  </si>
  <si>
    <t>Konrád Lilla</t>
  </si>
  <si>
    <t>Kék</t>
  </si>
  <si>
    <t>Lisztes Elek</t>
  </si>
  <si>
    <t>Nagy Szimonetta</t>
  </si>
  <si>
    <t>Somogyi Zsolt</t>
  </si>
  <si>
    <t>Bodnár Dóra</t>
  </si>
  <si>
    <t>Borbás Kis Nóra Kata</t>
  </si>
  <si>
    <t>Fekete Balázs</t>
  </si>
  <si>
    <t>Kiss Vivien</t>
  </si>
  <si>
    <t>Kószó Tímea</t>
  </si>
  <si>
    <t>Szalma Lajos</t>
  </si>
  <si>
    <t>Varga József</t>
  </si>
  <si>
    <t>Veres Zoltán</t>
  </si>
  <si>
    <t>Dorogi Endre</t>
  </si>
  <si>
    <t>Javai Petra</t>
  </si>
  <si>
    <t>Juhász Zsuzsanna</t>
  </si>
  <si>
    <t>Kőszegi Béla</t>
  </si>
  <si>
    <t>Szőke Péter</t>
  </si>
  <si>
    <t>Török Dániel</t>
  </si>
  <si>
    <t>Farkas Attila</t>
  </si>
  <si>
    <t>Németh Johanna Réka</t>
  </si>
  <si>
    <t>Varga Kristóf</t>
  </si>
  <si>
    <t>Átlagok:</t>
  </si>
  <si>
    <t>Létszám</t>
  </si>
  <si>
    <t>Tanulmányi átlag</t>
  </si>
  <si>
    <t>Van igazolatlan hiányzásuk?</t>
  </si>
  <si>
    <t>A legjobb átlagú csapat:</t>
  </si>
  <si>
    <t>A legtöbb igazolt hiányzás:</t>
  </si>
  <si>
    <t>Ki volt az?</t>
  </si>
  <si>
    <t>Melyik csapatba tartozik?</t>
  </si>
  <si>
    <t>legtöbb igazolt tanuló neve: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</si>
</sst>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2" fontId="0" fillId="0" borderId="1" xfId="0" applyNumberFormat="1" applyBorder="1"/>
    <xf numFmtId="0" fontId="0" fillId="0" borderId="18" xfId="0" applyBorder="1"/>
    <xf numFmtId="2" fontId="0" fillId="0" borderId="19" xfId="0" applyNumberFormat="1" applyBorder="1"/>
    <xf numFmtId="2" fontId="0" fillId="0" borderId="14" xfId="0" applyNumberFormat="1" applyBorder="1"/>
    <xf numFmtId="0" fontId="0" fillId="3" borderId="17" xfId="0" applyFill="1" applyBorder="1"/>
    <xf numFmtId="0" fontId="0" fillId="0" borderId="0" xfId="0" applyBorder="1"/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  <a:r>
              <a:rPr lang="hu-HU" baseline="0"/>
              <a:t> csapatok átlagjai</a:t>
            </a:r>
            <a:endParaRPr lang="hu-HU"/>
          </a:p>
        </c:rich>
      </c:tx>
      <c:layout>
        <c:manualLayout>
          <c:xMode val="edge"/>
          <c:yMode val="edge"/>
          <c:x val="0.403041557305336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3467592592592592"/>
          <c:w val="0.88396062992125979"/>
          <c:h val="0.78107283464566934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Munka1!$A$30:$A$33</c:f>
              <c:strCache>
                <c:ptCount val="4"/>
                <c:pt idx="0">
                  <c:v>Piros</c:v>
                </c:pt>
                <c:pt idx="1">
                  <c:v>Kék</c:v>
                </c:pt>
                <c:pt idx="2">
                  <c:v>Zöld</c:v>
                </c:pt>
                <c:pt idx="3">
                  <c:v>Sárga</c:v>
                </c:pt>
              </c:strCache>
            </c:strRef>
          </c:cat>
          <c:val>
            <c:numRef>
              <c:f>Munka1!$C$30:$C$33</c:f>
              <c:numCache>
                <c:formatCode>0.00</c:formatCode>
                <c:ptCount val="4"/>
                <c:pt idx="0">
                  <c:v>3.1785714285714288</c:v>
                </c:pt>
                <c:pt idx="1">
                  <c:v>3.3571428571428568</c:v>
                </c:pt>
                <c:pt idx="2">
                  <c:v>3.4285714285714288</c:v>
                </c:pt>
                <c:pt idx="3">
                  <c:v>3.6785714285714288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16112"/>
        <c:axId val="172686952"/>
      </c:barChart>
      <c:catAx>
        <c:axId val="2123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2686952"/>
        <c:crosses val="autoZero"/>
        <c:auto val="1"/>
        <c:lblAlgn val="ctr"/>
        <c:lblOffset val="100"/>
        <c:tickLblSkip val="1"/>
        <c:noMultiLvlLbl val="0"/>
      </c:catAx>
      <c:valAx>
        <c:axId val="17268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3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/>
      <a:srcRect/>
      <a:stretch>
        <a:fillRect l="8000" t="2000" r="41000" b="8000"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28</xdr:row>
      <xdr:rowOff>404812</xdr:rowOff>
    </xdr:from>
    <xdr:to>
      <xdr:col>12</xdr:col>
      <xdr:colOff>66675</xdr:colOff>
      <xdr:row>43</xdr:row>
      <xdr:rowOff>42862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R33" sqref="R33"/>
    </sheetView>
  </sheetViews>
  <sheetFormatPr defaultRowHeight="15" x14ac:dyDescent="0.25"/>
  <cols>
    <col min="1" max="1" width="26" customWidth="1"/>
    <col min="2" max="2" width="14.28515625" customWidth="1"/>
    <col min="3" max="3" width="12.85546875" customWidth="1"/>
    <col min="4" max="4" width="16.85546875" customWidth="1"/>
    <col min="5" max="5" width="12.28515625" customWidth="1"/>
    <col min="20" max="20" width="9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>
        <v>9</v>
      </c>
      <c r="D2">
        <v>0</v>
      </c>
      <c r="E2">
        <v>0</v>
      </c>
      <c r="F2">
        <v>3</v>
      </c>
      <c r="G2">
        <v>2</v>
      </c>
      <c r="H2">
        <v>2</v>
      </c>
      <c r="I2">
        <v>3</v>
      </c>
      <c r="J2">
        <v>5</v>
      </c>
      <c r="K2">
        <v>2</v>
      </c>
      <c r="L2">
        <v>2</v>
      </c>
      <c r="M2">
        <v>3</v>
      </c>
      <c r="N2">
        <v>2</v>
      </c>
      <c r="O2">
        <v>2</v>
      </c>
      <c r="P2">
        <v>3</v>
      </c>
      <c r="Q2">
        <v>2</v>
      </c>
      <c r="R2">
        <v>4</v>
      </c>
      <c r="S2">
        <v>3</v>
      </c>
      <c r="T2" s="1">
        <f>AVERAGE(F2:S2)</f>
        <v>2.7142857142857144</v>
      </c>
      <c r="U2" t="str">
        <f t="shared" ref="U2:U27" si="0">IF($T$29&gt;T2,"gyenge",IF($T$29&lt;T2,"ügyes"," "))</f>
        <v>gyenge</v>
      </c>
    </row>
    <row r="3" spans="1:21" x14ac:dyDescent="0.25">
      <c r="A3" t="s">
        <v>23</v>
      </c>
      <c r="B3" t="s">
        <v>24</v>
      </c>
      <c r="C3">
        <v>9</v>
      </c>
      <c r="D3">
        <v>5</v>
      </c>
      <c r="E3">
        <v>1</v>
      </c>
      <c r="F3">
        <v>4</v>
      </c>
      <c r="G3">
        <v>4</v>
      </c>
      <c r="H3">
        <v>5</v>
      </c>
      <c r="I3">
        <v>4</v>
      </c>
      <c r="J3">
        <v>3</v>
      </c>
      <c r="K3">
        <v>4</v>
      </c>
      <c r="L3">
        <v>4</v>
      </c>
      <c r="M3">
        <v>3</v>
      </c>
      <c r="N3">
        <v>4</v>
      </c>
      <c r="O3">
        <v>2</v>
      </c>
      <c r="P3">
        <v>5</v>
      </c>
      <c r="Q3">
        <v>4</v>
      </c>
      <c r="R3">
        <v>5</v>
      </c>
      <c r="S3">
        <v>3</v>
      </c>
      <c r="T3" s="1">
        <f t="shared" ref="T3:T26" si="1">AVERAGE(F3:S3)</f>
        <v>3.8571428571428572</v>
      </c>
      <c r="U3" t="str">
        <f t="shared" si="0"/>
        <v>ügyes</v>
      </c>
    </row>
    <row r="4" spans="1:21" x14ac:dyDescent="0.25">
      <c r="A4" t="s">
        <v>25</v>
      </c>
      <c r="B4" t="s">
        <v>24</v>
      </c>
      <c r="C4">
        <v>9</v>
      </c>
      <c r="D4">
        <v>11</v>
      </c>
      <c r="E4">
        <v>0</v>
      </c>
      <c r="F4">
        <v>4</v>
      </c>
      <c r="G4">
        <v>2</v>
      </c>
      <c r="H4">
        <v>4</v>
      </c>
      <c r="I4">
        <v>2</v>
      </c>
      <c r="J4">
        <v>3</v>
      </c>
      <c r="K4">
        <v>2</v>
      </c>
      <c r="L4">
        <v>3</v>
      </c>
      <c r="M4">
        <v>3</v>
      </c>
      <c r="N4">
        <v>4</v>
      </c>
      <c r="O4">
        <v>3</v>
      </c>
      <c r="P4">
        <v>5</v>
      </c>
      <c r="Q4">
        <v>4</v>
      </c>
      <c r="R4">
        <v>5</v>
      </c>
      <c r="S4">
        <v>3</v>
      </c>
      <c r="T4" s="1">
        <f t="shared" si="1"/>
        <v>3.3571428571428572</v>
      </c>
      <c r="U4" t="str">
        <f t="shared" si="0"/>
        <v>gyenge</v>
      </c>
    </row>
    <row r="5" spans="1:21" x14ac:dyDescent="0.25">
      <c r="A5" t="s">
        <v>26</v>
      </c>
      <c r="B5" t="s">
        <v>22</v>
      </c>
      <c r="C5">
        <v>9</v>
      </c>
      <c r="D5">
        <v>3</v>
      </c>
      <c r="E5">
        <v>0</v>
      </c>
      <c r="F5">
        <v>4</v>
      </c>
      <c r="G5">
        <v>2</v>
      </c>
      <c r="H5">
        <v>4</v>
      </c>
      <c r="I5">
        <v>3</v>
      </c>
      <c r="J5">
        <v>4</v>
      </c>
      <c r="K5">
        <v>3</v>
      </c>
      <c r="L5">
        <v>2</v>
      </c>
      <c r="M5">
        <v>3</v>
      </c>
      <c r="N5">
        <v>3</v>
      </c>
      <c r="O5">
        <v>3</v>
      </c>
      <c r="P5">
        <v>3</v>
      </c>
      <c r="Q5">
        <v>5</v>
      </c>
      <c r="R5">
        <v>3</v>
      </c>
      <c r="S5">
        <v>4</v>
      </c>
      <c r="T5" s="1">
        <f t="shared" si="1"/>
        <v>3.2857142857142856</v>
      </c>
      <c r="U5" t="str">
        <f t="shared" si="0"/>
        <v>gyenge</v>
      </c>
    </row>
    <row r="6" spans="1:21" x14ac:dyDescent="0.25">
      <c r="A6" t="s">
        <v>27</v>
      </c>
      <c r="B6" t="s">
        <v>28</v>
      </c>
      <c r="C6">
        <v>9</v>
      </c>
      <c r="D6">
        <v>1</v>
      </c>
      <c r="E6">
        <v>6</v>
      </c>
      <c r="F6">
        <v>5</v>
      </c>
      <c r="G6">
        <v>4</v>
      </c>
      <c r="H6">
        <v>1</v>
      </c>
      <c r="I6">
        <v>4</v>
      </c>
      <c r="J6">
        <v>4</v>
      </c>
      <c r="K6">
        <v>2</v>
      </c>
      <c r="L6">
        <v>5</v>
      </c>
      <c r="M6">
        <v>2</v>
      </c>
      <c r="N6">
        <v>1</v>
      </c>
      <c r="O6">
        <v>5</v>
      </c>
      <c r="P6">
        <v>2</v>
      </c>
      <c r="Q6">
        <v>3</v>
      </c>
      <c r="R6">
        <v>3</v>
      </c>
      <c r="S6">
        <v>3</v>
      </c>
      <c r="T6" s="1">
        <f t="shared" si="1"/>
        <v>3.1428571428571428</v>
      </c>
      <c r="U6" t="str">
        <f t="shared" si="0"/>
        <v>gyenge</v>
      </c>
    </row>
    <row r="7" spans="1:21" x14ac:dyDescent="0.25">
      <c r="A7" t="s">
        <v>29</v>
      </c>
      <c r="B7" t="s">
        <v>30</v>
      </c>
      <c r="C7">
        <v>9</v>
      </c>
      <c r="D7">
        <v>21</v>
      </c>
      <c r="E7">
        <v>0</v>
      </c>
      <c r="F7">
        <v>3</v>
      </c>
      <c r="G7">
        <v>2</v>
      </c>
      <c r="H7">
        <v>4</v>
      </c>
      <c r="I7">
        <v>4</v>
      </c>
      <c r="J7">
        <v>3</v>
      </c>
      <c r="K7">
        <v>3</v>
      </c>
      <c r="L7">
        <v>3</v>
      </c>
      <c r="M7">
        <v>1</v>
      </c>
      <c r="N7">
        <v>2</v>
      </c>
      <c r="O7">
        <v>2</v>
      </c>
      <c r="P7">
        <v>2</v>
      </c>
      <c r="Q7">
        <v>4</v>
      </c>
      <c r="R7">
        <v>2</v>
      </c>
      <c r="S7">
        <v>5</v>
      </c>
      <c r="T7" s="1">
        <f t="shared" si="1"/>
        <v>2.8571428571428572</v>
      </c>
      <c r="U7" t="str">
        <f t="shared" si="0"/>
        <v>gyenge</v>
      </c>
    </row>
    <row r="8" spans="1:21" x14ac:dyDescent="0.25">
      <c r="A8" t="s">
        <v>31</v>
      </c>
      <c r="B8" t="s">
        <v>28</v>
      </c>
      <c r="C8">
        <v>9</v>
      </c>
      <c r="D8">
        <v>141</v>
      </c>
      <c r="E8">
        <v>0</v>
      </c>
      <c r="F8">
        <v>4</v>
      </c>
      <c r="G8">
        <v>3</v>
      </c>
      <c r="H8">
        <v>5</v>
      </c>
      <c r="I8">
        <v>4</v>
      </c>
      <c r="J8">
        <v>4</v>
      </c>
      <c r="K8">
        <v>1</v>
      </c>
      <c r="L8">
        <v>4</v>
      </c>
      <c r="M8">
        <v>4</v>
      </c>
      <c r="N8">
        <v>4</v>
      </c>
      <c r="O8">
        <v>3</v>
      </c>
      <c r="P8">
        <v>3</v>
      </c>
      <c r="Q8">
        <v>3</v>
      </c>
      <c r="R8">
        <v>4</v>
      </c>
      <c r="S8">
        <v>4</v>
      </c>
      <c r="T8" s="1">
        <f t="shared" si="1"/>
        <v>3.5714285714285716</v>
      </c>
      <c r="U8" t="str">
        <f t="shared" si="0"/>
        <v>ügyes</v>
      </c>
    </row>
    <row r="9" spans="1:21" x14ac:dyDescent="0.25">
      <c r="A9" t="s">
        <v>32</v>
      </c>
      <c r="B9" t="s">
        <v>28</v>
      </c>
      <c r="C9">
        <v>9</v>
      </c>
      <c r="D9">
        <v>1</v>
      </c>
      <c r="E9">
        <v>0</v>
      </c>
      <c r="F9">
        <v>3</v>
      </c>
      <c r="G9">
        <v>4</v>
      </c>
      <c r="H9">
        <v>3</v>
      </c>
      <c r="I9">
        <v>2</v>
      </c>
      <c r="J9">
        <v>2</v>
      </c>
      <c r="K9">
        <v>2</v>
      </c>
      <c r="L9">
        <v>3</v>
      </c>
      <c r="M9">
        <v>3</v>
      </c>
      <c r="N9">
        <v>2</v>
      </c>
      <c r="O9">
        <v>2</v>
      </c>
      <c r="P9">
        <v>2</v>
      </c>
      <c r="Q9">
        <v>3</v>
      </c>
      <c r="R9">
        <v>5</v>
      </c>
      <c r="S9">
        <v>5</v>
      </c>
      <c r="T9" s="1">
        <f t="shared" si="1"/>
        <v>2.9285714285714284</v>
      </c>
      <c r="U9" t="str">
        <f t="shared" si="0"/>
        <v>gyenge</v>
      </c>
    </row>
    <row r="10" spans="1:21" x14ac:dyDescent="0.25">
      <c r="A10" t="s">
        <v>33</v>
      </c>
      <c r="B10" t="s">
        <v>22</v>
      </c>
      <c r="C10">
        <v>9</v>
      </c>
      <c r="D10">
        <v>12</v>
      </c>
      <c r="E10">
        <v>0</v>
      </c>
      <c r="F10">
        <v>3</v>
      </c>
      <c r="G10">
        <v>3</v>
      </c>
      <c r="H10">
        <v>2</v>
      </c>
      <c r="I10">
        <v>5</v>
      </c>
      <c r="J10">
        <v>5</v>
      </c>
      <c r="K10">
        <v>2</v>
      </c>
      <c r="L10">
        <v>4</v>
      </c>
      <c r="M10">
        <v>5</v>
      </c>
      <c r="N10">
        <v>3</v>
      </c>
      <c r="O10">
        <v>3</v>
      </c>
      <c r="P10">
        <v>2</v>
      </c>
      <c r="Q10">
        <v>4</v>
      </c>
      <c r="R10">
        <v>4</v>
      </c>
      <c r="S10">
        <v>3</v>
      </c>
      <c r="T10" s="1">
        <f t="shared" si="1"/>
        <v>3.4285714285714284</v>
      </c>
      <c r="U10" t="str">
        <f t="shared" si="0"/>
        <v>ügyes</v>
      </c>
    </row>
    <row r="11" spans="1:21" x14ac:dyDescent="0.25">
      <c r="A11" t="s">
        <v>34</v>
      </c>
      <c r="B11" t="s">
        <v>24</v>
      </c>
      <c r="C11">
        <v>10</v>
      </c>
      <c r="D11">
        <v>12</v>
      </c>
      <c r="E11">
        <v>0</v>
      </c>
      <c r="F11">
        <v>4</v>
      </c>
      <c r="G11">
        <v>2</v>
      </c>
      <c r="H11">
        <v>4</v>
      </c>
      <c r="I11">
        <v>3</v>
      </c>
      <c r="J11">
        <v>4</v>
      </c>
      <c r="K11">
        <v>3</v>
      </c>
      <c r="L11">
        <v>3</v>
      </c>
      <c r="M11">
        <v>4</v>
      </c>
      <c r="N11">
        <v>4</v>
      </c>
      <c r="O11">
        <v>3</v>
      </c>
      <c r="P11">
        <v>5</v>
      </c>
      <c r="Q11">
        <v>5</v>
      </c>
      <c r="R11">
        <v>5</v>
      </c>
      <c r="S11">
        <v>3</v>
      </c>
      <c r="T11" s="1">
        <f t="shared" si="1"/>
        <v>3.7142857142857144</v>
      </c>
      <c r="U11" t="str">
        <f t="shared" si="0"/>
        <v>ügyes</v>
      </c>
    </row>
    <row r="12" spans="1:21" x14ac:dyDescent="0.25">
      <c r="A12" t="s">
        <v>35</v>
      </c>
      <c r="B12" t="s">
        <v>22</v>
      </c>
      <c r="C12">
        <v>10</v>
      </c>
      <c r="D12">
        <v>32</v>
      </c>
      <c r="E12">
        <v>0</v>
      </c>
      <c r="F12">
        <v>3</v>
      </c>
      <c r="G12">
        <v>4</v>
      </c>
      <c r="H12">
        <v>4</v>
      </c>
      <c r="I12">
        <v>3</v>
      </c>
      <c r="J12">
        <v>2</v>
      </c>
      <c r="K12">
        <v>5</v>
      </c>
      <c r="L12">
        <v>3</v>
      </c>
      <c r="M12">
        <v>4</v>
      </c>
      <c r="N12">
        <v>2</v>
      </c>
      <c r="O12">
        <v>4</v>
      </c>
      <c r="P12">
        <v>4</v>
      </c>
      <c r="Q12">
        <v>4</v>
      </c>
      <c r="R12">
        <v>4</v>
      </c>
      <c r="S12">
        <v>3</v>
      </c>
      <c r="T12" s="1">
        <f t="shared" si="1"/>
        <v>3.5</v>
      </c>
      <c r="U12" t="str">
        <f t="shared" si="0"/>
        <v>ügyes</v>
      </c>
    </row>
    <row r="13" spans="1:21" x14ac:dyDescent="0.25">
      <c r="A13" t="s">
        <v>36</v>
      </c>
      <c r="B13" t="s">
        <v>24</v>
      </c>
      <c r="C13">
        <v>10</v>
      </c>
      <c r="D13">
        <v>9</v>
      </c>
      <c r="E13">
        <v>0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 s="1">
        <f t="shared" si="1"/>
        <v>5</v>
      </c>
      <c r="U13" t="str">
        <f t="shared" si="0"/>
        <v>ügyes</v>
      </c>
    </row>
    <row r="14" spans="1:21" x14ac:dyDescent="0.25">
      <c r="A14" t="s">
        <v>37</v>
      </c>
      <c r="B14" t="s">
        <v>28</v>
      </c>
      <c r="C14">
        <v>10</v>
      </c>
      <c r="D14">
        <v>12</v>
      </c>
      <c r="E14">
        <v>0</v>
      </c>
      <c r="F14">
        <v>4</v>
      </c>
      <c r="G14">
        <v>4</v>
      </c>
      <c r="H14">
        <v>2</v>
      </c>
      <c r="I14">
        <v>3</v>
      </c>
      <c r="J14">
        <v>4</v>
      </c>
      <c r="K14">
        <v>3</v>
      </c>
      <c r="L14">
        <v>3</v>
      </c>
      <c r="M14">
        <v>4</v>
      </c>
      <c r="N14">
        <v>3</v>
      </c>
      <c r="O14">
        <v>3</v>
      </c>
      <c r="P14">
        <v>2</v>
      </c>
      <c r="Q14">
        <v>3</v>
      </c>
      <c r="R14">
        <v>5</v>
      </c>
      <c r="S14">
        <v>5</v>
      </c>
      <c r="T14" s="1">
        <f t="shared" si="1"/>
        <v>3.4285714285714284</v>
      </c>
      <c r="U14" t="str">
        <f t="shared" si="0"/>
        <v>ügyes</v>
      </c>
    </row>
    <row r="15" spans="1:21" x14ac:dyDescent="0.25">
      <c r="A15" t="s">
        <v>38</v>
      </c>
      <c r="B15" t="s">
        <v>30</v>
      </c>
      <c r="C15">
        <v>10</v>
      </c>
      <c r="D15">
        <v>71</v>
      </c>
      <c r="E15">
        <v>0</v>
      </c>
      <c r="F15">
        <v>4</v>
      </c>
      <c r="G15">
        <v>5</v>
      </c>
      <c r="H15">
        <v>4</v>
      </c>
      <c r="I15">
        <v>5</v>
      </c>
      <c r="J15">
        <v>4</v>
      </c>
      <c r="K15">
        <v>3</v>
      </c>
      <c r="L15">
        <v>5</v>
      </c>
      <c r="M15">
        <v>4</v>
      </c>
      <c r="N15">
        <v>4</v>
      </c>
      <c r="O15">
        <v>5</v>
      </c>
      <c r="P15">
        <v>5</v>
      </c>
      <c r="Q15">
        <v>5</v>
      </c>
      <c r="R15">
        <v>5</v>
      </c>
      <c r="S15">
        <v>5</v>
      </c>
      <c r="T15" s="1">
        <f t="shared" si="1"/>
        <v>4.5</v>
      </c>
      <c r="U15" t="str">
        <f t="shared" si="0"/>
        <v>ügyes</v>
      </c>
    </row>
    <row r="16" spans="1:21" x14ac:dyDescent="0.25">
      <c r="A16" t="s">
        <v>39</v>
      </c>
      <c r="B16" t="s">
        <v>24</v>
      </c>
      <c r="C16">
        <v>10</v>
      </c>
      <c r="D16">
        <v>37</v>
      </c>
      <c r="E16">
        <v>2</v>
      </c>
      <c r="F16">
        <v>4</v>
      </c>
      <c r="G16">
        <v>4</v>
      </c>
      <c r="H16">
        <v>4</v>
      </c>
      <c r="I16">
        <v>3</v>
      </c>
      <c r="J16">
        <v>4</v>
      </c>
      <c r="K16">
        <v>2</v>
      </c>
      <c r="L16">
        <v>3</v>
      </c>
      <c r="M16">
        <v>3</v>
      </c>
      <c r="N16">
        <v>2</v>
      </c>
      <c r="O16">
        <v>3</v>
      </c>
      <c r="P16">
        <v>2</v>
      </c>
      <c r="Q16">
        <v>3</v>
      </c>
      <c r="R16">
        <v>3</v>
      </c>
      <c r="S16">
        <v>2</v>
      </c>
      <c r="T16" s="1">
        <f t="shared" si="1"/>
        <v>3</v>
      </c>
      <c r="U16" t="str">
        <f t="shared" si="0"/>
        <v>gyenge</v>
      </c>
    </row>
    <row r="17" spans="1:21" x14ac:dyDescent="0.25">
      <c r="A17" t="s">
        <v>40</v>
      </c>
      <c r="B17" t="s">
        <v>22</v>
      </c>
      <c r="C17">
        <v>10</v>
      </c>
      <c r="D17">
        <v>0</v>
      </c>
      <c r="E17">
        <v>0</v>
      </c>
      <c r="F17">
        <v>2</v>
      </c>
      <c r="G17">
        <v>4</v>
      </c>
      <c r="H17">
        <v>3</v>
      </c>
      <c r="I17">
        <v>4</v>
      </c>
      <c r="J17">
        <v>3</v>
      </c>
      <c r="K17">
        <v>5</v>
      </c>
      <c r="L17">
        <v>2</v>
      </c>
      <c r="M17">
        <v>2</v>
      </c>
      <c r="N17">
        <v>4</v>
      </c>
      <c r="O17">
        <v>4</v>
      </c>
      <c r="P17">
        <v>4</v>
      </c>
      <c r="Q17">
        <v>4</v>
      </c>
      <c r="R17">
        <v>3</v>
      </c>
      <c r="S17">
        <v>4</v>
      </c>
      <c r="T17" s="1">
        <f t="shared" si="1"/>
        <v>3.4285714285714284</v>
      </c>
      <c r="U17" t="str">
        <f t="shared" si="0"/>
        <v>ügyes</v>
      </c>
    </row>
    <row r="18" spans="1:21" x14ac:dyDescent="0.25">
      <c r="A18" t="s">
        <v>41</v>
      </c>
      <c r="B18" t="s">
        <v>30</v>
      </c>
      <c r="C18">
        <v>10</v>
      </c>
      <c r="D18">
        <v>0</v>
      </c>
      <c r="E18">
        <v>0</v>
      </c>
      <c r="F18">
        <v>4</v>
      </c>
      <c r="G18">
        <v>4</v>
      </c>
      <c r="H18">
        <v>4</v>
      </c>
      <c r="I18">
        <v>2</v>
      </c>
      <c r="J18">
        <v>3</v>
      </c>
      <c r="K18">
        <v>3</v>
      </c>
      <c r="L18">
        <v>3</v>
      </c>
      <c r="M18">
        <v>2</v>
      </c>
      <c r="N18">
        <v>4</v>
      </c>
      <c r="O18">
        <v>3</v>
      </c>
      <c r="P18">
        <v>3</v>
      </c>
      <c r="Q18">
        <v>3</v>
      </c>
      <c r="R18">
        <v>4</v>
      </c>
      <c r="S18">
        <v>4</v>
      </c>
      <c r="T18" s="1">
        <f t="shared" si="1"/>
        <v>3.2857142857142856</v>
      </c>
      <c r="U18" t="str">
        <f t="shared" si="0"/>
        <v>gyenge</v>
      </c>
    </row>
    <row r="19" spans="1:21" x14ac:dyDescent="0.25">
      <c r="A19" t="s">
        <v>42</v>
      </c>
      <c r="B19" t="s">
        <v>28</v>
      </c>
      <c r="C19">
        <v>11</v>
      </c>
      <c r="D19">
        <v>0</v>
      </c>
      <c r="E19">
        <v>0</v>
      </c>
      <c r="F19">
        <v>2</v>
      </c>
      <c r="G19">
        <v>4</v>
      </c>
      <c r="H19">
        <v>3</v>
      </c>
      <c r="I19">
        <v>3</v>
      </c>
      <c r="J19">
        <v>4</v>
      </c>
      <c r="K19">
        <v>4</v>
      </c>
      <c r="L19">
        <v>4</v>
      </c>
      <c r="M19">
        <v>3</v>
      </c>
      <c r="N19">
        <v>4</v>
      </c>
      <c r="O19">
        <v>5</v>
      </c>
      <c r="P19">
        <v>4</v>
      </c>
      <c r="Q19">
        <v>4</v>
      </c>
      <c r="R19">
        <v>5</v>
      </c>
      <c r="S19">
        <v>2</v>
      </c>
      <c r="T19" s="1">
        <f t="shared" si="1"/>
        <v>3.6428571428571428</v>
      </c>
      <c r="U19" t="str">
        <f t="shared" si="0"/>
        <v>ügyes</v>
      </c>
    </row>
    <row r="20" spans="1:21" x14ac:dyDescent="0.25">
      <c r="A20" t="s">
        <v>43</v>
      </c>
      <c r="B20" t="s">
        <v>24</v>
      </c>
      <c r="C20">
        <v>11</v>
      </c>
      <c r="D20">
        <v>134</v>
      </c>
      <c r="E20">
        <v>0</v>
      </c>
      <c r="F20">
        <v>3</v>
      </c>
      <c r="G20">
        <v>4</v>
      </c>
      <c r="H20">
        <v>4</v>
      </c>
      <c r="I20">
        <v>4</v>
      </c>
      <c r="J20">
        <v>3</v>
      </c>
      <c r="K20">
        <v>3</v>
      </c>
      <c r="L20">
        <v>2</v>
      </c>
      <c r="M20">
        <v>3</v>
      </c>
      <c r="N20">
        <v>2</v>
      </c>
      <c r="O20">
        <v>4</v>
      </c>
      <c r="P20">
        <v>3</v>
      </c>
      <c r="Q20">
        <v>3</v>
      </c>
      <c r="R20">
        <v>2</v>
      </c>
      <c r="S20">
        <v>4</v>
      </c>
      <c r="T20" s="1">
        <f t="shared" si="1"/>
        <v>3.1428571428571428</v>
      </c>
      <c r="U20" t="str">
        <f t="shared" si="0"/>
        <v>gyenge</v>
      </c>
    </row>
    <row r="21" spans="1:21" x14ac:dyDescent="0.25">
      <c r="A21" t="s">
        <v>44</v>
      </c>
      <c r="B21" t="s">
        <v>28</v>
      </c>
      <c r="C21">
        <v>11</v>
      </c>
      <c r="D21">
        <v>43</v>
      </c>
      <c r="E21">
        <v>3</v>
      </c>
      <c r="F21">
        <v>4</v>
      </c>
      <c r="G21">
        <v>5</v>
      </c>
      <c r="H21">
        <v>5</v>
      </c>
      <c r="I21">
        <v>4</v>
      </c>
      <c r="J21">
        <v>5</v>
      </c>
      <c r="K21">
        <v>3</v>
      </c>
      <c r="L21">
        <v>3</v>
      </c>
      <c r="M21">
        <v>4</v>
      </c>
      <c r="N21">
        <v>2</v>
      </c>
      <c r="O21">
        <v>3</v>
      </c>
      <c r="P21">
        <v>5</v>
      </c>
      <c r="Q21">
        <v>3</v>
      </c>
      <c r="R21">
        <v>4</v>
      </c>
      <c r="S21">
        <v>4</v>
      </c>
      <c r="T21" s="1">
        <f t="shared" si="1"/>
        <v>3.8571428571428572</v>
      </c>
      <c r="U21" t="str">
        <f t="shared" si="0"/>
        <v>ügyes</v>
      </c>
    </row>
    <row r="22" spans="1:21" x14ac:dyDescent="0.25">
      <c r="A22" t="s">
        <v>45</v>
      </c>
      <c r="B22" t="s">
        <v>30</v>
      </c>
      <c r="C22">
        <v>11</v>
      </c>
      <c r="D22">
        <v>0</v>
      </c>
      <c r="E22">
        <v>1</v>
      </c>
      <c r="F22">
        <v>4</v>
      </c>
      <c r="G22">
        <v>3</v>
      </c>
      <c r="H22">
        <v>4</v>
      </c>
      <c r="I22">
        <v>3</v>
      </c>
      <c r="J22">
        <v>3</v>
      </c>
      <c r="K22">
        <v>4</v>
      </c>
      <c r="L22">
        <v>3</v>
      </c>
      <c r="M22">
        <v>5</v>
      </c>
      <c r="N22">
        <v>4</v>
      </c>
      <c r="O22">
        <v>3</v>
      </c>
      <c r="P22">
        <v>3</v>
      </c>
      <c r="Q22">
        <v>4</v>
      </c>
      <c r="R22">
        <v>5</v>
      </c>
      <c r="S22">
        <v>3</v>
      </c>
      <c r="T22" s="1">
        <f t="shared" si="1"/>
        <v>3.6428571428571428</v>
      </c>
      <c r="U22" t="str">
        <f t="shared" si="0"/>
        <v>ügyes</v>
      </c>
    </row>
    <row r="23" spans="1:21" x14ac:dyDescent="0.25">
      <c r="A23" t="s">
        <v>46</v>
      </c>
      <c r="B23" t="s">
        <v>30</v>
      </c>
      <c r="C23">
        <v>11</v>
      </c>
      <c r="D23">
        <v>45</v>
      </c>
      <c r="E23">
        <v>21</v>
      </c>
      <c r="F23">
        <v>2</v>
      </c>
      <c r="G23">
        <v>2</v>
      </c>
      <c r="H23">
        <v>4</v>
      </c>
      <c r="I23">
        <v>5</v>
      </c>
      <c r="J23">
        <v>4</v>
      </c>
      <c r="K23">
        <v>2</v>
      </c>
      <c r="L23">
        <v>2</v>
      </c>
      <c r="M23">
        <v>4</v>
      </c>
      <c r="N23">
        <v>4</v>
      </c>
      <c r="O23">
        <v>2</v>
      </c>
      <c r="P23">
        <v>5</v>
      </c>
      <c r="Q23">
        <v>3</v>
      </c>
      <c r="R23">
        <v>4</v>
      </c>
      <c r="S23">
        <v>4</v>
      </c>
      <c r="T23" s="1">
        <f t="shared" si="1"/>
        <v>3.3571428571428572</v>
      </c>
      <c r="U23" t="str">
        <f t="shared" si="0"/>
        <v>gyenge</v>
      </c>
    </row>
    <row r="24" spans="1:21" x14ac:dyDescent="0.25">
      <c r="A24" t="s">
        <v>47</v>
      </c>
      <c r="B24" t="s">
        <v>22</v>
      </c>
      <c r="C24">
        <v>11</v>
      </c>
      <c r="D24">
        <v>0</v>
      </c>
      <c r="E24">
        <v>0</v>
      </c>
      <c r="F24">
        <v>4</v>
      </c>
      <c r="G24">
        <v>3</v>
      </c>
      <c r="H24">
        <v>2</v>
      </c>
      <c r="I24">
        <v>3</v>
      </c>
      <c r="J24">
        <v>1</v>
      </c>
      <c r="K24">
        <v>1</v>
      </c>
      <c r="L24">
        <v>2</v>
      </c>
      <c r="M24">
        <v>1</v>
      </c>
      <c r="N24">
        <v>3</v>
      </c>
      <c r="O24">
        <v>3</v>
      </c>
      <c r="P24">
        <v>3</v>
      </c>
      <c r="Q24">
        <v>5</v>
      </c>
      <c r="R24">
        <v>5</v>
      </c>
      <c r="S24">
        <v>2</v>
      </c>
      <c r="T24" s="1">
        <f t="shared" si="1"/>
        <v>2.7142857142857144</v>
      </c>
      <c r="U24" t="str">
        <f t="shared" si="0"/>
        <v>gyenge</v>
      </c>
    </row>
    <row r="25" spans="1:21" x14ac:dyDescent="0.25">
      <c r="A25" t="s">
        <v>48</v>
      </c>
      <c r="B25" t="s">
        <v>30</v>
      </c>
      <c r="C25">
        <v>12</v>
      </c>
      <c r="D25">
        <v>68</v>
      </c>
      <c r="E25">
        <v>1</v>
      </c>
      <c r="F25">
        <v>4</v>
      </c>
      <c r="G25">
        <v>2</v>
      </c>
      <c r="H25">
        <v>4</v>
      </c>
      <c r="I25">
        <v>3</v>
      </c>
      <c r="J25">
        <v>3</v>
      </c>
      <c r="K25">
        <v>4</v>
      </c>
      <c r="L25">
        <v>3</v>
      </c>
      <c r="M25">
        <v>3</v>
      </c>
      <c r="N25">
        <v>3</v>
      </c>
      <c r="O25">
        <v>3</v>
      </c>
      <c r="P25">
        <v>4</v>
      </c>
      <c r="Q25">
        <v>4</v>
      </c>
      <c r="R25">
        <v>4</v>
      </c>
      <c r="S25">
        <v>4</v>
      </c>
      <c r="T25" s="1">
        <f t="shared" si="1"/>
        <v>3.4285714285714284</v>
      </c>
      <c r="U25" t="str">
        <f t="shared" si="0"/>
        <v>ügyes</v>
      </c>
    </row>
    <row r="26" spans="1:21" x14ac:dyDescent="0.25">
      <c r="A26" t="s">
        <v>49</v>
      </c>
      <c r="B26" t="s">
        <v>30</v>
      </c>
      <c r="C26">
        <v>12</v>
      </c>
      <c r="D26">
        <v>11</v>
      </c>
      <c r="E26">
        <v>0</v>
      </c>
      <c r="F26">
        <v>1</v>
      </c>
      <c r="G26">
        <v>2</v>
      </c>
      <c r="H26">
        <v>4</v>
      </c>
      <c r="I26">
        <v>1</v>
      </c>
      <c r="J26">
        <v>2</v>
      </c>
      <c r="K26">
        <v>3</v>
      </c>
      <c r="L26">
        <v>4</v>
      </c>
      <c r="M26">
        <v>3</v>
      </c>
      <c r="N26">
        <v>1</v>
      </c>
      <c r="O26">
        <v>2</v>
      </c>
      <c r="P26">
        <v>3</v>
      </c>
      <c r="Q26">
        <v>4</v>
      </c>
      <c r="R26">
        <v>3</v>
      </c>
      <c r="S26">
        <v>4</v>
      </c>
      <c r="T26" s="1">
        <f t="shared" si="1"/>
        <v>2.6428571428571428</v>
      </c>
      <c r="U26" t="str">
        <f t="shared" si="0"/>
        <v>gyenge</v>
      </c>
    </row>
    <row r="27" spans="1:21" x14ac:dyDescent="0.25">
      <c r="A27" t="s">
        <v>50</v>
      </c>
      <c r="B27" t="s">
        <v>30</v>
      </c>
      <c r="C27">
        <v>12</v>
      </c>
      <c r="D27">
        <v>0</v>
      </c>
      <c r="E27">
        <v>0</v>
      </c>
      <c r="F27">
        <v>2</v>
      </c>
      <c r="G27">
        <v>2</v>
      </c>
      <c r="H27">
        <v>3</v>
      </c>
      <c r="I27">
        <v>3</v>
      </c>
      <c r="J27">
        <v>4</v>
      </c>
      <c r="K27">
        <v>3</v>
      </c>
      <c r="L27">
        <v>3</v>
      </c>
      <c r="M27">
        <v>3</v>
      </c>
      <c r="N27">
        <v>4</v>
      </c>
      <c r="O27">
        <v>3</v>
      </c>
      <c r="P27">
        <v>4</v>
      </c>
      <c r="Q27">
        <v>2</v>
      </c>
      <c r="R27">
        <v>4</v>
      </c>
      <c r="S27">
        <v>4</v>
      </c>
      <c r="T27" s="1">
        <f>AVERAGE(F27:S27)</f>
        <v>3.1428571428571428</v>
      </c>
      <c r="U27" t="str">
        <f t="shared" si="0"/>
        <v>gyenge</v>
      </c>
    </row>
    <row r="28" spans="1:21" ht="15.75" thickBot="1" x14ac:dyDescent="0.3">
      <c r="C28" t="s">
        <v>51</v>
      </c>
      <c r="D28" s="1">
        <f t="shared" ref="D28:S28" si="2">AVERAGE(D2:D27)</f>
        <v>25.73076923076923</v>
      </c>
      <c r="E28" s="1">
        <f t="shared" si="2"/>
        <v>1.3461538461538463</v>
      </c>
      <c r="F28" s="1">
        <f t="shared" si="2"/>
        <v>3.4230769230769229</v>
      </c>
      <c r="G28" s="1">
        <f t="shared" si="2"/>
        <v>3.2692307692307692</v>
      </c>
      <c r="H28" s="1">
        <f t="shared" si="2"/>
        <v>3.5769230769230771</v>
      </c>
      <c r="I28" s="1">
        <f t="shared" si="2"/>
        <v>3.3846153846153846</v>
      </c>
      <c r="J28" s="1">
        <f t="shared" si="2"/>
        <v>3.5</v>
      </c>
      <c r="K28" s="1">
        <f t="shared" si="2"/>
        <v>2.9615384615384617</v>
      </c>
      <c r="L28" s="1">
        <f t="shared" si="2"/>
        <v>3.1923076923076925</v>
      </c>
      <c r="M28" s="1">
        <f t="shared" si="2"/>
        <v>3.2307692307692308</v>
      </c>
      <c r="N28" s="1">
        <f t="shared" si="2"/>
        <v>3.0769230769230771</v>
      </c>
      <c r="O28" s="1">
        <f t="shared" si="2"/>
        <v>3.1923076923076925</v>
      </c>
      <c r="P28" s="1">
        <f t="shared" si="2"/>
        <v>3.5</v>
      </c>
      <c r="Q28" s="1">
        <f t="shared" si="2"/>
        <v>3.6923076923076925</v>
      </c>
      <c r="R28" s="1">
        <f t="shared" si="2"/>
        <v>4.0384615384615383</v>
      </c>
      <c r="S28" s="1">
        <f t="shared" si="2"/>
        <v>3.6538461538461537</v>
      </c>
    </row>
    <row r="29" spans="1:21" ht="33" customHeight="1" x14ac:dyDescent="0.25">
      <c r="A29" s="9" t="s">
        <v>1</v>
      </c>
      <c r="B29" s="10" t="s">
        <v>52</v>
      </c>
      <c r="C29" s="10" t="s">
        <v>53</v>
      </c>
      <c r="D29" s="11" t="s">
        <v>54</v>
      </c>
      <c r="T29" s="1">
        <f>AVERAGE(T2:T27)</f>
        <v>3.4065934065934065</v>
      </c>
    </row>
    <row r="30" spans="1:21" x14ac:dyDescent="0.25">
      <c r="A30" s="12" t="s">
        <v>22</v>
      </c>
      <c r="B30" s="2">
        <f>COUNTIFS(B2:B27,"piros")</f>
        <v>6</v>
      </c>
      <c r="C30" s="17">
        <f>AVERAGEIF($B$2:$B$27,A30,$T$2:$T$27)</f>
        <v>3.1785714285714288</v>
      </c>
      <c r="D30" s="13"/>
    </row>
    <row r="31" spans="1:21" x14ac:dyDescent="0.25">
      <c r="A31" s="12" t="s">
        <v>30</v>
      </c>
      <c r="B31" s="2">
        <f>COUNTIFS(B2:B27,"kék")</f>
        <v>8</v>
      </c>
      <c r="C31" s="17">
        <f t="shared" ref="C31:C33" si="3">AVERAGEIF($B$2:$B$27,A31,$T$2:$T$27)</f>
        <v>3.3571428571428568</v>
      </c>
      <c r="D31" s="13"/>
      <c r="T31" s="1">
        <f>AVERAGE(F28:S28)</f>
        <v>3.4065934065934065</v>
      </c>
    </row>
    <row r="32" spans="1:21" x14ac:dyDescent="0.25">
      <c r="A32" s="12" t="s">
        <v>28</v>
      </c>
      <c r="B32" s="2">
        <f>COUNTIFS(B2:B27,"zöld")</f>
        <v>6</v>
      </c>
      <c r="C32" s="19">
        <f t="shared" si="3"/>
        <v>3.4285714285714288</v>
      </c>
      <c r="D32" s="13"/>
    </row>
    <row r="33" spans="1:15" ht="15.75" thickBot="1" x14ac:dyDescent="0.3">
      <c r="A33" s="14" t="s">
        <v>24</v>
      </c>
      <c r="B33" s="18">
        <f>COUNTIFS(B2:B27,"sárga")</f>
        <v>6</v>
      </c>
      <c r="C33" s="20">
        <f t="shared" si="3"/>
        <v>3.6785714285714288</v>
      </c>
      <c r="D33" s="15"/>
      <c r="O33" t="s">
        <v>59</v>
      </c>
    </row>
    <row r="34" spans="1:15" ht="15.75" thickBot="1" x14ac:dyDescent="0.3">
      <c r="A34" s="16" t="s">
        <v>55</v>
      </c>
      <c r="B34" s="21" t="str">
        <f>INDEX(A30:A33,MATCH(MAX(C30:C33),C30:C33,0))</f>
        <v>Sárga</v>
      </c>
      <c r="D34" s="22"/>
    </row>
    <row r="35" spans="1:15" x14ac:dyDescent="0.25">
      <c r="D35" s="22"/>
    </row>
    <row r="36" spans="1:15" x14ac:dyDescent="0.25">
      <c r="A36" s="3" t="s">
        <v>56</v>
      </c>
      <c r="B36" s="4">
        <f>MAX(D2:D27)</f>
        <v>141</v>
      </c>
      <c r="D36" s="22"/>
    </row>
    <row r="37" spans="1:15" x14ac:dyDescent="0.25">
      <c r="A37" s="5" t="s">
        <v>57</v>
      </c>
      <c r="B37" s="6" t="str">
        <f>INDEX(A2:A27,MATCH($B$36,D2:D27,0))</f>
        <v>Lisztes Elek</v>
      </c>
    </row>
    <row r="38" spans="1:15" x14ac:dyDescent="0.25">
      <c r="A38" s="7" t="s">
        <v>58</v>
      </c>
      <c r="B38" s="8" t="str">
        <f>INDEX(B2:B27,MATCH($B$37,A2:A27,0))</f>
        <v>Zöld</v>
      </c>
    </row>
  </sheetData>
  <conditionalFormatting sqref="T2:T27 T29">
    <cfRule type="cellIs" dxfId="1" priority="1" operator="lessThan">
      <formula>3</formula>
    </cfRule>
    <cfRule type="cellIs" dxfId="0" priority="2" operator="greaterThan">
      <formula>4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T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KTMG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Terem33</dc:creator>
  <cp:lastModifiedBy>nemcsikj</cp:lastModifiedBy>
  <dcterms:created xsi:type="dcterms:W3CDTF">2015-12-07T13:55:24Z</dcterms:created>
  <dcterms:modified xsi:type="dcterms:W3CDTF">2019-01-08T14:07:56Z</dcterms:modified>
</cp:coreProperties>
</file>