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onkeyTrainingGUI\Documents\Intensity Files\"/>
    </mc:Choice>
  </mc:AlternateContent>
  <xr:revisionPtr revIDLastSave="0" documentId="13_ncr:1_{9DFD2519-E5E1-4F1B-A05B-03D693CCEBDE}" xr6:coauthVersionLast="36" xr6:coauthVersionMax="36" xr10:uidLastSave="{00000000-0000-0000-0000-000000000000}"/>
  <bookViews>
    <workbookView xWindow="360" yWindow="90" windowWidth="16095" windowHeight="1002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C16" i="1" l="1"/>
  <c r="D16" i="1" s="1"/>
  <c r="C13" i="1" l="1"/>
  <c r="C12" i="1"/>
  <c r="C3" i="1" l="1"/>
  <c r="C4" i="1"/>
  <c r="C5" i="1"/>
  <c r="C6" i="1"/>
  <c r="C7" i="1"/>
  <c r="C8" i="1"/>
  <c r="C9" i="1"/>
  <c r="C10" i="1"/>
  <c r="C14" i="1"/>
  <c r="C15" i="1"/>
  <c r="C17" i="1"/>
  <c r="C2" i="1"/>
  <c r="I17" i="1" l="1"/>
  <c r="J17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2" i="1"/>
</calcChain>
</file>

<file path=xl/sharedStrings.xml><?xml version="1.0" encoding="utf-8"?>
<sst xmlns="http://schemas.openxmlformats.org/spreadsheetml/2006/main" count="21" uniqueCount="19">
  <si>
    <t>声音频率（hz）</t>
    <phoneticPr fontId="1" type="noConversion"/>
  </si>
  <si>
    <t>距喇叭10cm处声强(衰减20db后)</t>
    <phoneticPr fontId="1" type="noConversion"/>
  </si>
  <si>
    <t>距喇叭165cm处声强(db)</t>
    <phoneticPr fontId="1" type="noConversion"/>
  </si>
  <si>
    <t>距喇叭165cm处声强衰减到60db所需衰减值（db）</t>
    <phoneticPr fontId="1" type="noConversion"/>
  </si>
  <si>
    <t>70db</t>
    <phoneticPr fontId="1" type="noConversion"/>
  </si>
  <si>
    <t>Halfperiod</t>
    <phoneticPr fontId="1" type="noConversion"/>
  </si>
  <si>
    <t>Npls</t>
    <phoneticPr fontId="1" type="noConversion"/>
  </si>
  <si>
    <r>
      <t>距喇叭10cm处声强(</t>
    </r>
    <r>
      <rPr>
        <sz val="11"/>
        <color rgb="FFFF0000"/>
        <rFont val="宋体"/>
        <family val="3"/>
        <charset val="134"/>
        <scheme val="minor"/>
      </rPr>
      <t>方波</t>
    </r>
    <r>
      <rPr>
        <sz val="11"/>
        <color theme="1"/>
        <rFont val="宋体"/>
        <family val="2"/>
        <charset val="134"/>
        <scheme val="minor"/>
      </rPr>
      <t>衰减20db后)</t>
    </r>
    <phoneticPr fontId="1" type="noConversion"/>
  </si>
  <si>
    <t>3msReg</t>
    <phoneticPr fontId="1" type="noConversion"/>
  </si>
  <si>
    <t>3.5msIrreg</t>
    <phoneticPr fontId="1" type="noConversion"/>
  </si>
  <si>
    <t>4msIrreg</t>
    <phoneticPr fontId="1" type="noConversion"/>
  </si>
  <si>
    <t>4.5msIrreg</t>
    <phoneticPr fontId="1" type="noConversion"/>
  </si>
  <si>
    <t>5msIrreg</t>
    <phoneticPr fontId="1" type="noConversion"/>
  </si>
  <si>
    <t>3msIrreg</t>
    <phoneticPr fontId="1" type="noConversion"/>
  </si>
  <si>
    <t>3.5msReg</t>
    <phoneticPr fontId="1" type="noConversion"/>
  </si>
  <si>
    <t>4msReg</t>
    <phoneticPr fontId="1" type="noConversion"/>
  </si>
  <si>
    <t>4.5msReg</t>
    <phoneticPr fontId="1" type="noConversion"/>
  </si>
  <si>
    <t>5msReg</t>
    <phoneticPr fontId="1" type="noConversion"/>
  </si>
  <si>
    <t>noise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</si>
</sst>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B12" sqref="B12"/>
    </sheetView>
  </sheetViews>
  <sheetFormatPr defaultRowHeight="13.5" x14ac:dyDescent="0.15"/>
  <cols>
    <col min="1" max="1" width="12.625" customWidth="1"/>
    <col min="2" max="2" width="9.5" bestFit="1" customWidth="1"/>
    <col min="11" max="11" width="20" customWidth="1"/>
  </cols>
  <sheetData>
    <row r="1" spans="1:10" ht="8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2</v>
      </c>
      <c r="J1" s="1" t="s">
        <v>3</v>
      </c>
    </row>
    <row r="2" spans="1:10" x14ac:dyDescent="0.15">
      <c r="A2" s="1" t="s">
        <v>8</v>
      </c>
      <c r="B2" s="1">
        <v>75.544799999999995</v>
      </c>
      <c r="C2">
        <f>B2-22.28+20</f>
        <v>73.264799999999994</v>
      </c>
      <c r="D2">
        <f>C2-60</f>
        <v>13.264799999999994</v>
      </c>
      <c r="F2" t="e">
        <f>500/A2</f>
        <v>#VALUE!</v>
      </c>
      <c r="G2" t="e">
        <f>25*A2</f>
        <v>#VALUE!</v>
      </c>
      <c r="I2">
        <f>H2-24.35+20</f>
        <v>-4.3500000000000014</v>
      </c>
      <c r="J2">
        <f>I2-60</f>
        <v>-64.349999999999994</v>
      </c>
    </row>
    <row r="3" spans="1:10" x14ac:dyDescent="0.15">
      <c r="A3" s="1" t="s">
        <v>14</v>
      </c>
      <c r="B3" s="1">
        <v>74.622699999999995</v>
      </c>
      <c r="C3">
        <f t="shared" ref="C3:C17" si="0">B3-22.28+20</f>
        <v>72.342699999999994</v>
      </c>
      <c r="D3">
        <f t="shared" ref="D3:D17" si="1">C3-60</f>
        <v>12.342699999999994</v>
      </c>
      <c r="F3" t="e">
        <f t="shared" ref="F3:F6" si="2">500/A3</f>
        <v>#VALUE!</v>
      </c>
      <c r="G3" t="e">
        <f t="shared" ref="G3:G6" si="3">25*A3</f>
        <v>#VALUE!</v>
      </c>
      <c r="I3">
        <f t="shared" ref="I3:I17" si="4">H3-24.35+20</f>
        <v>-4.3500000000000014</v>
      </c>
      <c r="J3">
        <f t="shared" ref="J3:J17" si="5">I3-60</f>
        <v>-64.349999999999994</v>
      </c>
    </row>
    <row r="4" spans="1:10" x14ac:dyDescent="0.15">
      <c r="A4" s="1" t="s">
        <v>15</v>
      </c>
      <c r="B4" s="1">
        <v>74.369299999999996</v>
      </c>
      <c r="C4">
        <f t="shared" si="0"/>
        <v>72.089299999999994</v>
      </c>
      <c r="D4">
        <f t="shared" si="1"/>
        <v>12.089299999999994</v>
      </c>
      <c r="F4" t="e">
        <f t="shared" si="2"/>
        <v>#VALUE!</v>
      </c>
      <c r="G4" t="e">
        <f t="shared" si="3"/>
        <v>#VALUE!</v>
      </c>
      <c r="I4">
        <f t="shared" si="4"/>
        <v>-4.3500000000000014</v>
      </c>
      <c r="J4">
        <f t="shared" si="5"/>
        <v>-64.349999999999994</v>
      </c>
    </row>
    <row r="5" spans="1:10" x14ac:dyDescent="0.15">
      <c r="A5" s="1" t="s">
        <v>16</v>
      </c>
      <c r="B5" s="1">
        <v>73.740600000000001</v>
      </c>
      <c r="C5">
        <f t="shared" si="0"/>
        <v>71.460599999999999</v>
      </c>
      <c r="D5">
        <f t="shared" si="1"/>
        <v>11.460599999999999</v>
      </c>
      <c r="F5" t="e">
        <f t="shared" si="2"/>
        <v>#VALUE!</v>
      </c>
      <c r="G5" t="e">
        <f t="shared" si="3"/>
        <v>#VALUE!</v>
      </c>
      <c r="I5">
        <f t="shared" si="4"/>
        <v>-4.3500000000000014</v>
      </c>
      <c r="J5">
        <f t="shared" si="5"/>
        <v>-64.349999999999994</v>
      </c>
    </row>
    <row r="6" spans="1:10" x14ac:dyDescent="0.15">
      <c r="A6" s="1" t="s">
        <v>17</v>
      </c>
      <c r="B6" s="1">
        <v>73.319999999999993</v>
      </c>
      <c r="C6">
        <f t="shared" si="0"/>
        <v>71.039999999999992</v>
      </c>
      <c r="D6">
        <f t="shared" si="1"/>
        <v>11.039999999999992</v>
      </c>
      <c r="F6" t="e">
        <f t="shared" si="2"/>
        <v>#VALUE!</v>
      </c>
      <c r="G6" t="e">
        <f t="shared" si="3"/>
        <v>#VALUE!</v>
      </c>
      <c r="I6">
        <f t="shared" si="4"/>
        <v>-4.3500000000000014</v>
      </c>
      <c r="J6">
        <f t="shared" si="5"/>
        <v>-64.349999999999994</v>
      </c>
    </row>
    <row r="7" spans="1:10" x14ac:dyDescent="0.15">
      <c r="A7" s="1" t="s">
        <v>13</v>
      </c>
      <c r="B7" s="1">
        <v>75.4345</v>
      </c>
      <c r="C7">
        <f t="shared" si="0"/>
        <v>73.154499999999999</v>
      </c>
      <c r="D7">
        <f t="shared" si="1"/>
        <v>13.154499999999999</v>
      </c>
      <c r="F7">
        <f>500/A12</f>
        <v>2.5</v>
      </c>
      <c r="G7">
        <f>25*A12</f>
        <v>5000</v>
      </c>
      <c r="I7">
        <f t="shared" si="4"/>
        <v>-4.3500000000000014</v>
      </c>
      <c r="J7">
        <f t="shared" si="5"/>
        <v>-64.349999999999994</v>
      </c>
    </row>
    <row r="8" spans="1:10" x14ac:dyDescent="0.15">
      <c r="A8" s="1" t="s">
        <v>9</v>
      </c>
      <c r="B8" s="1">
        <v>74.801599999999993</v>
      </c>
      <c r="C8">
        <f t="shared" si="0"/>
        <v>72.521599999999992</v>
      </c>
      <c r="D8">
        <f t="shared" si="1"/>
        <v>12.521599999999992</v>
      </c>
      <c r="F8">
        <f>500/A13</f>
        <v>2.0833333333333335</v>
      </c>
      <c r="G8">
        <f>25*A13</f>
        <v>6000</v>
      </c>
      <c r="I8">
        <f t="shared" si="4"/>
        <v>-4.3500000000000014</v>
      </c>
      <c r="J8">
        <f t="shared" si="5"/>
        <v>-64.349999999999994</v>
      </c>
    </row>
    <row r="9" spans="1:10" x14ac:dyDescent="0.15">
      <c r="A9" s="1" t="s">
        <v>10</v>
      </c>
      <c r="B9" s="1">
        <v>74.226399999999998</v>
      </c>
      <c r="C9">
        <f t="shared" si="0"/>
        <v>71.946399999999997</v>
      </c>
      <c r="D9">
        <f t="shared" si="1"/>
        <v>11.946399999999997</v>
      </c>
      <c r="F9">
        <f>500/A14</f>
        <v>2</v>
      </c>
      <c r="G9">
        <f>25*A14</f>
        <v>6250</v>
      </c>
      <c r="I9">
        <f t="shared" si="4"/>
        <v>-4.3500000000000014</v>
      </c>
      <c r="J9">
        <f t="shared" si="5"/>
        <v>-64.349999999999994</v>
      </c>
    </row>
    <row r="10" spans="1:10" x14ac:dyDescent="0.15">
      <c r="A10" s="1" t="s">
        <v>11</v>
      </c>
      <c r="B10" s="1">
        <v>73.755300000000005</v>
      </c>
      <c r="C10">
        <f t="shared" si="0"/>
        <v>71.475300000000004</v>
      </c>
      <c r="D10">
        <f t="shared" si="1"/>
        <v>11.475300000000004</v>
      </c>
      <c r="F10">
        <f>500/A15</f>
        <v>1.25</v>
      </c>
      <c r="G10">
        <f>25*A15</f>
        <v>10000</v>
      </c>
      <c r="I10">
        <f t="shared" si="4"/>
        <v>-4.3500000000000014</v>
      </c>
      <c r="J10">
        <f t="shared" si="5"/>
        <v>-64.349999999999994</v>
      </c>
    </row>
    <row r="11" spans="1:10" x14ac:dyDescent="0.15">
      <c r="A11" s="1" t="s">
        <v>12</v>
      </c>
      <c r="B11" s="1">
        <v>73.303700000000006</v>
      </c>
      <c r="C11">
        <v>96.533900000000003</v>
      </c>
      <c r="D11">
        <f t="shared" si="1"/>
        <v>36.533900000000003</v>
      </c>
      <c r="F11">
        <f>500/A17</f>
        <v>1</v>
      </c>
      <c r="G11">
        <f>25*A17</f>
        <v>12500</v>
      </c>
      <c r="I11">
        <f t="shared" si="4"/>
        <v>-4.3500000000000014</v>
      </c>
      <c r="J11">
        <f t="shared" si="5"/>
        <v>-64.349999999999994</v>
      </c>
    </row>
    <row r="12" spans="1:10" x14ac:dyDescent="0.15">
      <c r="A12" s="1">
        <v>200</v>
      </c>
      <c r="B12" s="1">
        <v>93.871499999999997</v>
      </c>
      <c r="C12">
        <f>B12-22.28+20</f>
        <v>91.591499999999996</v>
      </c>
      <c r="D12">
        <f t="shared" si="1"/>
        <v>31.591499999999996</v>
      </c>
      <c r="F12" t="e">
        <f>500/#REF!</f>
        <v>#REF!</v>
      </c>
      <c r="G12" t="e">
        <f>25*#REF!</f>
        <v>#REF!</v>
      </c>
      <c r="I12">
        <f t="shared" si="4"/>
        <v>-4.3500000000000014</v>
      </c>
      <c r="J12">
        <f t="shared" si="5"/>
        <v>-64.349999999999994</v>
      </c>
    </row>
    <row r="13" spans="1:10" x14ac:dyDescent="0.15">
      <c r="A13" s="1">
        <v>240</v>
      </c>
      <c r="B13" s="1">
        <v>92.830699999999993</v>
      </c>
      <c r="C13">
        <f>B13-22.28+20</f>
        <v>90.550699999999992</v>
      </c>
      <c r="D13">
        <f t="shared" si="1"/>
        <v>30.550699999999992</v>
      </c>
      <c r="F13" t="e">
        <f>500/#REF!</f>
        <v>#REF!</v>
      </c>
      <c r="G13" t="e">
        <f>25*#REF!</f>
        <v>#REF!</v>
      </c>
      <c r="I13">
        <f t="shared" si="4"/>
        <v>-4.3500000000000014</v>
      </c>
      <c r="J13">
        <f t="shared" si="5"/>
        <v>-64.349999999999994</v>
      </c>
    </row>
    <row r="14" spans="1:10" x14ac:dyDescent="0.15">
      <c r="A14" s="1">
        <v>250</v>
      </c>
      <c r="B14" s="1">
        <v>93.506500000000003</v>
      </c>
      <c r="C14">
        <f t="shared" si="0"/>
        <v>91.226500000000001</v>
      </c>
      <c r="D14">
        <f t="shared" si="1"/>
        <v>31.226500000000001</v>
      </c>
      <c r="F14" t="e">
        <f>500/#REF!</f>
        <v>#REF!</v>
      </c>
      <c r="G14" t="e">
        <f>25*#REF!</f>
        <v>#REF!</v>
      </c>
      <c r="I14">
        <f t="shared" si="4"/>
        <v>-4.3500000000000014</v>
      </c>
      <c r="J14">
        <f t="shared" si="5"/>
        <v>-64.349999999999994</v>
      </c>
    </row>
    <row r="15" spans="1:10" x14ac:dyDescent="0.15">
      <c r="A15" s="1">
        <v>400</v>
      </c>
      <c r="B15" s="1">
        <v>92.029300000000006</v>
      </c>
      <c r="C15">
        <f>B15-22.28+20</f>
        <v>89.749300000000005</v>
      </c>
      <c r="D15">
        <f>C15-60</f>
        <v>29.749300000000005</v>
      </c>
      <c r="F15" t="e">
        <f>500/#REF!</f>
        <v>#REF!</v>
      </c>
      <c r="G15" t="e">
        <f>25*#REF!</f>
        <v>#REF!</v>
      </c>
      <c r="I15">
        <f>H15-24.35+20</f>
        <v>-4.3500000000000014</v>
      </c>
      <c r="J15">
        <f>I15-60</f>
        <v>-64.349999999999994</v>
      </c>
    </row>
    <row r="16" spans="1:10" x14ac:dyDescent="0.15">
      <c r="A16" s="2">
        <v>480</v>
      </c>
      <c r="B16" s="2">
        <v>91.017799999999994</v>
      </c>
      <c r="C16">
        <f>B16-22.28+20</f>
        <v>88.737799999999993</v>
      </c>
      <c r="D16">
        <f>C16-60</f>
        <v>28.737799999999993</v>
      </c>
    </row>
    <row r="17" spans="1:10" x14ac:dyDescent="0.15">
      <c r="A17" s="1">
        <v>500</v>
      </c>
      <c r="B17" s="1">
        <v>90.905799999999999</v>
      </c>
      <c r="C17">
        <f t="shared" si="0"/>
        <v>88.625799999999998</v>
      </c>
      <c r="D17">
        <f t="shared" si="1"/>
        <v>28.625799999999998</v>
      </c>
      <c r="F17" t="e">
        <f>500/#REF!</f>
        <v>#REF!</v>
      </c>
      <c r="G17" t="e">
        <f>25*#REF!</f>
        <v>#REF!</v>
      </c>
      <c r="I17">
        <f t="shared" si="4"/>
        <v>-4.3500000000000014</v>
      </c>
      <c r="J17">
        <f t="shared" si="5"/>
        <v>-64.349999999999994</v>
      </c>
    </row>
    <row r="18" spans="1:10" x14ac:dyDescent="0.15">
      <c r="A18" t="s">
        <v>18</v>
      </c>
      <c r="B18" s="2"/>
    </row>
    <row r="19" spans="1:10" x14ac:dyDescent="0.15">
      <c r="B19" s="2"/>
    </row>
    <row r="20" spans="1:10" x14ac:dyDescent="0.15">
      <c r="B20" s="2"/>
    </row>
    <row r="21" spans="1:10" x14ac:dyDescent="0.15">
      <c r="B21" s="3"/>
    </row>
    <row r="22" spans="1:10" x14ac:dyDescent="0.15">
      <c r="B22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2018-12-13T14:13:46Z</dcterms:created>
  <dcterms:modified xsi:type="dcterms:W3CDTF">2022-08-08T14:57:33Z</dcterms:modified>
</cp:coreProperties>
</file>