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rabh\Desktop\Stevens\fall_2020\kdd\midterm\"/>
    </mc:Choice>
  </mc:AlternateContent>
  <xr:revisionPtr revIDLastSave="0" documentId="13_ncr:1_{0FF0C24E-7201-418B-8198-6A2D5E436F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  <c r="Y8" i="1" l="1"/>
  <c r="Y16" i="1"/>
  <c r="Y24" i="1"/>
  <c r="M4" i="1"/>
  <c r="M12" i="1"/>
  <c r="M20" i="1"/>
  <c r="M28" i="1"/>
  <c r="J9" i="1"/>
  <c r="J10" i="1"/>
  <c r="J11" i="1"/>
  <c r="H9" i="1"/>
  <c r="H10" i="1"/>
  <c r="H11" i="1"/>
  <c r="J8" i="1"/>
  <c r="M6" i="1" s="1"/>
  <c r="H8" i="1"/>
  <c r="D61" i="1"/>
  <c r="D60" i="1"/>
  <c r="D59" i="1"/>
  <c r="D58" i="1"/>
  <c r="M27" i="1" s="1"/>
  <c r="D57" i="1"/>
  <c r="D56" i="1"/>
  <c r="D55" i="1"/>
  <c r="D54" i="1"/>
  <c r="D53" i="1"/>
  <c r="D52" i="1"/>
  <c r="D51" i="1"/>
  <c r="D50" i="1"/>
  <c r="M19" i="1" s="1"/>
  <c r="D49" i="1"/>
  <c r="D48" i="1"/>
  <c r="D47" i="1"/>
  <c r="D46" i="1"/>
  <c r="D45" i="1"/>
  <c r="D44" i="1"/>
  <c r="D43" i="1"/>
  <c r="D42" i="1"/>
  <c r="M11" i="1" s="1"/>
  <c r="D41" i="1"/>
  <c r="D40" i="1"/>
  <c r="D39" i="1"/>
  <c r="D38" i="1"/>
  <c r="D37" i="1"/>
  <c r="D36" i="1"/>
  <c r="D35" i="1"/>
  <c r="D34" i="1"/>
  <c r="M3" i="1" s="1"/>
  <c r="D33" i="1"/>
  <c r="B34" i="1"/>
  <c r="B35" i="1"/>
  <c r="B36" i="1"/>
  <c r="B37" i="1"/>
  <c r="B38" i="1"/>
  <c r="B39" i="1"/>
  <c r="B40" i="1"/>
  <c r="B41" i="1"/>
  <c r="Y10" i="1" s="1"/>
  <c r="B42" i="1"/>
  <c r="B43" i="1"/>
  <c r="B44" i="1"/>
  <c r="B45" i="1"/>
  <c r="B46" i="1"/>
  <c r="B47" i="1"/>
  <c r="B48" i="1"/>
  <c r="B49" i="1"/>
  <c r="Y18" i="1" s="1"/>
  <c r="B50" i="1"/>
  <c r="B51" i="1"/>
  <c r="B52" i="1"/>
  <c r="B53" i="1"/>
  <c r="B54" i="1"/>
  <c r="B55" i="1"/>
  <c r="B56" i="1"/>
  <c r="B57" i="1"/>
  <c r="Y26" i="1" s="1"/>
  <c r="B58" i="1"/>
  <c r="B59" i="1"/>
  <c r="B60" i="1"/>
  <c r="B61" i="1"/>
  <c r="B33" i="1"/>
  <c r="A34" i="1"/>
  <c r="U3" i="1" s="1"/>
  <c r="A35" i="1"/>
  <c r="U4" i="1" s="1"/>
  <c r="A36" i="1"/>
  <c r="M5" i="1" s="1"/>
  <c r="A37" i="1"/>
  <c r="Q6" i="1" s="1"/>
  <c r="A38" i="1"/>
  <c r="Q7" i="1" s="1"/>
  <c r="A39" i="1"/>
  <c r="Q8" i="1" s="1"/>
  <c r="A40" i="1"/>
  <c r="Y9" i="1" s="1"/>
  <c r="A41" i="1"/>
  <c r="Q10" i="1" s="1"/>
  <c r="A42" i="1"/>
  <c r="U11" i="1" s="1"/>
  <c r="A43" i="1"/>
  <c r="U12" i="1" s="1"/>
  <c r="A44" i="1"/>
  <c r="M13" i="1" s="1"/>
  <c r="A45" i="1"/>
  <c r="Q14" i="1" s="1"/>
  <c r="A46" i="1"/>
  <c r="Q15" i="1" s="1"/>
  <c r="A47" i="1"/>
  <c r="Q16" i="1" s="1"/>
  <c r="A48" i="1"/>
  <c r="Y17" i="1" s="1"/>
  <c r="A49" i="1"/>
  <c r="Q18" i="1" s="1"/>
  <c r="A50" i="1"/>
  <c r="U19" i="1" s="1"/>
  <c r="A51" i="1"/>
  <c r="U20" i="1" s="1"/>
  <c r="A52" i="1"/>
  <c r="M21" i="1" s="1"/>
  <c r="A53" i="1"/>
  <c r="Q22" i="1" s="1"/>
  <c r="A54" i="1"/>
  <c r="Q23" i="1" s="1"/>
  <c r="A55" i="1"/>
  <c r="Q24" i="1" s="1"/>
  <c r="A56" i="1"/>
  <c r="Y25" i="1" s="1"/>
  <c r="A57" i="1"/>
  <c r="Q26" i="1" s="1"/>
  <c r="A58" i="1"/>
  <c r="U27" i="1" s="1"/>
  <c r="A59" i="1"/>
  <c r="U28" i="1" s="1"/>
  <c r="A60" i="1"/>
  <c r="M29" i="1" s="1"/>
  <c r="A61" i="1"/>
  <c r="Q30" i="1" s="1"/>
  <c r="A33" i="1"/>
  <c r="Q2" i="1" s="1"/>
  <c r="Q29" i="1" l="1"/>
  <c r="Q21" i="1"/>
  <c r="Q13" i="1"/>
  <c r="Q5" i="1"/>
  <c r="Y2" i="1"/>
  <c r="Y23" i="1"/>
  <c r="Y15" i="1"/>
  <c r="Y7" i="1"/>
  <c r="Q28" i="1"/>
  <c r="Q20" i="1"/>
  <c r="Q12" i="1"/>
  <c r="Q4" i="1"/>
  <c r="U25" i="1"/>
  <c r="U17" i="1"/>
  <c r="U9" i="1"/>
  <c r="M26" i="1"/>
  <c r="M18" i="1"/>
  <c r="M10" i="1"/>
  <c r="Y30" i="1"/>
  <c r="Y22" i="1"/>
  <c r="Y14" i="1"/>
  <c r="Y6" i="1"/>
  <c r="Q27" i="1"/>
  <c r="Q19" i="1"/>
  <c r="Q11" i="1"/>
  <c r="Q3" i="1"/>
  <c r="U24" i="1"/>
  <c r="U16" i="1"/>
  <c r="U8" i="1"/>
  <c r="U18" i="1"/>
  <c r="M25" i="1"/>
  <c r="M17" i="1"/>
  <c r="M9" i="1"/>
  <c r="Y29" i="1"/>
  <c r="Y21" i="1"/>
  <c r="Y13" i="1"/>
  <c r="Y5" i="1"/>
  <c r="U2" i="1"/>
  <c r="U23" i="1"/>
  <c r="U15" i="1"/>
  <c r="U7" i="1"/>
  <c r="U26" i="1"/>
  <c r="M24" i="1"/>
  <c r="M16" i="1"/>
  <c r="M8" i="1"/>
  <c r="Y28" i="1"/>
  <c r="Y20" i="1"/>
  <c r="Y12" i="1"/>
  <c r="Y4" i="1"/>
  <c r="Q25" i="1"/>
  <c r="Q17" i="1"/>
  <c r="Q9" i="1"/>
  <c r="U30" i="1"/>
  <c r="U22" i="1"/>
  <c r="U14" i="1"/>
  <c r="U6" i="1"/>
  <c r="U10" i="1"/>
  <c r="M2" i="1"/>
  <c r="M23" i="1"/>
  <c r="M15" i="1"/>
  <c r="M7" i="1"/>
  <c r="Y27" i="1"/>
  <c r="Y19" i="1"/>
  <c r="Y11" i="1"/>
  <c r="Y3" i="1"/>
  <c r="U29" i="1"/>
  <c r="U21" i="1"/>
  <c r="U13" i="1"/>
  <c r="U5" i="1"/>
  <c r="M30" i="1"/>
  <c r="M22" i="1"/>
  <c r="M1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X29" i="1" l="1"/>
  <c r="X5" i="1"/>
  <c r="T21" i="1"/>
  <c r="P25" i="1"/>
  <c r="P7" i="1"/>
  <c r="T2" i="1"/>
  <c r="P13" i="1"/>
  <c r="X28" i="1"/>
  <c r="X16" i="1"/>
  <c r="X4" i="1"/>
  <c r="T20" i="1"/>
  <c r="T8" i="1"/>
  <c r="X17" i="1"/>
  <c r="X3" i="1"/>
  <c r="T7" i="1"/>
  <c r="X26" i="1"/>
  <c r="X14" i="1"/>
  <c r="T30" i="1"/>
  <c r="T18" i="1"/>
  <c r="T6" i="1"/>
  <c r="X15" i="1"/>
  <c r="T19" i="1"/>
  <c r="X25" i="1"/>
  <c r="X13" i="1"/>
  <c r="X24" i="1"/>
  <c r="X12" i="1"/>
  <c r="X23" i="1"/>
  <c r="X11" i="1"/>
  <c r="X27" i="1"/>
  <c r="X22" i="1"/>
  <c r="X10" i="1"/>
  <c r="P30" i="1"/>
  <c r="P18" i="1"/>
  <c r="P6" i="1"/>
  <c r="X21" i="1"/>
  <c r="X9" i="1"/>
  <c r="T25" i="1"/>
  <c r="T13" i="1"/>
  <c r="P29" i="1"/>
  <c r="P17" i="1"/>
  <c r="P5" i="1"/>
  <c r="L2" i="1"/>
  <c r="X20" i="1"/>
  <c r="X8" i="1"/>
  <c r="T24" i="1"/>
  <c r="T12" i="1"/>
  <c r="P28" i="1"/>
  <c r="P16" i="1"/>
  <c r="P4" i="1"/>
  <c r="X7" i="1"/>
  <c r="T23" i="1"/>
  <c r="T15" i="1"/>
  <c r="P27" i="1"/>
  <c r="P15" i="1"/>
  <c r="P9" i="1"/>
  <c r="X19" i="1"/>
  <c r="X30" i="1"/>
  <c r="X18" i="1"/>
  <c r="X6" i="1"/>
  <c r="T22" i="1"/>
  <c r="T10" i="1"/>
  <c r="P26" i="1"/>
  <c r="P14" i="1"/>
  <c r="P21" i="1"/>
  <c r="P2" i="1"/>
  <c r="P19" i="1"/>
  <c r="T11" i="1"/>
  <c r="T9" i="1"/>
  <c r="X2" i="1"/>
  <c r="P20" i="1"/>
  <c r="P3" i="1"/>
  <c r="P8" i="1"/>
  <c r="T29" i="1"/>
  <c r="T17" i="1"/>
  <c r="T5" i="1"/>
  <c r="P24" i="1"/>
  <c r="P12" i="1"/>
  <c r="T28" i="1"/>
  <c r="T16" i="1"/>
  <c r="T4" i="1"/>
  <c r="P23" i="1"/>
  <c r="P11" i="1"/>
  <c r="T27" i="1"/>
  <c r="T3" i="1"/>
  <c r="P22" i="1"/>
  <c r="P10" i="1"/>
  <c r="T26" i="1"/>
  <c r="T14" i="1"/>
  <c r="L24" i="1"/>
  <c r="L16" i="1"/>
  <c r="L23" i="1"/>
  <c r="L13" i="1"/>
  <c r="L8" i="1"/>
  <c r="L3" i="1"/>
  <c r="L19" i="1"/>
  <c r="L4" i="1"/>
  <c r="L15" i="1"/>
  <c r="L18" i="1"/>
  <c r="L17" i="1"/>
  <c r="L30" i="1"/>
  <c r="L14" i="1"/>
  <c r="L28" i="1"/>
  <c r="L27" i="1"/>
  <c r="L26" i="1"/>
  <c r="L10" i="1"/>
  <c r="L5" i="1"/>
  <c r="L29" i="1"/>
  <c r="L12" i="1"/>
  <c r="L11" i="1"/>
  <c r="L25" i="1"/>
  <c r="L22" i="1"/>
  <c r="L7" i="1"/>
  <c r="L6" i="1"/>
  <c r="L21" i="1"/>
  <c r="L20" i="1"/>
  <c r="L9" i="1"/>
</calcChain>
</file>

<file path=xl/sharedStrings.xml><?xml version="1.0" encoding="utf-8"?>
<sst xmlns="http://schemas.openxmlformats.org/spreadsheetml/2006/main" count="159" uniqueCount="20">
  <si>
    <t>Age</t>
  </si>
  <si>
    <t>Education</t>
  </si>
  <si>
    <t>Gender</t>
  </si>
  <si>
    <t>Hours worked</t>
  </si>
  <si>
    <t>Income</t>
  </si>
  <si>
    <t xml:space="preserve"> Male</t>
  </si>
  <si>
    <t xml:space="preserve"> &lt;=50K</t>
  </si>
  <si>
    <t xml:space="preserve"> Female</t>
  </si>
  <si>
    <t xml:space="preserve"> &gt;50K</t>
  </si>
  <si>
    <t>Education_Years</t>
  </si>
  <si>
    <t>Hours_worked</t>
  </si>
  <si>
    <t xml:space="preserve">Rank </t>
  </si>
  <si>
    <t>Distance</t>
  </si>
  <si>
    <t>Label</t>
  </si>
  <si>
    <t>Rank</t>
  </si>
  <si>
    <t>Predicted Income</t>
  </si>
  <si>
    <t>&lt;=50K</t>
  </si>
  <si>
    <t>Hours Worked</t>
  </si>
  <si>
    <t>Hours_Worked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</si>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</sst>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164" fontId="0" fillId="0" borderId="6" xfId="0" applyNumberFormat="1" applyBorder="1"/>
    <xf numFmtId="164" fontId="0" fillId="0" borderId="3" xfId="0" applyNumberFormat="1" applyBorder="1"/>
    <xf numFmtId="0" fontId="0" fillId="3" borderId="1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11" xfId="0" applyBorder="1"/>
    <xf numFmtId="0" fontId="2" fillId="0" borderId="11" xfId="0" applyFont="1" applyBorder="1" applyAlignment="1">
      <alignment vertical="center"/>
    </xf>
    <xf numFmtId="0" fontId="0" fillId="4" borderId="11" xfId="0" applyFill="1" applyBorder="1"/>
    <xf numFmtId="0" fontId="2" fillId="4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0" fillId="0" borderId="13" xfId="0" applyBorder="1"/>
    <xf numFmtId="0" fontId="2" fillId="0" borderId="6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0" fillId="5" borderId="14" xfId="0" applyFill="1" applyBorder="1"/>
    <xf numFmtId="164" fontId="0" fillId="0" borderId="13" xfId="0" applyNumberFormat="1" applyBorder="1"/>
    <xf numFmtId="0" fontId="0" fillId="6" borderId="1" xfId="0" applyFill="1" applyBorder="1"/>
    <xf numFmtId="0" fontId="2" fillId="6" borderId="1" xfId="0" applyFont="1" applyFill="1" applyBorder="1" applyAlignment="1">
      <alignment vertical="center"/>
    </xf>
    <xf numFmtId="0" fontId="0" fillId="0" borderId="15" xfId="0" applyBorder="1"/>
    <xf numFmtId="0" fontId="0" fillId="5" borderId="16" xfId="0" applyFill="1" applyBorder="1"/>
    <xf numFmtId="0" fontId="0" fillId="5" borderId="15" xfId="0" applyFill="1" applyBorder="1"/>
    <xf numFmtId="164" fontId="0" fillId="5" borderId="21" xfId="0" applyNumberFormat="1" applyFill="1" applyBorder="1"/>
    <xf numFmtId="164" fontId="0" fillId="0" borderId="22" xfId="0" applyNumberFormat="1" applyBorder="1"/>
    <xf numFmtId="0" fontId="0" fillId="7" borderId="17" xfId="0" applyFill="1" applyBorder="1"/>
    <xf numFmtId="164" fontId="0" fillId="7" borderId="18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0" fillId="5" borderId="6" xfId="0" applyFill="1" applyBorder="1"/>
    <xf numFmtId="0" fontId="0" fillId="0" borderId="22" xfId="0" applyBorder="1"/>
    <xf numFmtId="164" fontId="0" fillId="5" borderId="23" xfId="0" applyNumberFormat="1" applyFill="1" applyBorder="1"/>
    <xf numFmtId="0" fontId="0" fillId="5" borderId="22" xfId="0" applyFill="1" applyBorder="1"/>
    <xf numFmtId="164" fontId="0" fillId="5" borderId="22" xfId="0" applyNumberFormat="1" applyFill="1" applyBorder="1"/>
    <xf numFmtId="0" fontId="0" fillId="7" borderId="1" xfId="0" applyFill="1" applyBorder="1"/>
    <xf numFmtId="164" fontId="0" fillId="7" borderId="1" xfId="0" applyNumberFormat="1" applyFill="1" applyBorder="1"/>
    <xf numFmtId="164" fontId="0" fillId="0" borderId="24" xfId="0" applyNumberFormat="1" applyBorder="1"/>
    <xf numFmtId="164" fontId="0" fillId="0" borderId="0" xfId="0" applyNumberFormat="1" applyBorder="1"/>
    <xf numFmtId="164" fontId="0" fillId="7" borderId="10" xfId="0" applyNumberFormat="1" applyFill="1" applyBorder="1"/>
    <xf numFmtId="164" fontId="0" fillId="0" borderId="25" xfId="0" applyNumberFormat="1" applyBorder="1"/>
    <xf numFmtId="164" fontId="0" fillId="5" borderId="26" xfId="0" applyNumberFormat="1" applyFill="1" applyBorder="1"/>
    <xf numFmtId="164" fontId="0" fillId="0" borderId="5" xfId="0" applyNumberFormat="1" applyBorder="1"/>
    <xf numFmtId="0" fontId="0" fillId="5" borderId="23" xfId="0" applyFill="1" applyBorder="1"/>
    <xf numFmtId="0" fontId="0" fillId="7" borderId="6" xfId="0" applyFill="1" applyBorder="1"/>
    <xf numFmtId="164" fontId="0" fillId="7" borderId="6" xfId="0" applyNumberFormat="1" applyFill="1" applyBorder="1"/>
    <xf numFmtId="164" fontId="0" fillId="7" borderId="0" xfId="0" applyNumberFormat="1" applyFill="1" applyBorder="1"/>
    <xf numFmtId="0" fontId="0" fillId="7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zoomScale="68" workbookViewId="0">
      <selection activeCell="T9" sqref="T9"/>
    </sheetView>
  </sheetViews>
  <sheetFormatPr defaultRowHeight="14.4" x14ac:dyDescent="0.3"/>
  <cols>
    <col min="4" max="4" width="13.5546875" customWidth="1"/>
    <col min="7" max="7" width="8.88671875" customWidth="1"/>
    <col min="10" max="10" width="14.109375" customWidth="1"/>
    <col min="11" max="11" width="17.44140625" customWidth="1"/>
    <col min="12" max="12" width="8.88671875" style="6"/>
  </cols>
  <sheetData>
    <row r="1" spans="1:26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0</v>
      </c>
      <c r="H1" s="2" t="s">
        <v>9</v>
      </c>
      <c r="I1" s="22" t="s">
        <v>2</v>
      </c>
      <c r="J1" s="1" t="s">
        <v>10</v>
      </c>
      <c r="K1" s="24"/>
      <c r="L1" s="17" t="s">
        <v>11</v>
      </c>
      <c r="M1" s="15" t="s">
        <v>12</v>
      </c>
      <c r="N1" s="14" t="s">
        <v>13</v>
      </c>
      <c r="P1" s="14" t="s">
        <v>14</v>
      </c>
      <c r="Q1" s="14" t="s">
        <v>12</v>
      </c>
      <c r="R1" s="14" t="s">
        <v>13</v>
      </c>
      <c r="T1" s="16" t="s">
        <v>14</v>
      </c>
      <c r="U1" s="14" t="s">
        <v>12</v>
      </c>
      <c r="V1" s="17" t="s">
        <v>13</v>
      </c>
      <c r="X1" s="14" t="s">
        <v>14</v>
      </c>
      <c r="Y1" s="14" t="s">
        <v>12</v>
      </c>
      <c r="Z1" s="17" t="s">
        <v>13</v>
      </c>
    </row>
    <row r="2" spans="1:26" ht="15" thickBot="1" x14ac:dyDescent="0.35">
      <c r="A2" s="3">
        <v>39</v>
      </c>
      <c r="B2" s="4">
        <v>13</v>
      </c>
      <c r="C2" s="5" t="s">
        <v>5</v>
      </c>
      <c r="D2" s="4">
        <v>40</v>
      </c>
      <c r="E2" s="5" t="s">
        <v>6</v>
      </c>
      <c r="G2" s="3">
        <v>30</v>
      </c>
      <c r="H2" s="4">
        <v>10</v>
      </c>
      <c r="I2" s="23" t="s">
        <v>5</v>
      </c>
      <c r="J2" s="25">
        <v>40</v>
      </c>
      <c r="K2" s="29"/>
      <c r="L2" s="26">
        <f t="shared" ref="L2:L30" si="0">RANK(M2,$M$2:$M$30,1)</f>
        <v>9</v>
      </c>
      <c r="M2" s="30">
        <f>SQRT((A33-$G$8)^2+(B33-$H$8)^2+(D33-$J$8)^2)</f>
        <v>0.25991585176745186</v>
      </c>
      <c r="N2" s="7" t="str">
        <f t="shared" ref="N2:N30" si="1">E2</f>
        <v xml:space="preserve"> &lt;=50K</v>
      </c>
      <c r="P2" s="26">
        <f>RANK(Q2,$Q$2:$Q$30,1)</f>
        <v>10</v>
      </c>
      <c r="Q2" s="30">
        <f>SQRT((A33-$G$9)^2+(B33-$H$9)^2+(D33-$J$9)^2)</f>
        <v>0.49840997181035612</v>
      </c>
      <c r="R2" s="26" t="str">
        <f>E2</f>
        <v xml:space="preserve"> &lt;=50K</v>
      </c>
      <c r="T2" s="26">
        <f>RANK(U2,$U$2:$U$30,1)</f>
        <v>16</v>
      </c>
      <c r="U2" s="49">
        <f>SQRT((A33-$G$10)^2+(B33-$H$10)^2+(D33-$J$10)^2)</f>
        <v>0.41596273871586142</v>
      </c>
      <c r="V2" s="26" t="str">
        <f>E2</f>
        <v xml:space="preserve"> &lt;=50K</v>
      </c>
      <c r="X2" s="7">
        <f>RANK(Y2,$Y$2:$Y$30,1)</f>
        <v>19</v>
      </c>
      <c r="Y2" s="12">
        <f>SQRT((A33-$G$11)^2+(B33-$H$11)^2+(D33-$J$11)^2)</f>
        <v>0.47169905660283018</v>
      </c>
      <c r="Z2" s="10" t="str">
        <f>E2</f>
        <v xml:space="preserve"> &lt;=50K</v>
      </c>
    </row>
    <row r="3" spans="1:26" ht="15" thickBot="1" x14ac:dyDescent="0.35">
      <c r="A3" s="3">
        <v>50</v>
      </c>
      <c r="B3" s="4">
        <v>13</v>
      </c>
      <c r="C3" s="5" t="s">
        <v>5</v>
      </c>
      <c r="D3" s="4">
        <v>13</v>
      </c>
      <c r="E3" s="5" t="s">
        <v>6</v>
      </c>
      <c r="G3" s="3">
        <v>22</v>
      </c>
      <c r="H3" s="4">
        <v>10</v>
      </c>
      <c r="I3" s="23" t="s">
        <v>5</v>
      </c>
      <c r="J3" s="25">
        <v>15</v>
      </c>
      <c r="K3" s="29"/>
      <c r="L3" s="7">
        <f t="shared" si="0"/>
        <v>27</v>
      </c>
      <c r="M3" s="12">
        <f t="shared" ref="M3:M30" si="2">SQRT((A34-$G$8)^2+(B34-$H$8)^2+(D34-$J$8)^2)</f>
        <v>0.55593389894842715</v>
      </c>
      <c r="N3" s="7" t="str">
        <f t="shared" si="1"/>
        <v xml:space="preserve"> &lt;=50K</v>
      </c>
      <c r="P3" s="7">
        <f t="shared" ref="P3:P30" si="3">RANK(Q3,$Q$2:$Q$30,1)</f>
        <v>18</v>
      </c>
      <c r="Q3" s="12">
        <f t="shared" ref="Q3:Q30" si="4">SQRT((A34-$G$9)^2+(B34-$H$9)^2+(D34-$J$9)^2)</f>
        <v>0.59108480778988048</v>
      </c>
      <c r="R3" s="7" t="str">
        <f t="shared" ref="R3:R30" si="5">E3</f>
        <v xml:space="preserve"> &lt;=50K</v>
      </c>
      <c r="T3" s="7">
        <f t="shared" ref="T3:T30" si="6">RANK(U3,$U$2:$U$30,1)</f>
        <v>21</v>
      </c>
      <c r="U3" s="50">
        <f t="shared" ref="U3:U30" si="7">SQRT((A34-$G$10)^2+(B34-$H$10)^2+(D34-$J$10)^2)</f>
        <v>0.50609411180135266</v>
      </c>
      <c r="V3" s="7" t="str">
        <f t="shared" ref="V3:V30" si="8">E3</f>
        <v xml:space="preserve"> &lt;=50K</v>
      </c>
      <c r="X3" s="7">
        <f t="shared" ref="X3:X30" si="9">RANK(Y3,$Y$2:$Y$30,1)</f>
        <v>27</v>
      </c>
      <c r="Y3" s="12">
        <f t="shared" ref="Y3:Y30" si="10">SQRT((A34-$G$8)^2+(B34-$H$8)^2+(D34-$J$8)^2)</f>
        <v>0.55593389894842715</v>
      </c>
      <c r="Z3" s="10" t="str">
        <f t="shared" ref="Z3:Z30" si="11">E3</f>
        <v xml:space="preserve"> &lt;=50K</v>
      </c>
    </row>
    <row r="4" spans="1:26" ht="15" thickBot="1" x14ac:dyDescent="0.35">
      <c r="A4" s="3">
        <v>38</v>
      </c>
      <c r="B4" s="4">
        <v>9</v>
      </c>
      <c r="C4" s="5" t="s">
        <v>5</v>
      </c>
      <c r="D4" s="4">
        <v>40</v>
      </c>
      <c r="E4" s="5" t="s">
        <v>6</v>
      </c>
      <c r="G4" s="3">
        <v>48</v>
      </c>
      <c r="H4" s="4">
        <v>7</v>
      </c>
      <c r="I4" s="23" t="s">
        <v>5</v>
      </c>
      <c r="J4" s="25">
        <v>40</v>
      </c>
      <c r="K4" s="29"/>
      <c r="L4" s="56">
        <f t="shared" si="0"/>
        <v>3</v>
      </c>
      <c r="M4" s="57">
        <f t="shared" si="2"/>
        <v>0.17177383386301889</v>
      </c>
      <c r="N4" s="56" t="str">
        <f t="shared" si="1"/>
        <v xml:space="preserve"> &lt;=50K</v>
      </c>
      <c r="P4" s="7">
        <f t="shared" si="3"/>
        <v>7</v>
      </c>
      <c r="Q4" s="12">
        <f t="shared" si="4"/>
        <v>0.4516220765197379</v>
      </c>
      <c r="R4" s="7" t="str">
        <f t="shared" si="5"/>
        <v xml:space="preserve"> &lt;=50K</v>
      </c>
      <c r="T4" s="7">
        <f t="shared" si="6"/>
        <v>4</v>
      </c>
      <c r="U4" s="50">
        <f t="shared" si="7"/>
        <v>0.23584952830141512</v>
      </c>
      <c r="V4" s="7" t="str">
        <f t="shared" si="8"/>
        <v xml:space="preserve"> &lt;=50K</v>
      </c>
      <c r="X4" s="56">
        <f t="shared" si="9"/>
        <v>3</v>
      </c>
      <c r="Y4" s="57">
        <f t="shared" si="10"/>
        <v>0.17177383386301889</v>
      </c>
      <c r="Z4" s="59" t="str">
        <f t="shared" si="11"/>
        <v xml:space="preserve"> &lt;=50K</v>
      </c>
    </row>
    <row r="5" spans="1:26" ht="15" thickBot="1" x14ac:dyDescent="0.35">
      <c r="A5" s="3">
        <v>53</v>
      </c>
      <c r="B5" s="4">
        <v>7</v>
      </c>
      <c r="C5" s="5" t="s">
        <v>5</v>
      </c>
      <c r="D5" s="4">
        <v>40</v>
      </c>
      <c r="E5" s="5" t="s">
        <v>6</v>
      </c>
      <c r="G5" s="3">
        <v>19</v>
      </c>
      <c r="H5" s="4">
        <v>9</v>
      </c>
      <c r="I5" s="23" t="s">
        <v>5</v>
      </c>
      <c r="J5" s="3">
        <v>40</v>
      </c>
      <c r="K5" s="29"/>
      <c r="L5" s="7">
        <f t="shared" si="0"/>
        <v>21</v>
      </c>
      <c r="M5" s="12">
        <f t="shared" si="2"/>
        <v>0.49674565926638958</v>
      </c>
      <c r="N5" s="7" t="str">
        <f t="shared" si="1"/>
        <v xml:space="preserve"> &lt;=50K</v>
      </c>
      <c r="P5" s="7">
        <f t="shared" si="3"/>
        <v>23</v>
      </c>
      <c r="Q5" s="12">
        <f t="shared" si="4"/>
        <v>0.71917487442206995</v>
      </c>
      <c r="R5" s="7" t="str">
        <f t="shared" si="5"/>
        <v xml:space="preserve"> &lt;=50K</v>
      </c>
      <c r="T5" s="47">
        <f t="shared" si="6"/>
        <v>1</v>
      </c>
      <c r="U5" s="51">
        <f t="shared" si="7"/>
        <v>9.9999999999999978E-2</v>
      </c>
      <c r="V5" s="47" t="str">
        <f t="shared" si="8"/>
        <v xml:space="preserve"> &lt;=50K</v>
      </c>
      <c r="X5" s="7">
        <f t="shared" si="9"/>
        <v>21</v>
      </c>
      <c r="Y5" s="12">
        <f t="shared" si="10"/>
        <v>0.49674565926638958</v>
      </c>
      <c r="Z5" s="10" t="str">
        <f t="shared" si="11"/>
        <v xml:space="preserve"> &lt;=50K</v>
      </c>
    </row>
    <row r="6" spans="1:26" ht="15" thickBot="1" x14ac:dyDescent="0.35">
      <c r="A6" s="3">
        <v>28</v>
      </c>
      <c r="B6" s="4">
        <v>13</v>
      </c>
      <c r="C6" s="5" t="s">
        <v>7</v>
      </c>
      <c r="D6" s="4">
        <v>40</v>
      </c>
      <c r="E6" s="5" t="s">
        <v>6</v>
      </c>
      <c r="L6" s="7">
        <f t="shared" si="0"/>
        <v>6</v>
      </c>
      <c r="M6" s="12">
        <f t="shared" si="2"/>
        <v>0.1917191957003784</v>
      </c>
      <c r="N6" s="7" t="str">
        <f t="shared" si="1"/>
        <v xml:space="preserve"> &lt;=50K</v>
      </c>
      <c r="P6" s="7">
        <f t="shared" si="3"/>
        <v>5</v>
      </c>
      <c r="Q6" s="12">
        <f t="shared" si="4"/>
        <v>0.38368281170779595</v>
      </c>
      <c r="R6" s="7" t="str">
        <f t="shared" si="5"/>
        <v xml:space="preserve"> &lt;=50K</v>
      </c>
      <c r="T6" s="42">
        <f t="shared" si="6"/>
        <v>24</v>
      </c>
      <c r="U6" s="50">
        <f t="shared" si="7"/>
        <v>0.54829280498653277</v>
      </c>
      <c r="V6" s="7" t="str">
        <f t="shared" si="8"/>
        <v xml:space="preserve"> &lt;=50K</v>
      </c>
      <c r="X6" s="7">
        <f t="shared" si="9"/>
        <v>6</v>
      </c>
      <c r="Y6" s="12">
        <f t="shared" si="10"/>
        <v>0.1917191957003784</v>
      </c>
      <c r="Z6" s="10" t="str">
        <f t="shared" si="11"/>
        <v xml:space="preserve"> &lt;=50K</v>
      </c>
    </row>
    <row r="7" spans="1:26" ht="15" thickBot="1" x14ac:dyDescent="0.35">
      <c r="A7" s="3">
        <v>37</v>
      </c>
      <c r="B7" s="4">
        <v>14</v>
      </c>
      <c r="C7" s="5" t="s">
        <v>7</v>
      </c>
      <c r="D7" s="4">
        <v>40</v>
      </c>
      <c r="E7" s="5" t="s">
        <v>6</v>
      </c>
      <c r="G7" s="31" t="s">
        <v>0</v>
      </c>
      <c r="H7" s="31" t="s">
        <v>1</v>
      </c>
      <c r="I7" s="32" t="s">
        <v>2</v>
      </c>
      <c r="J7" s="31" t="s">
        <v>18</v>
      </c>
      <c r="K7" s="31" t="s">
        <v>15</v>
      </c>
      <c r="L7" s="7">
        <f t="shared" si="0"/>
        <v>13</v>
      </c>
      <c r="M7" s="12">
        <f t="shared" si="2"/>
        <v>0.2865309756378881</v>
      </c>
      <c r="N7" s="7" t="str">
        <f t="shared" si="1"/>
        <v xml:space="preserve"> &lt;=50K</v>
      </c>
      <c r="P7" s="7">
        <f t="shared" si="3"/>
        <v>11</v>
      </c>
      <c r="Q7" s="12">
        <f t="shared" si="4"/>
        <v>0.50015622559356387</v>
      </c>
      <c r="R7" s="7" t="str">
        <f t="shared" si="5"/>
        <v xml:space="preserve"> &lt;=50K</v>
      </c>
      <c r="T7" s="7">
        <f t="shared" si="6"/>
        <v>20</v>
      </c>
      <c r="U7" s="50">
        <f t="shared" si="7"/>
        <v>0.48970016336529848</v>
      </c>
      <c r="V7" s="7" t="str">
        <f t="shared" si="8"/>
        <v xml:space="preserve"> &lt;=50K</v>
      </c>
      <c r="X7" s="7">
        <f t="shared" si="9"/>
        <v>12</v>
      </c>
      <c r="Y7" s="12">
        <f t="shared" si="10"/>
        <v>0.2865309756378881</v>
      </c>
      <c r="Z7" s="10" t="str">
        <f t="shared" si="11"/>
        <v xml:space="preserve"> &lt;=50K</v>
      </c>
    </row>
    <row r="8" spans="1:26" ht="15" thickBot="1" x14ac:dyDescent="0.35">
      <c r="A8" s="3">
        <v>49</v>
      </c>
      <c r="B8" s="4">
        <v>5</v>
      </c>
      <c r="C8" s="5" t="s">
        <v>7</v>
      </c>
      <c r="D8" s="4">
        <v>16</v>
      </c>
      <c r="E8" s="5" t="s">
        <v>6</v>
      </c>
      <c r="G8" s="26">
        <f>(G2-15)/50</f>
        <v>0.3</v>
      </c>
      <c r="H8" s="7">
        <f>(H2-0)/16</f>
        <v>0.625</v>
      </c>
      <c r="I8" s="27" t="s">
        <v>19</v>
      </c>
      <c r="J8" s="7">
        <f>(J2-0)/80</f>
        <v>0.5</v>
      </c>
      <c r="K8" s="7" t="s">
        <v>16</v>
      </c>
      <c r="L8" s="7">
        <f t="shared" si="0"/>
        <v>28</v>
      </c>
      <c r="M8" s="12">
        <f t="shared" si="2"/>
        <v>0.5762432212182631</v>
      </c>
      <c r="N8" s="7" t="str">
        <f t="shared" si="1"/>
        <v xml:space="preserve"> &lt;=50K</v>
      </c>
      <c r="P8" s="7">
        <f t="shared" si="3"/>
        <v>20</v>
      </c>
      <c r="Q8" s="12">
        <f t="shared" si="4"/>
        <v>0.62402924610950727</v>
      </c>
      <c r="R8" s="7" t="str">
        <f t="shared" si="5"/>
        <v xml:space="preserve"> &lt;=50K</v>
      </c>
      <c r="T8" s="7">
        <f t="shared" si="6"/>
        <v>10</v>
      </c>
      <c r="U8" s="50">
        <f t="shared" si="7"/>
        <v>0.32561480310329871</v>
      </c>
      <c r="V8" s="7" t="str">
        <f t="shared" si="8"/>
        <v xml:space="preserve"> &lt;=50K</v>
      </c>
      <c r="X8" s="7">
        <f t="shared" si="9"/>
        <v>28</v>
      </c>
      <c r="Y8" s="12">
        <f t="shared" si="10"/>
        <v>0.5762432212182631</v>
      </c>
      <c r="Z8" s="10" t="str">
        <f t="shared" si="11"/>
        <v xml:space="preserve"> &lt;=50K</v>
      </c>
    </row>
    <row r="9" spans="1:26" ht="15" thickBot="1" x14ac:dyDescent="0.35">
      <c r="A9" s="3">
        <v>52</v>
      </c>
      <c r="B9" s="4">
        <v>9</v>
      </c>
      <c r="C9" s="5" t="s">
        <v>5</v>
      </c>
      <c r="D9" s="4">
        <v>45</v>
      </c>
      <c r="E9" s="5" t="s">
        <v>8</v>
      </c>
      <c r="G9" s="7">
        <f t="shared" ref="G9:G11" si="12">(G3-15)/50</f>
        <v>0.14000000000000001</v>
      </c>
      <c r="H9" s="7">
        <f t="shared" ref="H9:H11" si="13">(H3-0)/16</f>
        <v>0.625</v>
      </c>
      <c r="I9" s="27" t="s">
        <v>19</v>
      </c>
      <c r="J9" s="7">
        <f t="shared" ref="J9:J11" si="14">(J3-0)/80</f>
        <v>0.1875</v>
      </c>
      <c r="K9" s="7" t="s">
        <v>16</v>
      </c>
      <c r="L9" s="7">
        <f t="shared" si="0"/>
        <v>19</v>
      </c>
      <c r="M9" s="12">
        <f t="shared" si="2"/>
        <v>0.44879003999643308</v>
      </c>
      <c r="N9" s="7" t="str">
        <f t="shared" si="1"/>
        <v xml:space="preserve"> &gt;50K</v>
      </c>
      <c r="P9" s="7">
        <f t="shared" si="3"/>
        <v>22</v>
      </c>
      <c r="Q9" s="12">
        <f t="shared" si="4"/>
        <v>0.71030363225876858</v>
      </c>
      <c r="R9" s="7" t="str">
        <f t="shared" si="5"/>
        <v xml:space="preserve"> &gt;50K</v>
      </c>
      <c r="T9" s="56">
        <f t="shared" si="6"/>
        <v>3</v>
      </c>
      <c r="U9" s="58">
        <f t="shared" si="7"/>
        <v>0.16103182915187914</v>
      </c>
      <c r="V9" s="56" t="str">
        <f t="shared" si="8"/>
        <v xml:space="preserve"> &gt;50K</v>
      </c>
      <c r="X9" s="7">
        <f t="shared" si="9"/>
        <v>18</v>
      </c>
      <c r="Y9" s="12">
        <f t="shared" si="10"/>
        <v>0.44879003999643308</v>
      </c>
      <c r="Z9" s="10" t="str">
        <f t="shared" si="11"/>
        <v xml:space="preserve"> &gt;50K</v>
      </c>
    </row>
    <row r="10" spans="1:26" ht="15" thickBot="1" x14ac:dyDescent="0.35">
      <c r="A10" s="3">
        <v>31</v>
      </c>
      <c r="B10" s="4">
        <v>14</v>
      </c>
      <c r="C10" s="5" t="s">
        <v>7</v>
      </c>
      <c r="D10" s="4">
        <v>50</v>
      </c>
      <c r="E10" s="5" t="s">
        <v>8</v>
      </c>
      <c r="G10" s="7">
        <f t="shared" si="12"/>
        <v>0.66</v>
      </c>
      <c r="H10" s="7">
        <f t="shared" si="13"/>
        <v>0.4375</v>
      </c>
      <c r="I10" s="27" t="s">
        <v>19</v>
      </c>
      <c r="J10" s="7">
        <f t="shared" si="14"/>
        <v>0.5</v>
      </c>
      <c r="K10" s="7" t="s">
        <v>16</v>
      </c>
      <c r="L10" s="7">
        <f t="shared" si="0"/>
        <v>12</v>
      </c>
      <c r="M10" s="12">
        <f t="shared" si="2"/>
        <v>0.28022312538404104</v>
      </c>
      <c r="N10" s="7" t="str">
        <f t="shared" si="1"/>
        <v xml:space="preserve"> &gt;50K</v>
      </c>
      <c r="P10" s="7">
        <f t="shared" si="3"/>
        <v>13</v>
      </c>
      <c r="Q10" s="12">
        <f t="shared" si="4"/>
        <v>0.53507592919136249</v>
      </c>
      <c r="R10" s="7" t="str">
        <f t="shared" si="5"/>
        <v xml:space="preserve"> &gt;50K</v>
      </c>
      <c r="T10" s="7">
        <f t="shared" si="6"/>
        <v>25</v>
      </c>
      <c r="U10" s="50">
        <f t="shared" si="7"/>
        <v>0.56800638200639963</v>
      </c>
      <c r="V10" s="7" t="str">
        <f t="shared" si="8"/>
        <v xml:space="preserve"> &gt;50K</v>
      </c>
      <c r="X10" s="7">
        <f t="shared" si="9"/>
        <v>11</v>
      </c>
      <c r="Y10" s="12">
        <f t="shared" si="10"/>
        <v>0.28022312538404104</v>
      </c>
      <c r="Z10" s="10" t="str">
        <f t="shared" si="11"/>
        <v xml:space="preserve"> &gt;50K</v>
      </c>
    </row>
    <row r="11" spans="1:26" ht="15" thickBot="1" x14ac:dyDescent="0.35">
      <c r="A11" s="3">
        <v>42</v>
      </c>
      <c r="B11" s="4">
        <v>13</v>
      </c>
      <c r="C11" s="5" t="s">
        <v>5</v>
      </c>
      <c r="D11" s="4">
        <v>40</v>
      </c>
      <c r="E11" s="5" t="s">
        <v>8</v>
      </c>
      <c r="G11" s="8">
        <f t="shared" si="12"/>
        <v>0.08</v>
      </c>
      <c r="H11" s="8">
        <f t="shared" si="13"/>
        <v>0.5625</v>
      </c>
      <c r="I11" s="28" t="s">
        <v>19</v>
      </c>
      <c r="J11" s="8">
        <f t="shared" si="14"/>
        <v>0.5</v>
      </c>
      <c r="K11" s="8" t="s">
        <v>16</v>
      </c>
      <c r="L11" s="7">
        <f t="shared" si="0"/>
        <v>14</v>
      </c>
      <c r="M11" s="12">
        <f t="shared" si="2"/>
        <v>0.3045591075637043</v>
      </c>
      <c r="N11" s="7" t="str">
        <f t="shared" si="1"/>
        <v xml:space="preserve"> &gt;50K</v>
      </c>
      <c r="P11" s="7">
        <f t="shared" si="3"/>
        <v>14</v>
      </c>
      <c r="Q11" s="12">
        <f t="shared" si="4"/>
        <v>0.54112152054783413</v>
      </c>
      <c r="R11" s="7" t="str">
        <f t="shared" si="5"/>
        <v xml:space="preserve"> &gt;50K</v>
      </c>
      <c r="T11" s="7">
        <f t="shared" si="6"/>
        <v>14</v>
      </c>
      <c r="U11" s="50">
        <f t="shared" si="7"/>
        <v>0.39373214245220062</v>
      </c>
      <c r="V11" s="7" t="str">
        <f t="shared" si="8"/>
        <v xml:space="preserve"> &gt;50K</v>
      </c>
      <c r="X11" s="7">
        <f t="shared" si="9"/>
        <v>13</v>
      </c>
      <c r="Y11" s="12">
        <f t="shared" si="10"/>
        <v>0.3045591075637043</v>
      </c>
      <c r="Z11" s="10" t="str">
        <f t="shared" si="11"/>
        <v xml:space="preserve"> &gt;50K</v>
      </c>
    </row>
    <row r="12" spans="1:26" ht="15" thickBot="1" x14ac:dyDescent="0.35">
      <c r="A12" s="3">
        <v>37</v>
      </c>
      <c r="B12" s="4">
        <v>10</v>
      </c>
      <c r="C12" s="5" t="s">
        <v>5</v>
      </c>
      <c r="D12" s="4">
        <v>80</v>
      </c>
      <c r="E12" s="5" t="s">
        <v>8</v>
      </c>
      <c r="L12" s="33">
        <f t="shared" si="0"/>
        <v>22</v>
      </c>
      <c r="M12" s="12">
        <f t="shared" si="2"/>
        <v>0.5192301994298868</v>
      </c>
      <c r="N12" s="33" t="str">
        <f t="shared" si="1"/>
        <v xml:space="preserve"> &gt;50K</v>
      </c>
      <c r="P12" s="7">
        <f t="shared" si="3"/>
        <v>28</v>
      </c>
      <c r="Q12" s="12">
        <f t="shared" si="4"/>
        <v>0.86611561006600035</v>
      </c>
      <c r="R12" s="7" t="str">
        <f t="shared" si="5"/>
        <v xml:space="preserve"> &gt;50K</v>
      </c>
      <c r="T12" s="7">
        <f t="shared" si="6"/>
        <v>26</v>
      </c>
      <c r="U12" s="50">
        <f t="shared" si="7"/>
        <v>0.57754328842087677</v>
      </c>
      <c r="V12" s="7" t="str">
        <f t="shared" si="8"/>
        <v xml:space="preserve"> &gt;50K</v>
      </c>
      <c r="X12" s="7">
        <f t="shared" si="9"/>
        <v>22</v>
      </c>
      <c r="Y12" s="12">
        <f t="shared" si="10"/>
        <v>0.5192301994298868</v>
      </c>
      <c r="Z12" s="10" t="str">
        <f t="shared" si="11"/>
        <v xml:space="preserve"> &gt;50K</v>
      </c>
    </row>
    <row r="13" spans="1:26" ht="15" thickBot="1" x14ac:dyDescent="0.35">
      <c r="A13" s="3">
        <v>30</v>
      </c>
      <c r="B13" s="4">
        <v>13</v>
      </c>
      <c r="C13" s="5" t="s">
        <v>5</v>
      </c>
      <c r="D13" s="4">
        <v>40</v>
      </c>
      <c r="E13" s="5" t="s">
        <v>8</v>
      </c>
      <c r="L13" s="34">
        <f t="shared" si="0"/>
        <v>5</v>
      </c>
      <c r="M13" s="12">
        <f t="shared" si="2"/>
        <v>0.1875</v>
      </c>
      <c r="N13" s="34" t="str">
        <f t="shared" si="1"/>
        <v xml:space="preserve"> &gt;50K</v>
      </c>
      <c r="P13" s="7">
        <f t="shared" si="3"/>
        <v>6</v>
      </c>
      <c r="Q13" s="12">
        <f t="shared" si="4"/>
        <v>0.39801067824871228</v>
      </c>
      <c r="R13" s="7" t="str">
        <f t="shared" si="5"/>
        <v xml:space="preserve"> &gt;50K</v>
      </c>
      <c r="T13" s="7">
        <f t="shared" si="6"/>
        <v>22</v>
      </c>
      <c r="U13" s="50">
        <f t="shared" si="7"/>
        <v>0.51983170353490371</v>
      </c>
      <c r="V13" s="7" t="str">
        <f t="shared" si="8"/>
        <v xml:space="preserve"> &gt;50K</v>
      </c>
      <c r="X13" s="7">
        <f t="shared" si="9"/>
        <v>5</v>
      </c>
      <c r="Y13" s="12">
        <f t="shared" si="10"/>
        <v>0.1875</v>
      </c>
      <c r="Z13" s="10" t="str">
        <f t="shared" si="11"/>
        <v xml:space="preserve"> &gt;50K</v>
      </c>
    </row>
    <row r="14" spans="1:26" ht="15" thickBot="1" x14ac:dyDescent="0.35">
      <c r="A14" s="3">
        <v>23</v>
      </c>
      <c r="B14" s="4">
        <v>13</v>
      </c>
      <c r="C14" s="5" t="s">
        <v>7</v>
      </c>
      <c r="D14" s="4">
        <v>30</v>
      </c>
      <c r="E14" s="5" t="s">
        <v>6</v>
      </c>
      <c r="L14" s="7">
        <f t="shared" si="0"/>
        <v>10</v>
      </c>
      <c r="M14" s="12">
        <f t="shared" si="2"/>
        <v>0.26529464751479626</v>
      </c>
      <c r="N14" s="7" t="str">
        <f t="shared" si="1"/>
        <v xml:space="preserve"> &lt;=50K</v>
      </c>
      <c r="P14" s="47">
        <f t="shared" si="3"/>
        <v>2</v>
      </c>
      <c r="Q14" s="48">
        <f t="shared" si="4"/>
        <v>0.26591822051149483</v>
      </c>
      <c r="R14" s="47" t="str">
        <f t="shared" si="5"/>
        <v xml:space="preserve"> &lt;=50K</v>
      </c>
      <c r="T14" s="7">
        <f t="shared" si="6"/>
        <v>29</v>
      </c>
      <c r="U14" s="50">
        <f t="shared" si="7"/>
        <v>0.63737743919909806</v>
      </c>
      <c r="V14" s="7" t="str">
        <f t="shared" si="8"/>
        <v xml:space="preserve"> &lt;=50K</v>
      </c>
      <c r="X14" s="7">
        <f t="shared" si="9"/>
        <v>9</v>
      </c>
      <c r="Y14" s="12">
        <f t="shared" si="10"/>
        <v>0.26529464751479626</v>
      </c>
      <c r="Z14" s="10" t="str">
        <f t="shared" si="11"/>
        <v xml:space="preserve"> &lt;=50K</v>
      </c>
    </row>
    <row r="15" spans="1:26" ht="15" thickBot="1" x14ac:dyDescent="0.35">
      <c r="A15" s="3">
        <v>32</v>
      </c>
      <c r="B15" s="4">
        <v>12</v>
      </c>
      <c r="C15" s="5" t="s">
        <v>5</v>
      </c>
      <c r="D15" s="4">
        <v>50</v>
      </c>
      <c r="E15" s="5" t="s">
        <v>6</v>
      </c>
      <c r="L15" s="7">
        <f t="shared" si="0"/>
        <v>4</v>
      </c>
      <c r="M15" s="12">
        <f t="shared" si="2"/>
        <v>0.1812456896039186</v>
      </c>
      <c r="N15" s="7" t="str">
        <f t="shared" si="1"/>
        <v xml:space="preserve"> &lt;=50K</v>
      </c>
      <c r="P15" s="7">
        <f t="shared" si="3"/>
        <v>9</v>
      </c>
      <c r="Q15" s="12">
        <f t="shared" si="4"/>
        <v>0.4970223838017761</v>
      </c>
      <c r="R15" s="7" t="str">
        <f t="shared" si="5"/>
        <v xml:space="preserve"> &lt;=50K</v>
      </c>
      <c r="T15" s="7">
        <f t="shared" si="6"/>
        <v>18</v>
      </c>
      <c r="U15" s="50">
        <f t="shared" si="7"/>
        <v>0.46441495453957982</v>
      </c>
      <c r="V15" s="7" t="str">
        <f t="shared" si="8"/>
        <v xml:space="preserve"> &lt;=50K</v>
      </c>
      <c r="X15" s="7">
        <f t="shared" si="9"/>
        <v>4</v>
      </c>
      <c r="Y15" s="12">
        <f t="shared" si="10"/>
        <v>0.1812456896039186</v>
      </c>
      <c r="Z15" s="10" t="str">
        <f t="shared" si="11"/>
        <v xml:space="preserve"> &lt;=50K</v>
      </c>
    </row>
    <row r="16" spans="1:26" ht="15" thickBot="1" x14ac:dyDescent="0.35">
      <c r="A16" s="3">
        <v>40</v>
      </c>
      <c r="B16" s="4">
        <v>11</v>
      </c>
      <c r="C16" s="5" t="s">
        <v>5</v>
      </c>
      <c r="D16" s="4">
        <v>40</v>
      </c>
      <c r="E16" s="5" t="s">
        <v>8</v>
      </c>
      <c r="L16" s="7">
        <f t="shared" si="0"/>
        <v>7</v>
      </c>
      <c r="M16" s="12">
        <f t="shared" si="2"/>
        <v>0.20953818267800264</v>
      </c>
      <c r="N16" s="7" t="str">
        <f t="shared" si="1"/>
        <v xml:space="preserve"> &gt;50K</v>
      </c>
      <c r="P16" s="7">
        <f t="shared" si="3"/>
        <v>8</v>
      </c>
      <c r="Q16" s="12">
        <f t="shared" si="4"/>
        <v>0.48079361476625287</v>
      </c>
      <c r="R16" s="7" t="str">
        <f t="shared" si="5"/>
        <v xml:space="preserve"> &gt;50K</v>
      </c>
      <c r="T16" s="7">
        <f t="shared" si="6"/>
        <v>8</v>
      </c>
      <c r="U16" s="50">
        <f t="shared" si="7"/>
        <v>0.2968164415931166</v>
      </c>
      <c r="V16" s="7" t="str">
        <f t="shared" si="8"/>
        <v xml:space="preserve"> &gt;50K</v>
      </c>
      <c r="X16" s="7">
        <f t="shared" si="9"/>
        <v>7</v>
      </c>
      <c r="Y16" s="12">
        <f t="shared" si="10"/>
        <v>0.20953818267800264</v>
      </c>
      <c r="Z16" s="10" t="str">
        <f t="shared" si="11"/>
        <v xml:space="preserve"> &gt;50K</v>
      </c>
    </row>
    <row r="17" spans="1:26" ht="15" thickBot="1" x14ac:dyDescent="0.35">
      <c r="A17" s="3">
        <v>34</v>
      </c>
      <c r="B17" s="4">
        <v>4</v>
      </c>
      <c r="C17" s="5" t="s">
        <v>5</v>
      </c>
      <c r="D17" s="4">
        <v>45</v>
      </c>
      <c r="E17" s="5" t="s">
        <v>6</v>
      </c>
      <c r="L17" s="7">
        <f t="shared" si="0"/>
        <v>18</v>
      </c>
      <c r="M17" s="12">
        <f t="shared" si="2"/>
        <v>0.38849871299658129</v>
      </c>
      <c r="N17" s="7" t="str">
        <f t="shared" si="1"/>
        <v xml:space="preserve"> &lt;=50K</v>
      </c>
      <c r="P17" s="7">
        <f t="shared" si="3"/>
        <v>17</v>
      </c>
      <c r="Q17" s="12">
        <f t="shared" si="4"/>
        <v>0.58210823735796768</v>
      </c>
      <c r="R17" s="7" t="str">
        <f t="shared" si="5"/>
        <v xml:space="preserve"> &lt;=50K</v>
      </c>
      <c r="T17" s="43">
        <f t="shared" si="6"/>
        <v>12</v>
      </c>
      <c r="U17" s="52">
        <f t="shared" si="7"/>
        <v>0.34272802628323235</v>
      </c>
      <c r="V17" s="43" t="str">
        <f t="shared" si="8"/>
        <v xml:space="preserve"> &lt;=50K</v>
      </c>
      <c r="X17" s="7">
        <f t="shared" si="9"/>
        <v>17</v>
      </c>
      <c r="Y17" s="12">
        <f t="shared" si="10"/>
        <v>0.38849871299658129</v>
      </c>
      <c r="Z17" s="7" t="str">
        <f t="shared" si="11"/>
        <v xml:space="preserve"> &lt;=50K</v>
      </c>
    </row>
    <row r="18" spans="1:26" ht="15" thickBot="1" x14ac:dyDescent="0.35">
      <c r="A18" s="3">
        <v>25</v>
      </c>
      <c r="B18" s="4">
        <v>9</v>
      </c>
      <c r="C18" s="5" t="s">
        <v>5</v>
      </c>
      <c r="D18" s="4">
        <v>35</v>
      </c>
      <c r="E18" s="5" t="s">
        <v>6</v>
      </c>
      <c r="L18" s="38">
        <f t="shared" si="0"/>
        <v>2</v>
      </c>
      <c r="M18" s="39">
        <f t="shared" si="2"/>
        <v>0.13346347815039136</v>
      </c>
      <c r="N18" s="40" t="str">
        <f t="shared" si="1"/>
        <v xml:space="preserve"> &lt;=50K</v>
      </c>
      <c r="P18" s="47">
        <f t="shared" si="3"/>
        <v>1</v>
      </c>
      <c r="Q18" s="48">
        <f t="shared" si="4"/>
        <v>0.26458694223260526</v>
      </c>
      <c r="R18" s="47" t="str">
        <f t="shared" si="5"/>
        <v xml:space="preserve"> &lt;=50K</v>
      </c>
      <c r="T18" s="45">
        <f t="shared" si="6"/>
        <v>19</v>
      </c>
      <c r="U18" s="53">
        <f t="shared" si="7"/>
        <v>0.48076111531612037</v>
      </c>
      <c r="V18" s="45" t="str">
        <f t="shared" si="8"/>
        <v xml:space="preserve"> &lt;=50K</v>
      </c>
      <c r="X18" s="38">
        <f t="shared" si="9"/>
        <v>2</v>
      </c>
      <c r="Y18" s="39">
        <f t="shared" si="10"/>
        <v>0.13346347815039136</v>
      </c>
      <c r="Z18" s="40" t="str">
        <f t="shared" si="11"/>
        <v xml:space="preserve"> &lt;=50K</v>
      </c>
    </row>
    <row r="19" spans="1:26" ht="15" thickBot="1" x14ac:dyDescent="0.35">
      <c r="A19" s="3">
        <v>32</v>
      </c>
      <c r="B19" s="4">
        <v>9</v>
      </c>
      <c r="C19" s="5" t="s">
        <v>5</v>
      </c>
      <c r="D19" s="4">
        <v>40</v>
      </c>
      <c r="E19" s="5" t="s">
        <v>6</v>
      </c>
      <c r="L19" s="38">
        <f t="shared" si="0"/>
        <v>1</v>
      </c>
      <c r="M19" s="39">
        <f t="shared" si="2"/>
        <v>7.4204110398279163E-2</v>
      </c>
      <c r="N19" s="40" t="str">
        <f t="shared" si="1"/>
        <v xml:space="preserve"> &lt;=50K</v>
      </c>
      <c r="P19" s="45">
        <f t="shared" si="3"/>
        <v>4</v>
      </c>
      <c r="Q19" s="46">
        <f t="shared" si="4"/>
        <v>0.3762479235823103</v>
      </c>
      <c r="R19" s="45" t="str">
        <f t="shared" si="5"/>
        <v xml:space="preserve"> &lt;=50K</v>
      </c>
      <c r="T19" s="55">
        <f t="shared" si="6"/>
        <v>13</v>
      </c>
      <c r="U19" s="44">
        <f t="shared" si="7"/>
        <v>0.34354766772603768</v>
      </c>
      <c r="V19" s="55" t="str">
        <f t="shared" si="8"/>
        <v xml:space="preserve"> &lt;=50K</v>
      </c>
      <c r="X19" s="38">
        <f t="shared" si="9"/>
        <v>1</v>
      </c>
      <c r="Y19" s="39">
        <f t="shared" si="10"/>
        <v>7.4204110398279163E-2</v>
      </c>
      <c r="Z19" s="41" t="str">
        <f t="shared" si="11"/>
        <v xml:space="preserve"> &lt;=50K</v>
      </c>
    </row>
    <row r="20" spans="1:26" ht="15" thickBot="1" x14ac:dyDescent="0.35">
      <c r="A20" s="3">
        <v>38</v>
      </c>
      <c r="B20" s="4">
        <v>7</v>
      </c>
      <c r="C20" s="5" t="s">
        <v>5</v>
      </c>
      <c r="D20" s="4">
        <v>50</v>
      </c>
      <c r="E20" s="5" t="s">
        <v>6</v>
      </c>
      <c r="L20" s="7">
        <f t="shared" si="0"/>
        <v>11</v>
      </c>
      <c r="M20" s="12">
        <f t="shared" si="2"/>
        <v>0.27637157958082448</v>
      </c>
      <c r="N20" s="7" t="str">
        <f t="shared" si="1"/>
        <v xml:space="preserve"> &lt;=50K</v>
      </c>
      <c r="P20" s="7">
        <f t="shared" si="3"/>
        <v>16</v>
      </c>
      <c r="Q20" s="12">
        <f t="shared" si="4"/>
        <v>0.57355252592940431</v>
      </c>
      <c r="R20" s="7" t="str">
        <f t="shared" si="5"/>
        <v xml:space="preserve"> &lt;=50K</v>
      </c>
      <c r="T20" s="55">
        <f t="shared" si="6"/>
        <v>4</v>
      </c>
      <c r="U20" s="46">
        <f t="shared" si="7"/>
        <v>0.23584952830141512</v>
      </c>
      <c r="V20" s="55" t="str">
        <f t="shared" si="8"/>
        <v xml:space="preserve"> &lt;=50K</v>
      </c>
      <c r="X20" s="7">
        <f t="shared" si="9"/>
        <v>10</v>
      </c>
      <c r="Y20" s="12">
        <f t="shared" si="10"/>
        <v>0.27637157958082448</v>
      </c>
      <c r="Z20" s="10" t="str">
        <f t="shared" si="11"/>
        <v xml:space="preserve"> &lt;=50K</v>
      </c>
    </row>
    <row r="21" spans="1:26" ht="15" thickBot="1" x14ac:dyDescent="0.35">
      <c r="A21" s="3">
        <v>43</v>
      </c>
      <c r="B21" s="4">
        <v>14</v>
      </c>
      <c r="C21" s="5" t="s">
        <v>7</v>
      </c>
      <c r="D21" s="4">
        <v>45</v>
      </c>
      <c r="E21" s="5" t="s">
        <v>8</v>
      </c>
      <c r="L21" s="7">
        <f t="shared" si="0"/>
        <v>17</v>
      </c>
      <c r="M21" s="12">
        <f t="shared" si="2"/>
        <v>0.36606864110436999</v>
      </c>
      <c r="N21" s="7" t="str">
        <f t="shared" si="1"/>
        <v xml:space="preserve"> &gt;50K</v>
      </c>
      <c r="P21" s="7">
        <f t="shared" si="3"/>
        <v>19</v>
      </c>
      <c r="Q21" s="12">
        <f t="shared" si="4"/>
        <v>0.61605600394769311</v>
      </c>
      <c r="R21" s="7" t="str">
        <f t="shared" si="5"/>
        <v xml:space="preserve"> &gt;50K</v>
      </c>
      <c r="T21" s="7">
        <f t="shared" si="6"/>
        <v>17</v>
      </c>
      <c r="U21" s="50">
        <f t="shared" si="7"/>
        <v>0.45311422400979645</v>
      </c>
      <c r="V21" s="7" t="str">
        <f t="shared" si="8"/>
        <v xml:space="preserve"> &gt;50K</v>
      </c>
      <c r="X21" s="7">
        <f t="shared" si="9"/>
        <v>16</v>
      </c>
      <c r="Y21" s="12">
        <f t="shared" si="10"/>
        <v>0.36606864110436999</v>
      </c>
      <c r="Z21" s="10" t="str">
        <f t="shared" si="11"/>
        <v xml:space="preserve"> &gt;50K</v>
      </c>
    </row>
    <row r="22" spans="1:26" ht="15" thickBot="1" x14ac:dyDescent="0.35">
      <c r="A22" s="3">
        <v>40</v>
      </c>
      <c r="B22" s="4">
        <v>16</v>
      </c>
      <c r="C22" s="5" t="s">
        <v>5</v>
      </c>
      <c r="D22" s="4">
        <v>60</v>
      </c>
      <c r="E22" s="5" t="s">
        <v>8</v>
      </c>
      <c r="L22" s="7">
        <f t="shared" si="0"/>
        <v>20</v>
      </c>
      <c r="M22" s="12">
        <f t="shared" si="2"/>
        <v>0.4930770730829005</v>
      </c>
      <c r="N22" s="7" t="str">
        <f t="shared" si="1"/>
        <v xml:space="preserve"> &gt;50K</v>
      </c>
      <c r="P22" s="7">
        <f t="shared" si="3"/>
        <v>24</v>
      </c>
      <c r="Q22" s="12">
        <f t="shared" si="4"/>
        <v>0.76591856616744836</v>
      </c>
      <c r="R22" s="7" t="str">
        <f t="shared" si="5"/>
        <v xml:space="preserve"> &gt;50K</v>
      </c>
      <c r="T22" s="7">
        <f t="shared" si="6"/>
        <v>28</v>
      </c>
      <c r="U22" s="50">
        <f t="shared" si="7"/>
        <v>0.63600805812505234</v>
      </c>
      <c r="V22" s="7" t="str">
        <f t="shared" si="8"/>
        <v xml:space="preserve"> &gt;50K</v>
      </c>
      <c r="X22" s="7">
        <f t="shared" si="9"/>
        <v>20</v>
      </c>
      <c r="Y22" s="12">
        <f t="shared" si="10"/>
        <v>0.4930770730829005</v>
      </c>
      <c r="Z22" s="10" t="str">
        <f t="shared" si="11"/>
        <v xml:space="preserve"> &gt;50K</v>
      </c>
    </row>
    <row r="23" spans="1:26" ht="15" thickBot="1" x14ac:dyDescent="0.35">
      <c r="A23" s="3">
        <v>54</v>
      </c>
      <c r="B23" s="4">
        <v>9</v>
      </c>
      <c r="C23" s="5" t="s">
        <v>7</v>
      </c>
      <c r="D23" s="4">
        <v>20</v>
      </c>
      <c r="E23" s="5" t="s">
        <v>6</v>
      </c>
      <c r="L23" s="7">
        <f t="shared" si="0"/>
        <v>25</v>
      </c>
      <c r="M23" s="12">
        <f t="shared" si="2"/>
        <v>0.54479927496280689</v>
      </c>
      <c r="N23" s="7" t="str">
        <f t="shared" si="1"/>
        <v xml:space="preserve"> &lt;=50K</v>
      </c>
      <c r="P23" s="7">
        <f t="shared" si="3"/>
        <v>21</v>
      </c>
      <c r="Q23" s="12">
        <f t="shared" si="4"/>
        <v>0.64607468608513063</v>
      </c>
      <c r="R23" s="7" t="str">
        <f t="shared" si="5"/>
        <v xml:space="preserve"> &lt;=50K</v>
      </c>
      <c r="T23" s="7">
        <f t="shared" si="6"/>
        <v>9</v>
      </c>
      <c r="U23" s="50">
        <f t="shared" si="7"/>
        <v>0.30417922348510262</v>
      </c>
      <c r="V23" s="7" t="str">
        <f t="shared" si="8"/>
        <v xml:space="preserve"> &lt;=50K</v>
      </c>
      <c r="X23" s="7">
        <f t="shared" si="9"/>
        <v>25</v>
      </c>
      <c r="Y23" s="12">
        <f t="shared" si="10"/>
        <v>0.54479927496280689</v>
      </c>
      <c r="Z23" s="10" t="str">
        <f t="shared" si="11"/>
        <v xml:space="preserve"> &lt;=50K</v>
      </c>
    </row>
    <row r="24" spans="1:26" ht="15" thickBot="1" x14ac:dyDescent="0.35">
      <c r="A24" s="3">
        <v>35</v>
      </c>
      <c r="B24" s="4">
        <v>5</v>
      </c>
      <c r="C24" s="5" t="s">
        <v>5</v>
      </c>
      <c r="D24" s="4">
        <v>40</v>
      </c>
      <c r="E24" s="5" t="s">
        <v>6</v>
      </c>
      <c r="L24" s="7">
        <f t="shared" si="0"/>
        <v>16</v>
      </c>
      <c r="M24" s="12">
        <f t="shared" si="2"/>
        <v>0.32811011871016721</v>
      </c>
      <c r="N24" s="7" t="str">
        <f t="shared" si="1"/>
        <v xml:space="preserve"> &lt;=50K</v>
      </c>
      <c r="P24" s="7">
        <f t="shared" si="3"/>
        <v>12</v>
      </c>
      <c r="Q24" s="12">
        <f t="shared" si="4"/>
        <v>0.51274993905411637</v>
      </c>
      <c r="R24" s="7" t="str">
        <f t="shared" si="5"/>
        <v xml:space="preserve"> &lt;=50K</v>
      </c>
      <c r="T24" s="7">
        <f t="shared" si="6"/>
        <v>7</v>
      </c>
      <c r="U24" s="50">
        <f t="shared" si="7"/>
        <v>0.28848743473503313</v>
      </c>
      <c r="V24" s="7" t="str">
        <f t="shared" si="8"/>
        <v xml:space="preserve"> &lt;=50K</v>
      </c>
      <c r="X24" s="7">
        <f t="shared" si="9"/>
        <v>15</v>
      </c>
      <c r="Y24" s="12">
        <f t="shared" si="10"/>
        <v>0.32811011871016721</v>
      </c>
      <c r="Z24" s="10" t="str">
        <f t="shared" si="11"/>
        <v xml:space="preserve"> &lt;=50K</v>
      </c>
    </row>
    <row r="25" spans="1:26" ht="15" thickBot="1" x14ac:dyDescent="0.35">
      <c r="A25" s="3">
        <v>43</v>
      </c>
      <c r="B25" s="4">
        <v>7</v>
      </c>
      <c r="C25" s="5" t="s">
        <v>5</v>
      </c>
      <c r="D25" s="4">
        <v>40</v>
      </c>
      <c r="E25" s="5" t="s">
        <v>6</v>
      </c>
      <c r="L25" s="7">
        <f t="shared" si="0"/>
        <v>15</v>
      </c>
      <c r="M25" s="12">
        <f t="shared" si="2"/>
        <v>0.32055615732660642</v>
      </c>
      <c r="N25" s="7" t="str">
        <f t="shared" si="1"/>
        <v xml:space="preserve"> &lt;=50K</v>
      </c>
      <c r="P25" s="7">
        <f t="shared" si="3"/>
        <v>15</v>
      </c>
      <c r="Q25" s="12">
        <f t="shared" si="4"/>
        <v>0.5560687907084878</v>
      </c>
      <c r="R25" s="7" t="str">
        <f t="shared" si="5"/>
        <v xml:space="preserve"> &lt;=50K</v>
      </c>
      <c r="T25" s="47">
        <f t="shared" si="6"/>
        <v>1</v>
      </c>
      <c r="U25" s="51">
        <f t="shared" si="7"/>
        <v>9.9999999999999978E-2</v>
      </c>
      <c r="V25" s="47" t="str">
        <f t="shared" si="8"/>
        <v xml:space="preserve"> &lt;=50K</v>
      </c>
      <c r="X25" s="7">
        <f t="shared" si="9"/>
        <v>14</v>
      </c>
      <c r="Y25" s="12">
        <f t="shared" si="10"/>
        <v>0.32055615732660642</v>
      </c>
      <c r="Z25" s="10" t="str">
        <f t="shared" si="11"/>
        <v xml:space="preserve"> &lt;=50K</v>
      </c>
    </row>
    <row r="26" spans="1:26" ht="15" thickBot="1" x14ac:dyDescent="0.35">
      <c r="A26" s="3">
        <v>59</v>
      </c>
      <c r="B26" s="4">
        <v>9</v>
      </c>
      <c r="C26" s="5" t="s">
        <v>7</v>
      </c>
      <c r="D26" s="4">
        <v>40</v>
      </c>
      <c r="E26" s="5" t="s">
        <v>6</v>
      </c>
      <c r="L26" s="7">
        <f t="shared" si="0"/>
        <v>29</v>
      </c>
      <c r="M26" s="12">
        <f t="shared" si="2"/>
        <v>0.58335773758475173</v>
      </c>
      <c r="N26" s="7" t="str">
        <f t="shared" si="1"/>
        <v xml:space="preserve"> &lt;=50K</v>
      </c>
      <c r="P26" s="7">
        <f t="shared" si="3"/>
        <v>26</v>
      </c>
      <c r="Q26" s="12">
        <f t="shared" si="4"/>
        <v>0.80570621196562708</v>
      </c>
      <c r="R26" s="7" t="str">
        <f t="shared" si="5"/>
        <v xml:space="preserve"> &lt;=50K</v>
      </c>
      <c r="T26" s="7">
        <f t="shared" si="6"/>
        <v>6</v>
      </c>
      <c r="U26" s="50">
        <f t="shared" si="7"/>
        <v>0.25303161857759993</v>
      </c>
      <c r="V26" s="7" t="str">
        <f t="shared" si="8"/>
        <v xml:space="preserve"> &lt;=50K</v>
      </c>
      <c r="X26" s="7">
        <f t="shared" si="9"/>
        <v>29</v>
      </c>
      <c r="Y26" s="12">
        <f t="shared" si="10"/>
        <v>0.58335773758475173</v>
      </c>
      <c r="Z26" s="10" t="str">
        <f t="shared" si="11"/>
        <v xml:space="preserve"> &lt;=50K</v>
      </c>
    </row>
    <row r="27" spans="1:26" ht="15" thickBot="1" x14ac:dyDescent="0.35">
      <c r="A27" s="3">
        <v>56</v>
      </c>
      <c r="B27" s="4">
        <v>13</v>
      </c>
      <c r="C27" s="5" t="s">
        <v>5</v>
      </c>
      <c r="D27" s="4">
        <v>40</v>
      </c>
      <c r="E27" s="5" t="s">
        <v>8</v>
      </c>
      <c r="L27" s="7">
        <f t="shared" si="0"/>
        <v>26</v>
      </c>
      <c r="M27" s="12">
        <f t="shared" si="2"/>
        <v>0.55277142654084432</v>
      </c>
      <c r="N27" s="7" t="str">
        <f t="shared" si="1"/>
        <v xml:space="preserve"> &gt;50K</v>
      </c>
      <c r="P27" s="7">
        <f t="shared" si="3"/>
        <v>25</v>
      </c>
      <c r="Q27" s="12">
        <f t="shared" si="4"/>
        <v>0.77150016202201799</v>
      </c>
      <c r="R27" s="7" t="str">
        <f t="shared" si="5"/>
        <v xml:space="preserve"> &gt;50K</v>
      </c>
      <c r="T27" s="7">
        <f t="shared" si="6"/>
        <v>15</v>
      </c>
      <c r="U27" s="50">
        <f t="shared" si="7"/>
        <v>0.40770700263792375</v>
      </c>
      <c r="V27" s="7" t="str">
        <f t="shared" si="8"/>
        <v xml:space="preserve"> &gt;50K</v>
      </c>
      <c r="X27" s="33">
        <f t="shared" si="9"/>
        <v>26</v>
      </c>
      <c r="Y27" s="12">
        <f t="shared" si="10"/>
        <v>0.55277142654084432</v>
      </c>
      <c r="Z27" s="33" t="str">
        <f t="shared" si="11"/>
        <v xml:space="preserve"> &gt;50K</v>
      </c>
    </row>
    <row r="28" spans="1:26" ht="15" thickBot="1" x14ac:dyDescent="0.35">
      <c r="A28" s="3">
        <v>19</v>
      </c>
      <c r="B28" s="4">
        <v>9</v>
      </c>
      <c r="C28" s="5" t="s">
        <v>5</v>
      </c>
      <c r="D28" s="4">
        <v>40</v>
      </c>
      <c r="E28" s="5" t="s">
        <v>6</v>
      </c>
      <c r="L28" s="7">
        <f t="shared" si="0"/>
        <v>8</v>
      </c>
      <c r="M28" s="12">
        <f t="shared" si="2"/>
        <v>0.22870559678328817</v>
      </c>
      <c r="N28" s="7" t="str">
        <f t="shared" si="1"/>
        <v xml:space="preserve"> &lt;=50K</v>
      </c>
      <c r="P28" s="56">
        <f t="shared" si="3"/>
        <v>3</v>
      </c>
      <c r="Q28" s="57">
        <f t="shared" si="4"/>
        <v>0.32428768092544002</v>
      </c>
      <c r="R28" s="56" t="str">
        <f t="shared" si="5"/>
        <v xml:space="preserve"> &lt;=50K</v>
      </c>
      <c r="T28" s="7">
        <f t="shared" si="6"/>
        <v>27</v>
      </c>
      <c r="U28" s="50">
        <f t="shared" si="7"/>
        <v>0.59331694733927842</v>
      </c>
      <c r="V28" s="7" t="str">
        <f t="shared" si="8"/>
        <v xml:space="preserve"> &lt;=50K</v>
      </c>
      <c r="X28" s="35">
        <f t="shared" si="9"/>
        <v>8</v>
      </c>
      <c r="Y28" s="12">
        <f t="shared" si="10"/>
        <v>0.22870559678328817</v>
      </c>
      <c r="Z28" s="34" t="str">
        <f t="shared" si="11"/>
        <v xml:space="preserve"> &lt;=50K</v>
      </c>
    </row>
    <row r="29" spans="1:26" ht="15" thickBot="1" x14ac:dyDescent="0.35">
      <c r="A29" s="3">
        <v>54</v>
      </c>
      <c r="B29" s="4">
        <v>10</v>
      </c>
      <c r="C29" s="5" t="s">
        <v>5</v>
      </c>
      <c r="D29" s="4">
        <v>60</v>
      </c>
      <c r="E29" s="5" t="s">
        <v>8</v>
      </c>
      <c r="L29" s="7">
        <f t="shared" si="0"/>
        <v>24</v>
      </c>
      <c r="M29" s="12">
        <f t="shared" si="2"/>
        <v>0.54120236510939235</v>
      </c>
      <c r="N29" s="7" t="str">
        <f t="shared" si="1"/>
        <v xml:space="preserve"> &gt;50K</v>
      </c>
      <c r="P29" s="7">
        <f t="shared" si="3"/>
        <v>27</v>
      </c>
      <c r="Q29" s="12">
        <f t="shared" si="4"/>
        <v>0.85206000375560409</v>
      </c>
      <c r="R29" s="7" t="str">
        <f t="shared" si="5"/>
        <v xml:space="preserve"> &gt;50K</v>
      </c>
      <c r="T29" s="7">
        <f t="shared" si="6"/>
        <v>11</v>
      </c>
      <c r="U29" s="50">
        <f t="shared" si="7"/>
        <v>0.33474803957603694</v>
      </c>
      <c r="V29" s="7" t="str">
        <f t="shared" si="8"/>
        <v xml:space="preserve"> &gt;50K</v>
      </c>
      <c r="X29" s="7">
        <f t="shared" si="9"/>
        <v>24</v>
      </c>
      <c r="Y29" s="37">
        <f t="shared" si="10"/>
        <v>0.54120236510939235</v>
      </c>
      <c r="Z29" s="10" t="str">
        <f t="shared" si="11"/>
        <v xml:space="preserve"> &gt;50K</v>
      </c>
    </row>
    <row r="30" spans="1:26" ht="15" thickBot="1" x14ac:dyDescent="0.35">
      <c r="A30" s="3">
        <v>39</v>
      </c>
      <c r="B30" s="4">
        <v>9</v>
      </c>
      <c r="C30" s="5" t="s">
        <v>5</v>
      </c>
      <c r="D30" s="4">
        <v>80</v>
      </c>
      <c r="E30" s="5" t="s">
        <v>6</v>
      </c>
      <c r="L30" s="8">
        <f t="shared" si="0"/>
        <v>23</v>
      </c>
      <c r="M30" s="13">
        <f t="shared" si="2"/>
        <v>0.53507592919136249</v>
      </c>
      <c r="N30" s="8" t="str">
        <f t="shared" si="1"/>
        <v xml:space="preserve"> &lt;=50K</v>
      </c>
      <c r="P30" s="8">
        <f t="shared" si="3"/>
        <v>29</v>
      </c>
      <c r="Q30" s="13">
        <f t="shared" si="4"/>
        <v>0.88298499420998089</v>
      </c>
      <c r="R30" s="8" t="str">
        <f t="shared" si="5"/>
        <v xml:space="preserve"> &lt;=50K</v>
      </c>
      <c r="T30" s="8">
        <f t="shared" si="6"/>
        <v>23</v>
      </c>
      <c r="U30" s="54">
        <f t="shared" si="7"/>
        <v>0.54591666030631458</v>
      </c>
      <c r="V30" s="8" t="str">
        <f t="shared" si="8"/>
        <v xml:space="preserve"> &lt;=50K</v>
      </c>
      <c r="X30" s="9">
        <f t="shared" si="9"/>
        <v>23</v>
      </c>
      <c r="Y30" s="36">
        <f t="shared" si="10"/>
        <v>0.53507592919136249</v>
      </c>
      <c r="Z30" s="11" t="str">
        <f t="shared" si="11"/>
        <v xml:space="preserve"> &lt;=50K</v>
      </c>
    </row>
    <row r="32" spans="1:26" x14ac:dyDescent="0.3">
      <c r="A32" s="20" t="s">
        <v>0</v>
      </c>
      <c r="B32" s="20" t="s">
        <v>1</v>
      </c>
      <c r="C32" s="21" t="s">
        <v>2</v>
      </c>
      <c r="D32" s="20" t="s">
        <v>17</v>
      </c>
      <c r="E32" s="21" t="s">
        <v>4</v>
      </c>
    </row>
    <row r="33" spans="1:5" x14ac:dyDescent="0.3">
      <c r="A33" s="18">
        <f>(A2-15)/50</f>
        <v>0.48</v>
      </c>
      <c r="B33" s="18">
        <f>(B2-0)/16</f>
        <v>0.8125</v>
      </c>
      <c r="C33" s="19" t="s">
        <v>5</v>
      </c>
      <c r="D33" s="18">
        <f>(D2-0)/80</f>
        <v>0.5</v>
      </c>
      <c r="E33" s="19" t="s">
        <v>6</v>
      </c>
    </row>
    <row r="34" spans="1:5" x14ac:dyDescent="0.3">
      <c r="A34" s="18">
        <f t="shared" ref="A34:A61" si="15">(A3-15)/50</f>
        <v>0.7</v>
      </c>
      <c r="B34" s="18">
        <f t="shared" ref="B34:B61" si="16">(B3-0)/16</f>
        <v>0.8125</v>
      </c>
      <c r="C34" s="19" t="s">
        <v>5</v>
      </c>
      <c r="D34" s="18">
        <f t="shared" ref="D34:D61" si="17">(D3-0)/80</f>
        <v>0.16250000000000001</v>
      </c>
      <c r="E34" s="19" t="s">
        <v>6</v>
      </c>
    </row>
    <row r="35" spans="1:5" x14ac:dyDescent="0.3">
      <c r="A35" s="18">
        <f t="shared" si="15"/>
        <v>0.46</v>
      </c>
      <c r="B35" s="18">
        <f t="shared" si="16"/>
        <v>0.5625</v>
      </c>
      <c r="C35" s="19" t="s">
        <v>5</v>
      </c>
      <c r="D35" s="18">
        <f t="shared" si="17"/>
        <v>0.5</v>
      </c>
      <c r="E35" s="19" t="s">
        <v>6</v>
      </c>
    </row>
    <row r="36" spans="1:5" x14ac:dyDescent="0.3">
      <c r="A36" s="18">
        <f t="shared" si="15"/>
        <v>0.76</v>
      </c>
      <c r="B36" s="18">
        <f t="shared" si="16"/>
        <v>0.4375</v>
      </c>
      <c r="C36" s="19" t="s">
        <v>5</v>
      </c>
      <c r="D36" s="18">
        <f t="shared" si="17"/>
        <v>0.5</v>
      </c>
      <c r="E36" s="19" t="s">
        <v>6</v>
      </c>
    </row>
    <row r="37" spans="1:5" x14ac:dyDescent="0.3">
      <c r="A37" s="18">
        <f t="shared" si="15"/>
        <v>0.26</v>
      </c>
      <c r="B37" s="18">
        <f t="shared" si="16"/>
        <v>0.8125</v>
      </c>
      <c r="C37" s="19" t="s">
        <v>7</v>
      </c>
      <c r="D37" s="18">
        <f t="shared" si="17"/>
        <v>0.5</v>
      </c>
      <c r="E37" s="19" t="s">
        <v>6</v>
      </c>
    </row>
    <row r="38" spans="1:5" x14ac:dyDescent="0.3">
      <c r="A38" s="18">
        <f t="shared" si="15"/>
        <v>0.44</v>
      </c>
      <c r="B38" s="18">
        <f t="shared" si="16"/>
        <v>0.875</v>
      </c>
      <c r="C38" s="19" t="s">
        <v>7</v>
      </c>
      <c r="D38" s="18">
        <f t="shared" si="17"/>
        <v>0.5</v>
      </c>
      <c r="E38" s="19" t="s">
        <v>6</v>
      </c>
    </row>
    <row r="39" spans="1:5" x14ac:dyDescent="0.3">
      <c r="A39" s="18">
        <f t="shared" si="15"/>
        <v>0.68</v>
      </c>
      <c r="B39" s="18">
        <f t="shared" si="16"/>
        <v>0.3125</v>
      </c>
      <c r="C39" s="19" t="s">
        <v>7</v>
      </c>
      <c r="D39" s="18">
        <f t="shared" si="17"/>
        <v>0.2</v>
      </c>
      <c r="E39" s="19" t="s">
        <v>6</v>
      </c>
    </row>
    <row r="40" spans="1:5" x14ac:dyDescent="0.3">
      <c r="A40" s="18">
        <f t="shared" si="15"/>
        <v>0.74</v>
      </c>
      <c r="B40" s="18">
        <f t="shared" si="16"/>
        <v>0.5625</v>
      </c>
      <c r="C40" s="19" t="s">
        <v>5</v>
      </c>
      <c r="D40" s="18">
        <f t="shared" si="17"/>
        <v>0.5625</v>
      </c>
      <c r="E40" s="19" t="s">
        <v>8</v>
      </c>
    </row>
    <row r="41" spans="1:5" x14ac:dyDescent="0.3">
      <c r="A41" s="18">
        <f t="shared" si="15"/>
        <v>0.32</v>
      </c>
      <c r="B41" s="18">
        <f t="shared" si="16"/>
        <v>0.875</v>
      </c>
      <c r="C41" s="19" t="s">
        <v>7</v>
      </c>
      <c r="D41" s="18">
        <f t="shared" si="17"/>
        <v>0.625</v>
      </c>
      <c r="E41" s="19" t="s">
        <v>8</v>
      </c>
    </row>
    <row r="42" spans="1:5" x14ac:dyDescent="0.3">
      <c r="A42" s="18">
        <f t="shared" si="15"/>
        <v>0.54</v>
      </c>
      <c r="B42" s="18">
        <f t="shared" si="16"/>
        <v>0.8125</v>
      </c>
      <c r="C42" s="19" t="s">
        <v>5</v>
      </c>
      <c r="D42" s="18">
        <f t="shared" si="17"/>
        <v>0.5</v>
      </c>
      <c r="E42" s="19" t="s">
        <v>8</v>
      </c>
    </row>
    <row r="43" spans="1:5" x14ac:dyDescent="0.3">
      <c r="A43" s="18">
        <f t="shared" si="15"/>
        <v>0.44</v>
      </c>
      <c r="B43" s="18">
        <f t="shared" si="16"/>
        <v>0.625</v>
      </c>
      <c r="C43" s="19" t="s">
        <v>5</v>
      </c>
      <c r="D43" s="18">
        <f t="shared" si="17"/>
        <v>1</v>
      </c>
      <c r="E43" s="19" t="s">
        <v>8</v>
      </c>
    </row>
    <row r="44" spans="1:5" x14ac:dyDescent="0.3">
      <c r="A44" s="18">
        <f t="shared" si="15"/>
        <v>0.3</v>
      </c>
      <c r="B44" s="18">
        <f t="shared" si="16"/>
        <v>0.8125</v>
      </c>
      <c r="C44" s="19" t="s">
        <v>5</v>
      </c>
      <c r="D44" s="18">
        <f t="shared" si="17"/>
        <v>0.5</v>
      </c>
      <c r="E44" s="19" t="s">
        <v>8</v>
      </c>
    </row>
    <row r="45" spans="1:5" x14ac:dyDescent="0.3">
      <c r="A45" s="18">
        <f t="shared" si="15"/>
        <v>0.16</v>
      </c>
      <c r="B45" s="18">
        <f t="shared" si="16"/>
        <v>0.8125</v>
      </c>
      <c r="C45" s="19" t="s">
        <v>7</v>
      </c>
      <c r="D45" s="18">
        <f t="shared" si="17"/>
        <v>0.375</v>
      </c>
      <c r="E45" s="19" t="s">
        <v>6</v>
      </c>
    </row>
    <row r="46" spans="1:5" x14ac:dyDescent="0.3">
      <c r="A46" s="18">
        <f t="shared" si="15"/>
        <v>0.34</v>
      </c>
      <c r="B46" s="18">
        <f t="shared" si="16"/>
        <v>0.75</v>
      </c>
      <c r="C46" s="19" t="s">
        <v>5</v>
      </c>
      <c r="D46" s="18">
        <f t="shared" si="17"/>
        <v>0.625</v>
      </c>
      <c r="E46" s="19" t="s">
        <v>6</v>
      </c>
    </row>
    <row r="47" spans="1:5" x14ac:dyDescent="0.3">
      <c r="A47" s="18">
        <f t="shared" si="15"/>
        <v>0.5</v>
      </c>
      <c r="B47" s="18">
        <f t="shared" si="16"/>
        <v>0.6875</v>
      </c>
      <c r="C47" s="19" t="s">
        <v>5</v>
      </c>
      <c r="D47" s="18">
        <f t="shared" si="17"/>
        <v>0.5</v>
      </c>
      <c r="E47" s="19" t="s">
        <v>8</v>
      </c>
    </row>
    <row r="48" spans="1:5" x14ac:dyDescent="0.3">
      <c r="A48" s="18">
        <f t="shared" si="15"/>
        <v>0.38</v>
      </c>
      <c r="B48" s="18">
        <f t="shared" si="16"/>
        <v>0.25</v>
      </c>
      <c r="C48" s="19" t="s">
        <v>5</v>
      </c>
      <c r="D48" s="18">
        <f t="shared" si="17"/>
        <v>0.5625</v>
      </c>
      <c r="E48" s="19" t="s">
        <v>6</v>
      </c>
    </row>
    <row r="49" spans="1:5" x14ac:dyDescent="0.3">
      <c r="A49" s="18">
        <f t="shared" si="15"/>
        <v>0.2</v>
      </c>
      <c r="B49" s="18">
        <f t="shared" si="16"/>
        <v>0.5625</v>
      </c>
      <c r="C49" s="19" t="s">
        <v>5</v>
      </c>
      <c r="D49" s="18">
        <f t="shared" si="17"/>
        <v>0.4375</v>
      </c>
      <c r="E49" s="19" t="s">
        <v>6</v>
      </c>
    </row>
    <row r="50" spans="1:5" x14ac:dyDescent="0.3">
      <c r="A50" s="18">
        <f t="shared" si="15"/>
        <v>0.34</v>
      </c>
      <c r="B50" s="18">
        <f t="shared" si="16"/>
        <v>0.5625</v>
      </c>
      <c r="C50" s="19" t="s">
        <v>5</v>
      </c>
      <c r="D50" s="18">
        <f t="shared" si="17"/>
        <v>0.5</v>
      </c>
      <c r="E50" s="19" t="s">
        <v>6</v>
      </c>
    </row>
    <row r="51" spans="1:5" x14ac:dyDescent="0.3">
      <c r="A51" s="18">
        <f t="shared" si="15"/>
        <v>0.46</v>
      </c>
      <c r="B51" s="18">
        <f t="shared" si="16"/>
        <v>0.4375</v>
      </c>
      <c r="C51" s="19" t="s">
        <v>5</v>
      </c>
      <c r="D51" s="18">
        <f t="shared" si="17"/>
        <v>0.625</v>
      </c>
      <c r="E51" s="19" t="s">
        <v>6</v>
      </c>
    </row>
    <row r="52" spans="1:5" x14ac:dyDescent="0.3">
      <c r="A52" s="18">
        <f t="shared" si="15"/>
        <v>0.56000000000000005</v>
      </c>
      <c r="B52" s="18">
        <f t="shared" si="16"/>
        <v>0.875</v>
      </c>
      <c r="C52" s="19" t="s">
        <v>7</v>
      </c>
      <c r="D52" s="18">
        <f t="shared" si="17"/>
        <v>0.5625</v>
      </c>
      <c r="E52" s="19" t="s">
        <v>8</v>
      </c>
    </row>
    <row r="53" spans="1:5" x14ac:dyDescent="0.3">
      <c r="A53" s="18">
        <f t="shared" si="15"/>
        <v>0.5</v>
      </c>
      <c r="B53" s="18">
        <f t="shared" si="16"/>
        <v>1</v>
      </c>
      <c r="C53" s="19" t="s">
        <v>5</v>
      </c>
      <c r="D53" s="18">
        <f t="shared" si="17"/>
        <v>0.75</v>
      </c>
      <c r="E53" s="19" t="s">
        <v>8</v>
      </c>
    </row>
    <row r="54" spans="1:5" x14ac:dyDescent="0.3">
      <c r="A54" s="18">
        <f t="shared" si="15"/>
        <v>0.78</v>
      </c>
      <c r="B54" s="18">
        <f t="shared" si="16"/>
        <v>0.5625</v>
      </c>
      <c r="C54" s="19" t="s">
        <v>7</v>
      </c>
      <c r="D54" s="18">
        <f t="shared" si="17"/>
        <v>0.25</v>
      </c>
      <c r="E54" s="19" t="s">
        <v>6</v>
      </c>
    </row>
    <row r="55" spans="1:5" x14ac:dyDescent="0.3">
      <c r="A55" s="18">
        <f t="shared" si="15"/>
        <v>0.4</v>
      </c>
      <c r="B55" s="18">
        <f t="shared" si="16"/>
        <v>0.3125</v>
      </c>
      <c r="C55" s="19" t="s">
        <v>5</v>
      </c>
      <c r="D55" s="18">
        <f t="shared" si="17"/>
        <v>0.5</v>
      </c>
      <c r="E55" s="19" t="s">
        <v>6</v>
      </c>
    </row>
    <row r="56" spans="1:5" x14ac:dyDescent="0.3">
      <c r="A56" s="18">
        <f t="shared" si="15"/>
        <v>0.56000000000000005</v>
      </c>
      <c r="B56" s="18">
        <f t="shared" si="16"/>
        <v>0.4375</v>
      </c>
      <c r="C56" s="19" t="s">
        <v>5</v>
      </c>
      <c r="D56" s="18">
        <f t="shared" si="17"/>
        <v>0.5</v>
      </c>
      <c r="E56" s="19" t="s">
        <v>6</v>
      </c>
    </row>
    <row r="57" spans="1:5" x14ac:dyDescent="0.3">
      <c r="A57" s="18">
        <f t="shared" si="15"/>
        <v>0.88</v>
      </c>
      <c r="B57" s="18">
        <f t="shared" si="16"/>
        <v>0.5625</v>
      </c>
      <c r="C57" s="19" t="s">
        <v>7</v>
      </c>
      <c r="D57" s="18">
        <f t="shared" si="17"/>
        <v>0.5</v>
      </c>
      <c r="E57" s="19" t="s">
        <v>6</v>
      </c>
    </row>
    <row r="58" spans="1:5" x14ac:dyDescent="0.3">
      <c r="A58" s="18">
        <f t="shared" si="15"/>
        <v>0.82</v>
      </c>
      <c r="B58" s="18">
        <f t="shared" si="16"/>
        <v>0.8125</v>
      </c>
      <c r="C58" s="19" t="s">
        <v>5</v>
      </c>
      <c r="D58" s="18">
        <f t="shared" si="17"/>
        <v>0.5</v>
      </c>
      <c r="E58" s="19" t="s">
        <v>8</v>
      </c>
    </row>
    <row r="59" spans="1:5" x14ac:dyDescent="0.3">
      <c r="A59" s="18">
        <f t="shared" si="15"/>
        <v>0.08</v>
      </c>
      <c r="B59" s="18">
        <f t="shared" si="16"/>
        <v>0.5625</v>
      </c>
      <c r="C59" s="19" t="s">
        <v>5</v>
      </c>
      <c r="D59" s="18">
        <f t="shared" si="17"/>
        <v>0.5</v>
      </c>
      <c r="E59" s="19" t="s">
        <v>6</v>
      </c>
    </row>
    <row r="60" spans="1:5" x14ac:dyDescent="0.3">
      <c r="A60" s="18">
        <f t="shared" si="15"/>
        <v>0.78</v>
      </c>
      <c r="B60" s="18">
        <f t="shared" si="16"/>
        <v>0.625</v>
      </c>
      <c r="C60" s="19" t="s">
        <v>5</v>
      </c>
      <c r="D60" s="18">
        <f t="shared" si="17"/>
        <v>0.75</v>
      </c>
      <c r="E60" s="19" t="s">
        <v>8</v>
      </c>
    </row>
    <row r="61" spans="1:5" x14ac:dyDescent="0.3">
      <c r="A61" s="18">
        <f t="shared" si="15"/>
        <v>0.48</v>
      </c>
      <c r="B61" s="18">
        <f t="shared" si="16"/>
        <v>0.5625</v>
      </c>
      <c r="C61" s="19" t="s">
        <v>5</v>
      </c>
      <c r="D61" s="18">
        <f t="shared" si="17"/>
        <v>1</v>
      </c>
      <c r="E61" s="19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Nayar</dc:creator>
  <cp:lastModifiedBy>tejashree prabhu</cp:lastModifiedBy>
  <dcterms:created xsi:type="dcterms:W3CDTF">2015-06-05T18:17:20Z</dcterms:created>
  <dcterms:modified xsi:type="dcterms:W3CDTF">2020-11-09T18:21:54Z</dcterms:modified>
</cp:coreProperties>
</file>